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13_ncr:1_{200BC7EC-83A3-443A-BD74-33354EE06CF9}" xr6:coauthVersionLast="47" xr6:coauthVersionMax="47" xr10:uidLastSave="{00000000-0000-0000-0000-000000000000}"/>
  <bookViews>
    <workbookView xWindow="-120" yWindow="-120" windowWidth="29040" windowHeight="15720" xr2:uid="{00000000-000D-0000-FFFF-FFFF00000000}"/>
  </bookViews>
  <sheets>
    <sheet name="DICIEMBRE" sheetId="15" r:id="rId1"/>
  </sheets>
  <externalReferences>
    <externalReference r:id="rId2"/>
    <externalReference r:id="rId3"/>
  </externalReferences>
  <definedNames>
    <definedName name="_xlnm._FilterDatabase" localSheetId="0" hidden="1">DICIEMBRE!$A$11:$S$1372</definedName>
    <definedName name="_xlnm.Print_Area" localSheetId="0">DICIEMBRE!$A$3:$S$161</definedName>
    <definedName name="Subsecretaría">[1]DATOS!#REF!</definedName>
    <definedName name="_xlnm.Print_Titles" localSheetId="0">DICIEMBRE!$3:$4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5" l="1"/>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49" i="15"/>
  <c r="H150" i="15"/>
  <c r="H151" i="15"/>
  <c r="H152" i="15"/>
  <c r="H153" i="15"/>
  <c r="H154" i="15"/>
  <c r="H155" i="15"/>
  <c r="H156" i="15"/>
  <c r="H157" i="15"/>
  <c r="H158" i="15"/>
  <c r="H159" i="15"/>
  <c r="H160" i="15"/>
  <c r="H161" i="15"/>
  <c r="H162" i="15"/>
  <c r="H163" i="15"/>
  <c r="H164" i="15"/>
  <c r="H165" i="15"/>
  <c r="H166" i="15"/>
  <c r="H167" i="15"/>
  <c r="H168" i="15"/>
  <c r="H169" i="15"/>
  <c r="H170" i="15"/>
  <c r="H171" i="15"/>
  <c r="H172" i="15"/>
  <c r="H173" i="15"/>
  <c r="H174" i="15"/>
  <c r="H175" i="15"/>
  <c r="H176" i="15"/>
  <c r="H177" i="15"/>
  <c r="H178" i="15"/>
  <c r="H179" i="15"/>
  <c r="H180" i="15"/>
  <c r="H181" i="15"/>
  <c r="H182" i="15"/>
  <c r="H183" i="15"/>
  <c r="H184" i="15"/>
  <c r="H185" i="15"/>
  <c r="H186" i="15"/>
  <c r="H187" i="15"/>
  <c r="H188" i="15"/>
  <c r="H189" i="15"/>
  <c r="H190" i="15"/>
  <c r="H191" i="15"/>
  <c r="H192" i="15"/>
  <c r="H193" i="15"/>
  <c r="H194" i="15"/>
  <c r="H195" i="15"/>
  <c r="H196" i="15"/>
  <c r="H197" i="15"/>
  <c r="H198" i="15"/>
  <c r="H199" i="15"/>
  <c r="H200" i="15"/>
  <c r="H201" i="15"/>
  <c r="H202" i="15"/>
  <c r="H203" i="15"/>
  <c r="H204" i="15"/>
  <c r="H205" i="15"/>
  <c r="H206" i="15"/>
  <c r="H207" i="15"/>
  <c r="H208" i="15"/>
  <c r="H209" i="15"/>
  <c r="H210" i="15"/>
  <c r="H211" i="15"/>
  <c r="H212" i="15"/>
  <c r="H213" i="15"/>
  <c r="H214" i="15"/>
  <c r="H215" i="15"/>
  <c r="H216" i="15"/>
  <c r="H217" i="15"/>
  <c r="H218" i="15"/>
  <c r="H219" i="15"/>
  <c r="H220" i="15"/>
  <c r="H221" i="15"/>
  <c r="H222" i="15"/>
  <c r="H223" i="15"/>
  <c r="H224" i="15"/>
  <c r="H225" i="15"/>
  <c r="H226" i="15"/>
  <c r="H227" i="15"/>
  <c r="H228" i="15"/>
  <c r="H229" i="15"/>
  <c r="H230" i="15"/>
  <c r="H231" i="15"/>
  <c r="H232" i="15"/>
  <c r="H233" i="15"/>
  <c r="H234" i="15"/>
  <c r="H235" i="15"/>
  <c r="H236" i="15"/>
  <c r="H237" i="15"/>
  <c r="H238" i="15"/>
  <c r="H239" i="15"/>
  <c r="H240" i="15"/>
  <c r="H241" i="15"/>
  <c r="H242" i="15"/>
  <c r="H243" i="15"/>
  <c r="H244" i="15"/>
  <c r="H245" i="15"/>
  <c r="H246" i="15"/>
  <c r="H247" i="15"/>
  <c r="H248" i="15"/>
  <c r="H249" i="15"/>
  <c r="H250" i="15"/>
  <c r="H251" i="15"/>
  <c r="H252" i="15"/>
  <c r="H253" i="15"/>
  <c r="H254" i="15"/>
  <c r="H255" i="15"/>
  <c r="H256" i="15"/>
  <c r="H257" i="15"/>
  <c r="H258" i="15"/>
  <c r="H259" i="15"/>
  <c r="H260" i="15"/>
  <c r="H261" i="15"/>
  <c r="H262" i="15"/>
  <c r="H263" i="15"/>
  <c r="H264" i="15"/>
  <c r="H265" i="15"/>
  <c r="H266" i="15"/>
  <c r="H267" i="15"/>
  <c r="H268" i="15"/>
  <c r="H269" i="15"/>
  <c r="H270" i="15"/>
  <c r="H271" i="15"/>
  <c r="H272" i="15"/>
  <c r="H273" i="15"/>
  <c r="H274" i="15"/>
  <c r="H275" i="15"/>
  <c r="H276" i="15"/>
  <c r="H277" i="15"/>
  <c r="H278" i="15"/>
  <c r="H279" i="15"/>
  <c r="H280" i="15"/>
  <c r="H281" i="15"/>
  <c r="H282" i="15"/>
  <c r="H283" i="15"/>
  <c r="H284" i="15"/>
  <c r="H285" i="15"/>
  <c r="H286" i="15"/>
  <c r="H287" i="15"/>
  <c r="H288" i="15"/>
  <c r="H289" i="15"/>
  <c r="H290" i="15"/>
  <c r="H291" i="15"/>
  <c r="H292" i="15"/>
  <c r="H293" i="15"/>
  <c r="H294" i="15"/>
  <c r="H295" i="15"/>
  <c r="H296" i="15"/>
  <c r="H297" i="15"/>
  <c r="H298" i="15"/>
  <c r="H299" i="15"/>
  <c r="H300" i="15"/>
  <c r="H301" i="15"/>
  <c r="H302" i="15"/>
  <c r="H303" i="15"/>
  <c r="H304" i="15"/>
  <c r="H305" i="15"/>
  <c r="H306" i="15"/>
  <c r="H307" i="15"/>
  <c r="H308" i="15"/>
  <c r="H309" i="15"/>
  <c r="H310" i="15"/>
  <c r="H311" i="15"/>
  <c r="H312" i="15"/>
  <c r="H313" i="15"/>
  <c r="H314" i="15"/>
  <c r="H315" i="15"/>
  <c r="H316" i="15"/>
  <c r="H317" i="15"/>
  <c r="H318" i="15"/>
  <c r="H319" i="15"/>
  <c r="H320" i="15"/>
  <c r="H321" i="15"/>
  <c r="H322" i="15"/>
  <c r="H323" i="15"/>
  <c r="H324" i="15"/>
  <c r="H325" i="15"/>
  <c r="H326" i="15"/>
  <c r="H327" i="15"/>
  <c r="H328" i="15"/>
  <c r="H329" i="15"/>
  <c r="H330" i="15"/>
  <c r="H331" i="15"/>
  <c r="H332" i="15"/>
  <c r="H333" i="15"/>
  <c r="H334" i="15"/>
  <c r="H335" i="15"/>
  <c r="H336" i="15"/>
  <c r="H337" i="15"/>
  <c r="H338" i="15"/>
  <c r="H339" i="15"/>
  <c r="H340" i="15"/>
  <c r="H341" i="15"/>
  <c r="H342" i="15"/>
  <c r="H343" i="15"/>
  <c r="H344" i="15"/>
  <c r="H345" i="15"/>
  <c r="H346" i="15"/>
  <c r="H347" i="15"/>
  <c r="H348" i="15"/>
  <c r="H349" i="15"/>
  <c r="H350" i="15"/>
  <c r="H351" i="15"/>
  <c r="H352" i="15"/>
  <c r="H353" i="15"/>
  <c r="H354" i="15"/>
  <c r="H355" i="15"/>
  <c r="H356" i="15"/>
  <c r="H357" i="15"/>
  <c r="H358" i="15"/>
  <c r="H359" i="15"/>
  <c r="H360" i="15"/>
  <c r="H361" i="15"/>
  <c r="H362" i="15"/>
  <c r="H363" i="15"/>
  <c r="H364" i="15"/>
  <c r="H365" i="15"/>
  <c r="H366" i="15"/>
  <c r="H367" i="15"/>
  <c r="H368" i="15"/>
  <c r="H369" i="15"/>
  <c r="H370" i="15"/>
  <c r="H371" i="15"/>
  <c r="H372" i="15"/>
  <c r="H373" i="15"/>
  <c r="H374" i="15"/>
  <c r="H375" i="15"/>
  <c r="H376" i="15"/>
  <c r="H377" i="15"/>
  <c r="H378" i="15"/>
  <c r="H379" i="15"/>
  <c r="H380" i="15"/>
  <c r="H381" i="15"/>
  <c r="H382" i="15"/>
  <c r="H383" i="15"/>
  <c r="H384" i="15"/>
  <c r="H385" i="15"/>
  <c r="H386" i="15"/>
  <c r="H387" i="15"/>
  <c r="H388" i="15"/>
  <c r="H389" i="15"/>
  <c r="H390" i="15"/>
  <c r="H391" i="15"/>
  <c r="H392" i="15"/>
  <c r="H393" i="15"/>
  <c r="H394" i="15"/>
  <c r="H395" i="15"/>
  <c r="H396" i="15"/>
  <c r="H397" i="15"/>
  <c r="H398" i="15"/>
  <c r="H399" i="15"/>
  <c r="H400" i="15"/>
  <c r="H401" i="15"/>
  <c r="H402" i="15"/>
  <c r="H403" i="15"/>
  <c r="H404" i="15"/>
  <c r="H405" i="15"/>
  <c r="H406" i="15"/>
  <c r="H407" i="15"/>
  <c r="H408" i="15"/>
  <c r="H409" i="15"/>
  <c r="H410" i="15"/>
  <c r="H411" i="15"/>
  <c r="H412" i="15"/>
  <c r="H413" i="15"/>
  <c r="H414" i="15"/>
  <c r="H415" i="15"/>
  <c r="H416" i="15"/>
  <c r="H417" i="15"/>
  <c r="H418" i="15"/>
  <c r="H419" i="15"/>
  <c r="H420" i="15"/>
  <c r="H421" i="15"/>
  <c r="H422" i="15"/>
  <c r="H423" i="15"/>
  <c r="H424" i="15"/>
  <c r="H425" i="15"/>
  <c r="H426" i="15"/>
  <c r="H427" i="15"/>
  <c r="H428" i="15"/>
  <c r="H429" i="15"/>
  <c r="H430" i="15"/>
  <c r="H431" i="15"/>
  <c r="H432" i="15"/>
  <c r="H433" i="15"/>
  <c r="H434" i="15"/>
  <c r="H435" i="15"/>
  <c r="H436" i="15"/>
  <c r="H437" i="15"/>
  <c r="H438" i="15"/>
  <c r="H439" i="15"/>
  <c r="H440" i="15"/>
  <c r="H441" i="15"/>
  <c r="H442" i="15"/>
  <c r="H443" i="15"/>
  <c r="H444" i="15"/>
  <c r="H445" i="15"/>
  <c r="H446" i="15"/>
  <c r="H447" i="15"/>
  <c r="H448" i="15"/>
  <c r="H449" i="15"/>
  <c r="H450" i="15"/>
  <c r="H451" i="15"/>
  <c r="H452" i="15"/>
  <c r="H453" i="15"/>
  <c r="H454" i="15"/>
  <c r="H455" i="15"/>
  <c r="H456" i="15"/>
  <c r="H457" i="15"/>
  <c r="H458" i="15"/>
  <c r="H459" i="15"/>
  <c r="H460" i="15"/>
  <c r="H461" i="15"/>
  <c r="H462" i="15"/>
  <c r="H463" i="15"/>
  <c r="H464" i="15"/>
  <c r="H465" i="15"/>
  <c r="H466" i="15"/>
  <c r="H467" i="15"/>
  <c r="H468" i="15"/>
  <c r="H469" i="15"/>
  <c r="H470" i="15"/>
  <c r="H471" i="15"/>
  <c r="H472" i="15"/>
  <c r="H473" i="15"/>
  <c r="H474" i="15"/>
  <c r="H475" i="15"/>
  <c r="H476" i="15"/>
  <c r="H477" i="15"/>
  <c r="H478" i="15"/>
  <c r="H479" i="15"/>
  <c r="H480" i="15"/>
  <c r="H481" i="15"/>
  <c r="H482" i="15"/>
  <c r="H483" i="15"/>
  <c r="H484" i="15"/>
  <c r="H485" i="15"/>
  <c r="H486" i="15"/>
  <c r="H487" i="15"/>
  <c r="H488" i="15"/>
  <c r="H489" i="15"/>
  <c r="H490" i="15"/>
  <c r="H491" i="15"/>
  <c r="H492" i="15"/>
  <c r="H493" i="15"/>
  <c r="H494" i="15"/>
  <c r="H495" i="15"/>
  <c r="H496" i="15"/>
  <c r="H497" i="15"/>
  <c r="H498" i="15"/>
  <c r="H499" i="15"/>
  <c r="H500" i="15"/>
  <c r="H501" i="15"/>
  <c r="H502" i="15"/>
  <c r="H503" i="15"/>
  <c r="H504" i="15"/>
  <c r="H505" i="15"/>
  <c r="H506" i="15"/>
  <c r="H507" i="15"/>
  <c r="H508" i="15"/>
  <c r="H509" i="15"/>
  <c r="H510" i="15"/>
  <c r="H511" i="15"/>
  <c r="H512" i="15"/>
  <c r="H513" i="15"/>
  <c r="H514" i="15"/>
  <c r="H515" i="15"/>
  <c r="H516" i="15"/>
  <c r="H517" i="15"/>
  <c r="H518" i="15"/>
  <c r="H519" i="15"/>
  <c r="H520" i="15"/>
  <c r="H521" i="15"/>
  <c r="H522" i="15"/>
  <c r="H523" i="15"/>
  <c r="H524" i="15"/>
  <c r="H525" i="15"/>
  <c r="H526" i="15"/>
  <c r="H527" i="15"/>
  <c r="H528" i="15"/>
  <c r="H529" i="15"/>
  <c r="H530" i="15"/>
  <c r="H531" i="15"/>
  <c r="H532" i="15"/>
  <c r="H533" i="15"/>
  <c r="H534" i="15"/>
  <c r="H535" i="15"/>
  <c r="H536" i="15"/>
  <c r="H537" i="15"/>
  <c r="H538" i="15"/>
  <c r="H539" i="15"/>
  <c r="H540" i="15"/>
  <c r="H541" i="15"/>
  <c r="H542" i="15"/>
  <c r="H543" i="15"/>
  <c r="H544" i="15"/>
  <c r="H545" i="15"/>
  <c r="H546" i="15"/>
  <c r="H547" i="15"/>
  <c r="H548" i="15"/>
  <c r="H549" i="15"/>
  <c r="H550" i="15"/>
  <c r="H551" i="15"/>
  <c r="H552" i="15"/>
  <c r="H553" i="15"/>
  <c r="H554" i="15"/>
  <c r="H555" i="15"/>
  <c r="H556" i="15"/>
  <c r="H557" i="15"/>
  <c r="H558" i="15"/>
  <c r="H559" i="15"/>
  <c r="H560" i="15"/>
  <c r="H561" i="15"/>
  <c r="H562" i="15"/>
  <c r="H563" i="15"/>
  <c r="H564" i="15"/>
  <c r="H565" i="15"/>
  <c r="H566" i="15"/>
  <c r="H567" i="15"/>
  <c r="H568" i="15"/>
  <c r="H569" i="15"/>
  <c r="H570" i="15"/>
  <c r="H571" i="15"/>
  <c r="H572" i="15"/>
  <c r="H573" i="15"/>
  <c r="H574" i="15"/>
  <c r="H575" i="15"/>
  <c r="H576" i="15"/>
  <c r="H577" i="15"/>
  <c r="H578" i="15"/>
  <c r="H579" i="15"/>
  <c r="H580" i="15"/>
  <c r="H581" i="15"/>
  <c r="H582" i="15"/>
  <c r="H583" i="15"/>
  <c r="H584" i="15"/>
  <c r="H585" i="15"/>
  <c r="H586" i="15"/>
  <c r="H587" i="15"/>
  <c r="H588" i="15"/>
  <c r="H589" i="15"/>
  <c r="H590" i="15"/>
  <c r="H591" i="15"/>
  <c r="H592" i="15"/>
  <c r="H593" i="15"/>
  <c r="H594" i="15"/>
  <c r="H595" i="15"/>
  <c r="H596" i="15"/>
  <c r="H597" i="15"/>
  <c r="H598" i="15"/>
  <c r="H599" i="15"/>
  <c r="H600" i="15"/>
  <c r="H601" i="15"/>
  <c r="H602" i="15"/>
  <c r="H603" i="15"/>
  <c r="H604" i="15"/>
  <c r="H605" i="15"/>
  <c r="H606" i="15"/>
  <c r="H607" i="15"/>
  <c r="H608" i="15"/>
  <c r="H609" i="15"/>
  <c r="H610" i="15"/>
  <c r="H611" i="15"/>
  <c r="H612" i="15"/>
  <c r="H613" i="15"/>
  <c r="H614" i="15"/>
  <c r="H615" i="15"/>
  <c r="H616" i="15"/>
  <c r="H617" i="15"/>
  <c r="H618" i="15"/>
  <c r="H619" i="15"/>
  <c r="H620" i="15"/>
  <c r="H621" i="15"/>
  <c r="H622" i="15"/>
  <c r="H623" i="15"/>
  <c r="H624" i="15"/>
  <c r="H625" i="15"/>
  <c r="H626" i="15"/>
  <c r="H627" i="15"/>
  <c r="H628" i="15"/>
  <c r="H629" i="15"/>
  <c r="H630" i="15"/>
  <c r="H631" i="15"/>
  <c r="H632" i="15"/>
  <c r="H633" i="15"/>
  <c r="H634" i="15"/>
  <c r="H635" i="15"/>
  <c r="H636" i="15"/>
  <c r="H637" i="15"/>
  <c r="H638" i="15"/>
  <c r="H639" i="15"/>
  <c r="H640" i="15"/>
  <c r="H641" i="15"/>
  <c r="H642" i="15"/>
  <c r="H643" i="15"/>
  <c r="H644" i="15"/>
  <c r="H645" i="15"/>
  <c r="H646" i="15"/>
  <c r="H647" i="15"/>
  <c r="H648" i="15"/>
  <c r="H649" i="15"/>
  <c r="H650" i="15"/>
  <c r="H651" i="15"/>
  <c r="H652" i="15"/>
  <c r="H653" i="15"/>
  <c r="H654" i="15"/>
  <c r="H655" i="15"/>
  <c r="H656" i="15"/>
  <c r="H657" i="15"/>
  <c r="H658" i="15"/>
  <c r="H659" i="15"/>
  <c r="H660" i="15"/>
  <c r="H661" i="15"/>
  <c r="H662" i="15"/>
  <c r="H663" i="15"/>
  <c r="H664" i="15"/>
  <c r="H665" i="15"/>
  <c r="H666" i="15"/>
  <c r="H667" i="15"/>
  <c r="H668" i="15"/>
  <c r="H669" i="15"/>
  <c r="H670" i="15"/>
  <c r="H671" i="15"/>
  <c r="H672" i="15"/>
  <c r="H673" i="15"/>
  <c r="H674" i="15"/>
  <c r="H675" i="15"/>
  <c r="H676" i="15"/>
  <c r="H677" i="15"/>
  <c r="H678" i="15"/>
  <c r="H679" i="15"/>
  <c r="H680" i="15"/>
  <c r="H681" i="15"/>
  <c r="H682" i="15"/>
  <c r="H683" i="15"/>
  <c r="H684" i="15"/>
  <c r="H685" i="15"/>
  <c r="H686" i="15"/>
  <c r="H687" i="15"/>
  <c r="H688" i="15"/>
  <c r="H689" i="15"/>
  <c r="H690" i="15"/>
  <c r="H691" i="15"/>
  <c r="H692" i="15"/>
  <c r="H693" i="15"/>
  <c r="H694" i="15"/>
  <c r="H695" i="15"/>
  <c r="H696" i="15"/>
  <c r="H697" i="15"/>
  <c r="H698" i="15"/>
  <c r="H699" i="15"/>
  <c r="H700" i="15"/>
  <c r="H701" i="15"/>
  <c r="H702" i="15"/>
  <c r="H703" i="15"/>
  <c r="H704" i="15"/>
  <c r="H705" i="15"/>
  <c r="H706" i="15"/>
  <c r="H707" i="15"/>
  <c r="H708" i="15"/>
  <c r="H709" i="15"/>
  <c r="H710" i="15"/>
  <c r="H711" i="15"/>
  <c r="H712" i="15"/>
  <c r="H713" i="15"/>
  <c r="H714" i="15"/>
  <c r="H715" i="15"/>
  <c r="H716" i="15"/>
  <c r="H717" i="15"/>
  <c r="H718" i="15"/>
  <c r="H719" i="15"/>
  <c r="H720" i="15"/>
  <c r="H721" i="15"/>
  <c r="H722" i="15"/>
  <c r="H723" i="15"/>
  <c r="H724" i="15"/>
  <c r="H725" i="15"/>
  <c r="H726" i="15"/>
  <c r="H727" i="15"/>
  <c r="H728" i="15"/>
  <c r="H729" i="15"/>
  <c r="H730" i="15"/>
  <c r="H731" i="15"/>
  <c r="H732" i="15"/>
  <c r="H733" i="15"/>
  <c r="H734" i="15"/>
  <c r="H735" i="15"/>
  <c r="H736" i="15"/>
  <c r="H737" i="15"/>
  <c r="H738" i="15"/>
  <c r="H739" i="15"/>
  <c r="H740" i="15"/>
  <c r="H741" i="15"/>
  <c r="H742" i="15"/>
  <c r="H743" i="15"/>
  <c r="H744" i="15"/>
  <c r="H745" i="15"/>
  <c r="H746" i="15"/>
  <c r="H747" i="15"/>
  <c r="H748" i="15"/>
  <c r="H749" i="15"/>
  <c r="H750" i="15"/>
  <c r="H751" i="15"/>
  <c r="H752" i="15"/>
  <c r="H753" i="15"/>
  <c r="H754" i="15"/>
  <c r="H755" i="15"/>
  <c r="H756" i="15"/>
  <c r="H757" i="15"/>
  <c r="H758" i="15"/>
  <c r="H759" i="15"/>
  <c r="H760" i="15"/>
  <c r="H761" i="15"/>
  <c r="H762" i="15"/>
  <c r="H763" i="15"/>
  <c r="H764" i="15"/>
  <c r="H765" i="15"/>
  <c r="H766" i="15"/>
  <c r="H767" i="15"/>
  <c r="H768" i="15"/>
  <c r="H769" i="15"/>
  <c r="H770" i="15"/>
  <c r="H771" i="15"/>
  <c r="H772" i="15"/>
  <c r="H773" i="15"/>
  <c r="H774" i="15"/>
  <c r="H775" i="15"/>
  <c r="H776" i="15"/>
  <c r="H777" i="15"/>
  <c r="H778" i="15"/>
  <c r="H779" i="15"/>
  <c r="H780" i="15"/>
  <c r="H781" i="15"/>
  <c r="H782" i="15"/>
  <c r="H783" i="15"/>
  <c r="H784" i="15"/>
  <c r="H785" i="15"/>
  <c r="H786" i="15"/>
  <c r="H787" i="15"/>
  <c r="H788" i="15"/>
  <c r="H789" i="15"/>
  <c r="H790" i="15"/>
  <c r="H791" i="15"/>
  <c r="H792" i="15"/>
  <c r="H793" i="15"/>
  <c r="H794" i="15"/>
  <c r="H795" i="15"/>
  <c r="H796" i="15"/>
  <c r="H797" i="15"/>
  <c r="H798" i="15"/>
  <c r="H799" i="15"/>
  <c r="H800" i="15"/>
  <c r="H801" i="15"/>
  <c r="H802" i="15"/>
  <c r="H803" i="15"/>
  <c r="H804" i="15"/>
  <c r="H805" i="15"/>
  <c r="H806" i="15"/>
  <c r="H807" i="15"/>
  <c r="H808" i="15"/>
  <c r="H809" i="15"/>
  <c r="H810" i="15"/>
  <c r="H811" i="15"/>
  <c r="H812" i="15"/>
  <c r="H813" i="15"/>
  <c r="H814" i="15"/>
  <c r="H815" i="15"/>
  <c r="H816" i="15"/>
  <c r="H817" i="15"/>
  <c r="H818" i="15"/>
  <c r="H819" i="15"/>
  <c r="H820" i="15"/>
  <c r="H821" i="15"/>
  <c r="H822" i="15"/>
  <c r="H823" i="15"/>
  <c r="H824" i="15"/>
  <c r="H825" i="15"/>
  <c r="H826" i="15"/>
  <c r="H827" i="15"/>
  <c r="H828" i="15"/>
  <c r="H829" i="15"/>
  <c r="H830" i="15"/>
  <c r="H831" i="15"/>
  <c r="H832" i="15"/>
  <c r="H833" i="15"/>
  <c r="H834" i="15"/>
  <c r="H835" i="15"/>
  <c r="H836" i="15"/>
  <c r="H837" i="15"/>
  <c r="H838" i="15"/>
  <c r="H839" i="15"/>
  <c r="H840" i="15"/>
  <c r="H841" i="15"/>
  <c r="H842" i="15"/>
  <c r="H843" i="15"/>
  <c r="H844" i="15"/>
  <c r="H845" i="15"/>
  <c r="H846" i="15"/>
  <c r="H847" i="15"/>
  <c r="H848" i="15"/>
  <c r="H849" i="15"/>
  <c r="H850" i="15"/>
  <c r="H851" i="15"/>
  <c r="H852" i="15"/>
  <c r="H853" i="15"/>
  <c r="H854" i="15"/>
  <c r="H855" i="15"/>
  <c r="H856" i="15"/>
  <c r="H857" i="15"/>
  <c r="H858" i="15"/>
  <c r="H859" i="15"/>
  <c r="H860" i="15"/>
  <c r="H861" i="15"/>
  <c r="H862" i="15"/>
  <c r="H863" i="15"/>
  <c r="H864" i="15"/>
  <c r="H865" i="15"/>
  <c r="H866" i="15"/>
  <c r="H867" i="15"/>
  <c r="H868" i="15"/>
  <c r="H869" i="15"/>
  <c r="H870" i="15"/>
  <c r="H871" i="15"/>
  <c r="H872" i="15"/>
  <c r="H873" i="15"/>
  <c r="H874" i="15"/>
  <c r="H875" i="15"/>
  <c r="H876" i="15"/>
  <c r="H877" i="15"/>
  <c r="H878" i="15"/>
  <c r="H879" i="15"/>
  <c r="H880" i="15"/>
  <c r="H881" i="15"/>
  <c r="H882" i="15"/>
  <c r="H883" i="15"/>
  <c r="H884" i="15"/>
  <c r="H885" i="15"/>
  <c r="H886" i="15"/>
  <c r="H887" i="15"/>
  <c r="H888" i="15"/>
  <c r="H889" i="15"/>
  <c r="H890" i="15"/>
  <c r="H891" i="15"/>
  <c r="H892" i="15"/>
  <c r="H893" i="15"/>
  <c r="H894" i="15"/>
  <c r="H895" i="15"/>
  <c r="H896" i="15"/>
  <c r="H897" i="15"/>
  <c r="H898" i="15"/>
  <c r="H899" i="15"/>
  <c r="H900" i="15"/>
  <c r="H901" i="15"/>
  <c r="H902" i="15"/>
  <c r="H903" i="15"/>
  <c r="H904" i="15"/>
  <c r="H905" i="15"/>
  <c r="H906" i="15"/>
  <c r="H907" i="15"/>
  <c r="H908" i="15"/>
  <c r="H909" i="15"/>
  <c r="H910" i="15"/>
  <c r="H911" i="15"/>
  <c r="H912" i="15"/>
  <c r="H913" i="15"/>
  <c r="H914" i="15"/>
  <c r="H915" i="15"/>
  <c r="H916" i="15"/>
  <c r="H917" i="15"/>
  <c r="H918" i="15"/>
  <c r="H919" i="15"/>
  <c r="H920" i="15"/>
  <c r="H921" i="15"/>
  <c r="H922" i="15"/>
  <c r="H923" i="15"/>
  <c r="H924" i="15"/>
  <c r="H925" i="15"/>
  <c r="H926" i="15"/>
  <c r="H927" i="15"/>
  <c r="H928" i="15"/>
  <c r="H929" i="15"/>
  <c r="H930" i="15"/>
  <c r="H931" i="15"/>
  <c r="H932" i="15"/>
  <c r="H933" i="15"/>
  <c r="H934" i="15"/>
  <c r="H935" i="15"/>
  <c r="H936" i="15"/>
  <c r="H937" i="15"/>
  <c r="H938" i="15"/>
  <c r="H939" i="15"/>
  <c r="H940" i="15"/>
  <c r="H941" i="15"/>
  <c r="H942" i="15"/>
  <c r="H943" i="15"/>
  <c r="H944" i="15"/>
  <c r="H945" i="15"/>
  <c r="H946" i="15"/>
  <c r="H947" i="15"/>
  <c r="H948" i="15"/>
  <c r="H949" i="15"/>
  <c r="H950" i="15"/>
  <c r="H951" i="15"/>
  <c r="H952" i="15"/>
  <c r="H953" i="15"/>
  <c r="H954" i="15"/>
  <c r="H955" i="15"/>
  <c r="H956" i="15"/>
  <c r="H957" i="15"/>
  <c r="H958" i="15"/>
  <c r="H959" i="15"/>
  <c r="H960" i="15"/>
  <c r="H961" i="15"/>
  <c r="H962" i="15"/>
  <c r="H963" i="15"/>
  <c r="H964" i="15"/>
  <c r="H965" i="15"/>
  <c r="H966" i="15"/>
  <c r="H967" i="15"/>
  <c r="H968" i="15"/>
  <c r="H969" i="15"/>
  <c r="H970" i="15"/>
  <c r="H971" i="15"/>
  <c r="H972" i="15"/>
  <c r="H973" i="15"/>
  <c r="H974" i="15"/>
  <c r="H975" i="15"/>
  <c r="H976" i="15"/>
  <c r="H977" i="15"/>
  <c r="H978" i="15"/>
  <c r="H979" i="15"/>
  <c r="H980" i="15"/>
  <c r="H981" i="15"/>
  <c r="H982" i="15"/>
  <c r="H983" i="15"/>
  <c r="H984" i="15"/>
  <c r="H985" i="15"/>
  <c r="H986" i="15"/>
  <c r="H987" i="15"/>
  <c r="H988" i="15"/>
  <c r="H989" i="15"/>
  <c r="H990" i="15"/>
  <c r="H991" i="15"/>
  <c r="H992" i="15"/>
  <c r="H993" i="15"/>
  <c r="H994" i="15"/>
  <c r="H995" i="15"/>
  <c r="H996" i="15"/>
  <c r="H997" i="15"/>
  <c r="H998" i="15"/>
  <c r="H999" i="15"/>
  <c r="H1000" i="15"/>
  <c r="H1001" i="15"/>
  <c r="H1002" i="15"/>
  <c r="H1003" i="15"/>
  <c r="H1004" i="15"/>
  <c r="H1005" i="15"/>
  <c r="H1006" i="15"/>
  <c r="H1007" i="15"/>
  <c r="H1008" i="15"/>
  <c r="H1009" i="15"/>
  <c r="H1010" i="15"/>
  <c r="H1011" i="15"/>
  <c r="H1012" i="15"/>
  <c r="H1013" i="15"/>
  <c r="H1014" i="15"/>
  <c r="H1015" i="15"/>
  <c r="H1016" i="15"/>
  <c r="H1017" i="15"/>
  <c r="H1018" i="15"/>
  <c r="H1019" i="15"/>
  <c r="H1020" i="15"/>
  <c r="H1021" i="15"/>
  <c r="H1022" i="15"/>
  <c r="H1023" i="15"/>
  <c r="H1024" i="15"/>
  <c r="H1025" i="15"/>
  <c r="H1026" i="15"/>
  <c r="H1027" i="15"/>
  <c r="H1028" i="15"/>
  <c r="H1029" i="15"/>
  <c r="H1030" i="15"/>
  <c r="H1031" i="15"/>
  <c r="H1032" i="15"/>
  <c r="H1033" i="15"/>
  <c r="H1034" i="15"/>
  <c r="H1035" i="15"/>
  <c r="H1036" i="15"/>
  <c r="H1037" i="15"/>
  <c r="H1038" i="15"/>
  <c r="H1039" i="15"/>
  <c r="H1040" i="15"/>
  <c r="H1041" i="15"/>
  <c r="H1042" i="15"/>
  <c r="H1043" i="15"/>
  <c r="H1044" i="15"/>
  <c r="H1045" i="15"/>
  <c r="H1046" i="15"/>
  <c r="H1047" i="15"/>
  <c r="H1048" i="15"/>
  <c r="H1049" i="15"/>
  <c r="H1050" i="15"/>
  <c r="H1051" i="15"/>
  <c r="H1052" i="15"/>
  <c r="H1053" i="15"/>
  <c r="H1054" i="15"/>
  <c r="H1055" i="15"/>
  <c r="H1056" i="15"/>
  <c r="H1057" i="15"/>
  <c r="H1058" i="15"/>
  <c r="H1059" i="15"/>
  <c r="H1060" i="15"/>
  <c r="H1061" i="15"/>
  <c r="H1062" i="15"/>
  <c r="H1063" i="15"/>
  <c r="H1064" i="15"/>
  <c r="H1065" i="15"/>
  <c r="H1066" i="15"/>
  <c r="H1067" i="15"/>
  <c r="H1068" i="15"/>
  <c r="H1069" i="15"/>
  <c r="H1070" i="15"/>
  <c r="H1071" i="15"/>
  <c r="H1072" i="15"/>
  <c r="H1073" i="15"/>
  <c r="H1074" i="15"/>
  <c r="H1075" i="15"/>
  <c r="H1076" i="15"/>
  <c r="H1077" i="15"/>
  <c r="H1078" i="15"/>
  <c r="H1079" i="15"/>
  <c r="H1080" i="15"/>
  <c r="H1081" i="15"/>
  <c r="H1082" i="15"/>
  <c r="H1083" i="15"/>
  <c r="H1084" i="15"/>
  <c r="H1085" i="15"/>
  <c r="H1086" i="15"/>
  <c r="H1087" i="15"/>
  <c r="H1088" i="15"/>
  <c r="H1089" i="15"/>
  <c r="H1090" i="15"/>
  <c r="H1091" i="15"/>
  <c r="H1092" i="15"/>
  <c r="H1093" i="15"/>
  <c r="H1094" i="15"/>
  <c r="H1095" i="15"/>
  <c r="H1096" i="15"/>
  <c r="H1097" i="15"/>
  <c r="H1098" i="15"/>
  <c r="H1099" i="15"/>
  <c r="H1100" i="15"/>
  <c r="H1101" i="15"/>
  <c r="H1102" i="15"/>
  <c r="H1103" i="15"/>
  <c r="H1104" i="15"/>
  <c r="H1105" i="15"/>
  <c r="H1106" i="15"/>
  <c r="H1107" i="15"/>
  <c r="H1108" i="15"/>
  <c r="H1109" i="15"/>
  <c r="H1110" i="15"/>
  <c r="H1111" i="15"/>
  <c r="H1112" i="15"/>
  <c r="H1113" i="15"/>
  <c r="H1114" i="15"/>
  <c r="H1115" i="15"/>
  <c r="H1116" i="15"/>
  <c r="H1117" i="15"/>
  <c r="H1118" i="15"/>
  <c r="H1119" i="15"/>
  <c r="H1120" i="15"/>
  <c r="H1121" i="15"/>
  <c r="H1122" i="15"/>
  <c r="H1123" i="15"/>
  <c r="H1124" i="15"/>
  <c r="H1125" i="15"/>
  <c r="H1126" i="15"/>
  <c r="H1127" i="15"/>
  <c r="H1128" i="15"/>
  <c r="H1129" i="15"/>
  <c r="H1130" i="15"/>
  <c r="H1131" i="15"/>
  <c r="H1132" i="15"/>
  <c r="H1133" i="15"/>
  <c r="H1134" i="15"/>
  <c r="H1135" i="15"/>
  <c r="H1136" i="15"/>
  <c r="H1137" i="15"/>
  <c r="H1138" i="15"/>
  <c r="H1139" i="15"/>
  <c r="H1140" i="15"/>
  <c r="H1141" i="15"/>
  <c r="H1142" i="15"/>
  <c r="H1143" i="15"/>
  <c r="H1144" i="15"/>
  <c r="H1145" i="15"/>
  <c r="H1146" i="15"/>
  <c r="H1147" i="15"/>
  <c r="H1148" i="15"/>
  <c r="H1149" i="15"/>
  <c r="H1150" i="15"/>
  <c r="H1151" i="15"/>
  <c r="H1152" i="15"/>
  <c r="H1153" i="15"/>
  <c r="H1154" i="15"/>
  <c r="H1155" i="15"/>
  <c r="H1156" i="15"/>
  <c r="H1157" i="15"/>
  <c r="H1158" i="15"/>
  <c r="H1159" i="15"/>
  <c r="H1160" i="15"/>
  <c r="H1161" i="15"/>
  <c r="H1162" i="15"/>
  <c r="H1163" i="15"/>
  <c r="H1164" i="15"/>
  <c r="H1165" i="15"/>
  <c r="H1166" i="15"/>
  <c r="H1167" i="15"/>
  <c r="H1168" i="15"/>
  <c r="H1169" i="15"/>
  <c r="H1170" i="15"/>
  <c r="H1171" i="15"/>
  <c r="H1172" i="15"/>
  <c r="H1173" i="15"/>
  <c r="H1174" i="15"/>
  <c r="H1175" i="15"/>
  <c r="H1176" i="15"/>
  <c r="H1177" i="15"/>
  <c r="H1178" i="15"/>
  <c r="H1179" i="15"/>
  <c r="H1180" i="15"/>
  <c r="H1181" i="15"/>
  <c r="H1182" i="15"/>
  <c r="H1183" i="15"/>
  <c r="H1184" i="15"/>
  <c r="H1185" i="15"/>
  <c r="H1186" i="15"/>
  <c r="H1187" i="15"/>
  <c r="H1188" i="15"/>
  <c r="H1189" i="15"/>
  <c r="H1190" i="15"/>
  <c r="H1191" i="15"/>
  <c r="H1192" i="15"/>
  <c r="H1193" i="15"/>
  <c r="H1194" i="15"/>
  <c r="H1195" i="15"/>
  <c r="H1196" i="15"/>
  <c r="H1197" i="15"/>
  <c r="H1198" i="15"/>
  <c r="H1199" i="15"/>
  <c r="H1200" i="15"/>
  <c r="H1201" i="15"/>
  <c r="H1202" i="15"/>
  <c r="H1203" i="15"/>
  <c r="H1204" i="15"/>
  <c r="H1205" i="15"/>
  <c r="H1206" i="15"/>
  <c r="H1207" i="15"/>
  <c r="H1208" i="15"/>
  <c r="H1209" i="15"/>
  <c r="H1210" i="15"/>
  <c r="H1211" i="15"/>
  <c r="H1212" i="15"/>
  <c r="H1213" i="15"/>
  <c r="H1214" i="15"/>
  <c r="H1215" i="15"/>
  <c r="H1216" i="15"/>
  <c r="H1217" i="15"/>
  <c r="H1218" i="15"/>
  <c r="H1219" i="15"/>
  <c r="H1220" i="15"/>
  <c r="H1221" i="15"/>
  <c r="H1222" i="15"/>
  <c r="H1223" i="15"/>
  <c r="H1224" i="15"/>
  <c r="H1225" i="15"/>
  <c r="H1226" i="15"/>
  <c r="H1227" i="15"/>
  <c r="H1228" i="15"/>
  <c r="H1229" i="15"/>
  <c r="H1230" i="15"/>
  <c r="H1231" i="15"/>
  <c r="H1232" i="15"/>
  <c r="H1233" i="15"/>
  <c r="H1234" i="15"/>
  <c r="H1235" i="15"/>
  <c r="H1236" i="15"/>
  <c r="H1237" i="15"/>
  <c r="H1238" i="15"/>
  <c r="H1239" i="15"/>
  <c r="H1240" i="15"/>
  <c r="H1241" i="15"/>
  <c r="H1242" i="15"/>
  <c r="H1243" i="15"/>
  <c r="H1244" i="15"/>
  <c r="H1245" i="15"/>
  <c r="H1246" i="15"/>
  <c r="H1247" i="15"/>
  <c r="H1248" i="15"/>
  <c r="H1249" i="15"/>
  <c r="H1250" i="15"/>
  <c r="H1251" i="15"/>
  <c r="H1252" i="15"/>
  <c r="H1253" i="15"/>
  <c r="H1254" i="15"/>
  <c r="H1255" i="15"/>
  <c r="H1256" i="15"/>
  <c r="H1257" i="15"/>
  <c r="H1258" i="15"/>
  <c r="H1259" i="15"/>
  <c r="H1260" i="15"/>
  <c r="H1261" i="15"/>
  <c r="H1262" i="15"/>
  <c r="H1263" i="15"/>
  <c r="H1264" i="15"/>
  <c r="H1265" i="15"/>
  <c r="H1266" i="15"/>
  <c r="H1267" i="15"/>
  <c r="H1268" i="15"/>
  <c r="H1269" i="15"/>
  <c r="H1270" i="15"/>
  <c r="H1271" i="15"/>
  <c r="H1272" i="15"/>
  <c r="H1273" i="15"/>
  <c r="H1274" i="15"/>
  <c r="H1275" i="15"/>
  <c r="H1276" i="15"/>
  <c r="H1277" i="15"/>
  <c r="H1278" i="15"/>
  <c r="H1279" i="15"/>
  <c r="H1280" i="15"/>
  <c r="H1281" i="15"/>
  <c r="H1282" i="15"/>
  <c r="H1283" i="15"/>
  <c r="H1284" i="15"/>
  <c r="H1285" i="15"/>
  <c r="H1286" i="15"/>
  <c r="H1287" i="15"/>
  <c r="H1288" i="15"/>
  <c r="H1289" i="15"/>
  <c r="H1290" i="15"/>
  <c r="H1291" i="15"/>
  <c r="H1292" i="15"/>
  <c r="H1293" i="15"/>
  <c r="H1294" i="15"/>
  <c r="H1295" i="15"/>
  <c r="H1296" i="15"/>
  <c r="H1297" i="15"/>
  <c r="H1298" i="15"/>
  <c r="H1299" i="15"/>
  <c r="H1300" i="15"/>
  <c r="H1301" i="15"/>
  <c r="H1302" i="15"/>
  <c r="H1303" i="15"/>
  <c r="H1304" i="15"/>
  <c r="H1305" i="15"/>
  <c r="H1306" i="15"/>
  <c r="H1307" i="15"/>
  <c r="H1308" i="15"/>
  <c r="H1309" i="15"/>
  <c r="H1310" i="15"/>
  <c r="H1311" i="15"/>
  <c r="H1312" i="15"/>
  <c r="H1313" i="15"/>
  <c r="H1314" i="15"/>
  <c r="H1315" i="15"/>
  <c r="H1316" i="15"/>
  <c r="H1317" i="15"/>
  <c r="H1318" i="15"/>
  <c r="H1319" i="15"/>
  <c r="H1320" i="15"/>
  <c r="H1321" i="15"/>
  <c r="H1322" i="15"/>
  <c r="H1323" i="15"/>
  <c r="H1324" i="15"/>
  <c r="H1325" i="15"/>
  <c r="H1326" i="15"/>
  <c r="H1327" i="15"/>
  <c r="H1328" i="15"/>
  <c r="H1329" i="15"/>
  <c r="H1330" i="15"/>
  <c r="H1331" i="15"/>
  <c r="H1332" i="15"/>
  <c r="H1333" i="15"/>
  <c r="H1334" i="15"/>
  <c r="H1335" i="15"/>
  <c r="H1336" i="15"/>
  <c r="H1337" i="15"/>
  <c r="H1338" i="15"/>
  <c r="H1339" i="15"/>
  <c r="H1340" i="15"/>
  <c r="H1341" i="15"/>
  <c r="H1342" i="15"/>
  <c r="H1343" i="15"/>
  <c r="H1344" i="15"/>
  <c r="H1345" i="15"/>
  <c r="H1346" i="15"/>
  <c r="H1347" i="15"/>
  <c r="H1348" i="15"/>
  <c r="H1349" i="15"/>
  <c r="H1350" i="15"/>
  <c r="H1351" i="15"/>
  <c r="H1352" i="15"/>
  <c r="H1353" i="15"/>
  <c r="H1354" i="15"/>
  <c r="H1355" i="15"/>
  <c r="H1356" i="15"/>
  <c r="H1357" i="15"/>
  <c r="H1358" i="15"/>
  <c r="H1359" i="15"/>
  <c r="H1360" i="15"/>
  <c r="H1361" i="15"/>
  <c r="H1362" i="15"/>
  <c r="H1363" i="15"/>
  <c r="H1364" i="15"/>
  <c r="H1365" i="15"/>
  <c r="H1366" i="15"/>
  <c r="H1367" i="15"/>
  <c r="H1368" i="15"/>
  <c r="H1369" i="15"/>
  <c r="H1370" i="15"/>
  <c r="H1371" i="15"/>
  <c r="H1372" i="15"/>
  <c r="H12" i="15"/>
  <c r="B13" i="15"/>
  <c r="C13" i="15"/>
  <c r="D13" i="15"/>
  <c r="B14" i="15"/>
  <c r="C14" i="15"/>
  <c r="D14" i="15"/>
  <c r="B15" i="15"/>
  <c r="C15" i="15"/>
  <c r="D15" i="15"/>
  <c r="B16" i="15"/>
  <c r="C16" i="15"/>
  <c r="D16" i="15"/>
  <c r="B17" i="15"/>
  <c r="C17" i="15"/>
  <c r="D17" i="15"/>
  <c r="B18" i="15"/>
  <c r="C18" i="15"/>
  <c r="D18" i="15"/>
  <c r="B19" i="15"/>
  <c r="C19" i="15"/>
  <c r="D19" i="15"/>
  <c r="B20" i="15"/>
  <c r="C20" i="15"/>
  <c r="D20" i="15"/>
  <c r="B21" i="15"/>
  <c r="C21" i="15"/>
  <c r="D21" i="15"/>
  <c r="B22" i="15"/>
  <c r="C22" i="15"/>
  <c r="D22" i="15"/>
  <c r="B23" i="15"/>
  <c r="C23" i="15"/>
  <c r="D23" i="15"/>
  <c r="B24" i="15"/>
  <c r="C24" i="15"/>
  <c r="D24" i="15"/>
  <c r="B25" i="15"/>
  <c r="C25" i="15"/>
  <c r="D25" i="15"/>
  <c r="B26" i="15"/>
  <c r="C26" i="15"/>
  <c r="D26" i="15"/>
  <c r="B27" i="15"/>
  <c r="C27" i="15"/>
  <c r="D27" i="15"/>
  <c r="B28" i="15"/>
  <c r="C28" i="15"/>
  <c r="D28" i="15"/>
  <c r="B29" i="15"/>
  <c r="C29" i="15"/>
  <c r="D29" i="15"/>
  <c r="B30" i="15"/>
  <c r="C30" i="15"/>
  <c r="D30" i="15"/>
  <c r="B31" i="15"/>
  <c r="C31" i="15"/>
  <c r="D31" i="15"/>
  <c r="B32" i="15"/>
  <c r="C32" i="15"/>
  <c r="D32" i="15"/>
  <c r="B33" i="15"/>
  <c r="C33" i="15"/>
  <c r="D33" i="15"/>
  <c r="B34" i="15"/>
  <c r="C34" i="15"/>
  <c r="D34" i="15"/>
  <c r="B35" i="15"/>
  <c r="C35" i="15"/>
  <c r="D35" i="15"/>
  <c r="B36" i="15"/>
  <c r="C36" i="15"/>
  <c r="D36" i="15"/>
  <c r="B37" i="15"/>
  <c r="C37" i="15"/>
  <c r="D37" i="15"/>
  <c r="B38" i="15"/>
  <c r="C38" i="15"/>
  <c r="D38" i="15"/>
  <c r="B39" i="15"/>
  <c r="C39" i="15"/>
  <c r="D39" i="15"/>
  <c r="B40" i="15"/>
  <c r="C40" i="15"/>
  <c r="D40" i="15"/>
  <c r="B41" i="15"/>
  <c r="C41" i="15"/>
  <c r="D41" i="15"/>
  <c r="B42" i="15"/>
  <c r="C42" i="15"/>
  <c r="D42" i="15"/>
  <c r="B43" i="15"/>
  <c r="C43" i="15"/>
  <c r="D43" i="15"/>
  <c r="B44" i="15"/>
  <c r="C44" i="15"/>
  <c r="D44" i="15"/>
  <c r="B45" i="15"/>
  <c r="C45" i="15"/>
  <c r="D45" i="15"/>
  <c r="B46" i="15"/>
  <c r="C46" i="15"/>
  <c r="D46" i="15"/>
  <c r="B47" i="15"/>
  <c r="C47" i="15"/>
  <c r="D47" i="15"/>
  <c r="B48" i="15"/>
  <c r="C48" i="15"/>
  <c r="D48" i="15"/>
  <c r="B49" i="15"/>
  <c r="C49" i="15"/>
  <c r="D49" i="15"/>
  <c r="B50" i="15"/>
  <c r="C50" i="15"/>
  <c r="D50" i="15"/>
  <c r="B51" i="15"/>
  <c r="C51" i="15"/>
  <c r="D51" i="15"/>
  <c r="B52" i="15"/>
  <c r="C52" i="15"/>
  <c r="D52" i="15"/>
  <c r="B53" i="15"/>
  <c r="C53" i="15"/>
  <c r="D53" i="15"/>
  <c r="B54" i="15"/>
  <c r="C54" i="15"/>
  <c r="D54" i="15"/>
  <c r="B55" i="15"/>
  <c r="C55" i="15"/>
  <c r="D55" i="15"/>
  <c r="B56" i="15"/>
  <c r="C56" i="15"/>
  <c r="D56" i="15"/>
  <c r="B57" i="15"/>
  <c r="C57" i="15"/>
  <c r="D57" i="15"/>
  <c r="B58" i="15"/>
  <c r="C58" i="15"/>
  <c r="D58" i="15"/>
  <c r="B59" i="15"/>
  <c r="C59" i="15"/>
  <c r="D59" i="15"/>
  <c r="B60" i="15"/>
  <c r="C60" i="15"/>
  <c r="D60" i="15"/>
  <c r="B61" i="15"/>
  <c r="C61" i="15"/>
  <c r="D61" i="15"/>
  <c r="B62" i="15"/>
  <c r="C62" i="15"/>
  <c r="D62" i="15"/>
  <c r="B63" i="15"/>
  <c r="C63" i="15"/>
  <c r="D63" i="15"/>
  <c r="B64" i="15"/>
  <c r="C64" i="15"/>
  <c r="D64" i="15"/>
  <c r="B65" i="15"/>
  <c r="C65" i="15"/>
  <c r="D65" i="15"/>
  <c r="B66" i="15"/>
  <c r="C66" i="15"/>
  <c r="D66" i="15"/>
  <c r="B67" i="15"/>
  <c r="C67" i="15"/>
  <c r="D67" i="15"/>
  <c r="B68" i="15"/>
  <c r="C68" i="15"/>
  <c r="D68" i="15"/>
  <c r="B69" i="15"/>
  <c r="C69" i="15"/>
  <c r="D69" i="15"/>
  <c r="B70" i="15"/>
  <c r="C70" i="15"/>
  <c r="D70" i="15"/>
  <c r="B71" i="15"/>
  <c r="C71" i="15"/>
  <c r="D71" i="15"/>
  <c r="B72" i="15"/>
  <c r="C72" i="15"/>
  <c r="D72" i="15"/>
  <c r="B73" i="15"/>
  <c r="C73" i="15"/>
  <c r="D73" i="15"/>
  <c r="B74" i="15"/>
  <c r="C74" i="15"/>
  <c r="D74" i="15"/>
  <c r="B75" i="15"/>
  <c r="C75" i="15"/>
  <c r="D75" i="15"/>
  <c r="B76" i="15"/>
  <c r="C76" i="15"/>
  <c r="D76" i="15"/>
  <c r="B77" i="15"/>
  <c r="C77" i="15"/>
  <c r="D77" i="15"/>
  <c r="B78" i="15"/>
  <c r="C78" i="15"/>
  <c r="D78" i="15"/>
  <c r="B79" i="15"/>
  <c r="C79" i="15"/>
  <c r="D79" i="15"/>
  <c r="B80" i="15"/>
  <c r="C80" i="15"/>
  <c r="D80" i="15"/>
  <c r="B81" i="15"/>
  <c r="C81" i="15"/>
  <c r="D81" i="15"/>
  <c r="B82" i="15"/>
  <c r="C82" i="15"/>
  <c r="D82" i="15"/>
  <c r="B83" i="15"/>
  <c r="C83" i="15"/>
  <c r="D83"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B96" i="15"/>
  <c r="C96" i="15"/>
  <c r="D96" i="15"/>
  <c r="B97" i="15"/>
  <c r="C97" i="15"/>
  <c r="D97" i="15"/>
  <c r="B98" i="15"/>
  <c r="C98" i="15"/>
  <c r="D98" i="15"/>
  <c r="B99" i="15"/>
  <c r="C99" i="15"/>
  <c r="D99" i="15"/>
  <c r="B100" i="15"/>
  <c r="C100" i="15"/>
  <c r="D100" i="15"/>
  <c r="B101" i="15"/>
  <c r="C101" i="15"/>
  <c r="D101" i="15"/>
  <c r="B102" i="15"/>
  <c r="C102" i="15"/>
  <c r="D102" i="15"/>
  <c r="B103" i="15"/>
  <c r="C103" i="15"/>
  <c r="D103" i="15"/>
  <c r="B104" i="15"/>
  <c r="C104" i="15"/>
  <c r="D104" i="15"/>
  <c r="B105" i="15"/>
  <c r="C105" i="15"/>
  <c r="D105" i="15"/>
  <c r="B106" i="15"/>
  <c r="C106" i="15"/>
  <c r="D106" i="15"/>
  <c r="B107" i="15"/>
  <c r="C107" i="15"/>
  <c r="D107" i="15"/>
  <c r="B108" i="15"/>
  <c r="C108" i="15"/>
  <c r="D108" i="15"/>
  <c r="B109" i="15"/>
  <c r="C109" i="15"/>
  <c r="D109" i="15"/>
  <c r="B110" i="15"/>
  <c r="C110" i="15"/>
  <c r="D110" i="15"/>
  <c r="B111" i="15"/>
  <c r="C111" i="15"/>
  <c r="D111" i="15"/>
  <c r="B112" i="15"/>
  <c r="C112" i="15"/>
  <c r="D112" i="15"/>
  <c r="B113" i="15"/>
  <c r="C113" i="15"/>
  <c r="D113" i="15"/>
  <c r="B114" i="15"/>
  <c r="C114" i="15"/>
  <c r="D114" i="15"/>
  <c r="B115" i="15"/>
  <c r="C115" i="15"/>
  <c r="D115" i="15"/>
  <c r="B116" i="15"/>
  <c r="C116" i="15"/>
  <c r="D116" i="15"/>
  <c r="B117" i="15"/>
  <c r="C117" i="15"/>
  <c r="D117" i="15"/>
  <c r="B118" i="15"/>
  <c r="C118" i="15"/>
  <c r="D118" i="15"/>
  <c r="B119" i="15"/>
  <c r="C119" i="15"/>
  <c r="D119" i="15"/>
  <c r="B120" i="15"/>
  <c r="C120" i="15"/>
  <c r="D120" i="15"/>
  <c r="B121" i="15"/>
  <c r="C121" i="15"/>
  <c r="D121" i="15"/>
  <c r="B122" i="15"/>
  <c r="C122" i="15"/>
  <c r="D122" i="15"/>
  <c r="B123" i="15"/>
  <c r="C123" i="15"/>
  <c r="D123" i="15"/>
  <c r="B124" i="15"/>
  <c r="C124" i="15"/>
  <c r="D124" i="15"/>
  <c r="B125" i="15"/>
  <c r="C125" i="15"/>
  <c r="D125" i="15"/>
  <c r="B126" i="15"/>
  <c r="C126" i="15"/>
  <c r="D126" i="15"/>
  <c r="B127" i="15"/>
  <c r="C127" i="15"/>
  <c r="D127" i="15"/>
  <c r="B128" i="15"/>
  <c r="C128" i="15"/>
  <c r="D128" i="15"/>
  <c r="B129" i="15"/>
  <c r="C129" i="15"/>
  <c r="D129" i="15"/>
  <c r="B130" i="15"/>
  <c r="C130" i="15"/>
  <c r="D130" i="15"/>
  <c r="B131" i="15"/>
  <c r="C131" i="15"/>
  <c r="D131" i="15"/>
  <c r="B132" i="15"/>
  <c r="C132" i="15"/>
  <c r="D132" i="15"/>
  <c r="B133" i="15"/>
  <c r="C133" i="15"/>
  <c r="D133" i="15"/>
  <c r="B134" i="15"/>
  <c r="C134" i="15"/>
  <c r="D134" i="15"/>
  <c r="B135" i="15"/>
  <c r="C135" i="15"/>
  <c r="D135" i="15"/>
  <c r="B136" i="15"/>
  <c r="C136" i="15"/>
  <c r="D136" i="15"/>
  <c r="B137" i="15"/>
  <c r="C137" i="15"/>
  <c r="D137" i="15"/>
  <c r="B138" i="15"/>
  <c r="C138" i="15"/>
  <c r="D138" i="15"/>
  <c r="B139" i="15"/>
  <c r="C139" i="15"/>
  <c r="D139" i="15"/>
  <c r="B140" i="15"/>
  <c r="C140" i="15"/>
  <c r="D140" i="15"/>
  <c r="B141" i="15"/>
  <c r="C141" i="15"/>
  <c r="D141" i="15"/>
  <c r="B142" i="15"/>
  <c r="C142" i="15"/>
  <c r="D142" i="15"/>
  <c r="B143" i="15"/>
  <c r="C143" i="15"/>
  <c r="D143" i="15"/>
  <c r="B144" i="15"/>
  <c r="C144" i="15"/>
  <c r="D144" i="15"/>
  <c r="B145" i="15"/>
  <c r="C145" i="15"/>
  <c r="D145" i="15"/>
  <c r="B146" i="15"/>
  <c r="C146" i="15"/>
  <c r="D146" i="15"/>
  <c r="B147" i="15"/>
  <c r="C147" i="15"/>
  <c r="D147" i="15"/>
  <c r="B148" i="15"/>
  <c r="C148" i="15"/>
  <c r="D148" i="15"/>
  <c r="B149" i="15"/>
  <c r="C149" i="15"/>
  <c r="D149" i="15"/>
  <c r="B150" i="15"/>
  <c r="C150" i="15"/>
  <c r="D150" i="15"/>
  <c r="B151" i="15"/>
  <c r="C151" i="15"/>
  <c r="D151" i="15"/>
  <c r="B152" i="15"/>
  <c r="C152" i="15"/>
  <c r="D152" i="15"/>
  <c r="B153" i="15"/>
  <c r="C153" i="15"/>
  <c r="D153" i="15"/>
  <c r="B154" i="15"/>
  <c r="C154" i="15"/>
  <c r="D154" i="15"/>
  <c r="B155" i="15"/>
  <c r="C155" i="15"/>
  <c r="D155" i="15"/>
  <c r="B156" i="15"/>
  <c r="C156" i="15"/>
  <c r="D156" i="15"/>
  <c r="B157" i="15"/>
  <c r="C157" i="15"/>
  <c r="D157" i="15"/>
  <c r="B158" i="15"/>
  <c r="C158" i="15"/>
  <c r="D158" i="15"/>
  <c r="B159" i="15"/>
  <c r="C159" i="15"/>
  <c r="D159" i="15"/>
  <c r="B160" i="15"/>
  <c r="C160" i="15"/>
  <c r="D160" i="15"/>
  <c r="B161" i="15"/>
  <c r="C161" i="15"/>
  <c r="D161" i="15"/>
  <c r="B162" i="15"/>
  <c r="C162" i="15"/>
  <c r="D162" i="15"/>
  <c r="B163" i="15"/>
  <c r="C163" i="15"/>
  <c r="D163" i="15"/>
  <c r="B164" i="15"/>
  <c r="C164" i="15"/>
  <c r="D164" i="15"/>
  <c r="B165" i="15"/>
  <c r="C165" i="15"/>
  <c r="D165" i="15"/>
  <c r="B166" i="15"/>
  <c r="C166" i="15"/>
  <c r="D166" i="15"/>
  <c r="B167" i="15"/>
  <c r="C167" i="15"/>
  <c r="D167" i="15"/>
  <c r="B168" i="15"/>
  <c r="C168" i="15"/>
  <c r="D168" i="15"/>
  <c r="B169" i="15"/>
  <c r="C169" i="15"/>
  <c r="D169" i="15"/>
  <c r="B170" i="15"/>
  <c r="C170" i="15"/>
  <c r="D170" i="15"/>
  <c r="B171" i="15"/>
  <c r="C171" i="15"/>
  <c r="D171" i="15"/>
  <c r="B172" i="15"/>
  <c r="C172" i="15"/>
  <c r="D172" i="15"/>
  <c r="B173" i="15"/>
  <c r="C173" i="15"/>
  <c r="D173" i="15"/>
  <c r="B174" i="15"/>
  <c r="C174" i="15"/>
  <c r="D174" i="15"/>
  <c r="B175" i="15"/>
  <c r="C175" i="15"/>
  <c r="D175" i="15"/>
  <c r="B176" i="15"/>
  <c r="C176" i="15"/>
  <c r="D176" i="15"/>
  <c r="B177" i="15"/>
  <c r="C177" i="15"/>
  <c r="D177" i="15"/>
  <c r="B178" i="15"/>
  <c r="C178" i="15"/>
  <c r="D178" i="15"/>
  <c r="B179" i="15"/>
  <c r="C179" i="15"/>
  <c r="D179" i="15"/>
  <c r="B180" i="15"/>
  <c r="C180" i="15"/>
  <c r="D180" i="15"/>
  <c r="B181" i="15"/>
  <c r="C181" i="15"/>
  <c r="D181" i="15"/>
  <c r="B182" i="15"/>
  <c r="C182" i="15"/>
  <c r="D182" i="15"/>
  <c r="B183" i="15"/>
  <c r="C183" i="15"/>
  <c r="D183" i="15"/>
  <c r="B184" i="15"/>
  <c r="C184" i="15"/>
  <c r="D184" i="15"/>
  <c r="B185" i="15"/>
  <c r="C185" i="15"/>
  <c r="D185" i="15"/>
  <c r="B186" i="15"/>
  <c r="C186" i="15"/>
  <c r="D186" i="15"/>
  <c r="B187" i="15"/>
  <c r="C187" i="15"/>
  <c r="D187" i="15"/>
  <c r="B188" i="15"/>
  <c r="C188" i="15"/>
  <c r="D188" i="15"/>
  <c r="B189" i="15"/>
  <c r="C189" i="15"/>
  <c r="D189" i="15"/>
  <c r="B190" i="15"/>
  <c r="C190" i="15"/>
  <c r="D190" i="15"/>
  <c r="B191" i="15"/>
  <c r="C191" i="15"/>
  <c r="D191" i="15"/>
  <c r="B192" i="15"/>
  <c r="C192" i="15"/>
  <c r="D192" i="15"/>
  <c r="B193" i="15"/>
  <c r="C193" i="15"/>
  <c r="D193" i="15"/>
  <c r="B194" i="15"/>
  <c r="C194" i="15"/>
  <c r="D194" i="15"/>
  <c r="B195" i="15"/>
  <c r="C195" i="15"/>
  <c r="D195" i="15"/>
  <c r="B196" i="15"/>
  <c r="C196" i="15"/>
  <c r="D196" i="15"/>
  <c r="B197" i="15"/>
  <c r="C197" i="15"/>
  <c r="D197" i="15"/>
  <c r="B198" i="15"/>
  <c r="C198" i="15"/>
  <c r="D198" i="15"/>
  <c r="B199" i="15"/>
  <c r="C199" i="15"/>
  <c r="D199" i="15"/>
  <c r="B200" i="15"/>
  <c r="C200" i="15"/>
  <c r="D200" i="15"/>
  <c r="B201" i="15"/>
  <c r="C201" i="15"/>
  <c r="D201" i="15"/>
  <c r="B202" i="15"/>
  <c r="C202" i="15"/>
  <c r="D202" i="15"/>
  <c r="B203" i="15"/>
  <c r="C203" i="15"/>
  <c r="D203" i="15"/>
  <c r="B204" i="15"/>
  <c r="C204" i="15"/>
  <c r="D204" i="15"/>
  <c r="B205" i="15"/>
  <c r="C205" i="15"/>
  <c r="D205" i="15"/>
  <c r="B206" i="15"/>
  <c r="C206" i="15"/>
  <c r="D206" i="15"/>
  <c r="B207" i="15"/>
  <c r="C207" i="15"/>
  <c r="D207" i="15"/>
  <c r="B208" i="15"/>
  <c r="C208" i="15"/>
  <c r="D208" i="15"/>
  <c r="B209" i="15"/>
  <c r="C209" i="15"/>
  <c r="D209" i="15"/>
  <c r="B210" i="15"/>
  <c r="C210" i="15"/>
  <c r="D210" i="15"/>
  <c r="B211" i="15"/>
  <c r="C211" i="15"/>
  <c r="D211" i="15"/>
  <c r="B212" i="15"/>
  <c r="C212" i="15"/>
  <c r="D212" i="15"/>
  <c r="B213" i="15"/>
  <c r="C213" i="15"/>
  <c r="D213" i="15"/>
  <c r="B214" i="15"/>
  <c r="C214" i="15"/>
  <c r="D214" i="15"/>
  <c r="B215" i="15"/>
  <c r="C215" i="15"/>
  <c r="D215" i="15"/>
  <c r="B216" i="15"/>
  <c r="C216" i="15"/>
  <c r="D216" i="15"/>
  <c r="B217" i="15"/>
  <c r="C217" i="15"/>
  <c r="D217" i="15"/>
  <c r="B218" i="15"/>
  <c r="C218" i="15"/>
  <c r="D218" i="15"/>
  <c r="B219" i="15"/>
  <c r="C219" i="15"/>
  <c r="D219" i="15"/>
  <c r="B220" i="15"/>
  <c r="C220" i="15"/>
  <c r="D220" i="15"/>
  <c r="B221" i="15"/>
  <c r="C221" i="15"/>
  <c r="D221" i="15"/>
  <c r="B222" i="15"/>
  <c r="C222" i="15"/>
  <c r="D222" i="15"/>
  <c r="B223" i="15"/>
  <c r="C223" i="15"/>
  <c r="D223" i="15"/>
  <c r="B224" i="15"/>
  <c r="C224" i="15"/>
  <c r="D224" i="15"/>
  <c r="B225" i="15"/>
  <c r="C225" i="15"/>
  <c r="D225" i="15"/>
  <c r="B226" i="15"/>
  <c r="C226" i="15"/>
  <c r="D226" i="15"/>
  <c r="B227" i="15"/>
  <c r="C227" i="15"/>
  <c r="D227" i="15"/>
  <c r="B228" i="15"/>
  <c r="C228" i="15"/>
  <c r="D228" i="15"/>
  <c r="B229" i="15"/>
  <c r="C229" i="15"/>
  <c r="D229" i="15"/>
  <c r="B230" i="15"/>
  <c r="C230" i="15"/>
  <c r="D230" i="15"/>
  <c r="B231" i="15"/>
  <c r="C231" i="15"/>
  <c r="D231" i="15"/>
  <c r="B232" i="15"/>
  <c r="C232" i="15"/>
  <c r="D232" i="15"/>
  <c r="B233" i="15"/>
  <c r="C233" i="15"/>
  <c r="D233" i="15"/>
  <c r="B234" i="15"/>
  <c r="C234" i="15"/>
  <c r="D234" i="15"/>
  <c r="B235" i="15"/>
  <c r="C235" i="15"/>
  <c r="D235" i="15"/>
  <c r="B236" i="15"/>
  <c r="C236" i="15"/>
  <c r="D236" i="15"/>
  <c r="B237" i="15"/>
  <c r="C237" i="15"/>
  <c r="D237" i="15"/>
  <c r="B238" i="15"/>
  <c r="C238" i="15"/>
  <c r="D238" i="15"/>
  <c r="B239" i="15"/>
  <c r="C239" i="15"/>
  <c r="D239" i="15"/>
  <c r="B240" i="15"/>
  <c r="C240" i="15"/>
  <c r="D240" i="15"/>
  <c r="B241" i="15"/>
  <c r="C241" i="15"/>
  <c r="D241" i="15"/>
  <c r="B242" i="15"/>
  <c r="C242" i="15"/>
  <c r="D242" i="15"/>
  <c r="B243" i="15"/>
  <c r="C243" i="15"/>
  <c r="D243" i="15"/>
  <c r="B244" i="15"/>
  <c r="C244" i="15"/>
  <c r="D244" i="15"/>
  <c r="B245" i="15"/>
  <c r="C245" i="15"/>
  <c r="D245" i="15"/>
  <c r="B246" i="15"/>
  <c r="C246" i="15"/>
  <c r="D246" i="15"/>
  <c r="B247" i="15"/>
  <c r="C247" i="15"/>
  <c r="D247" i="15"/>
  <c r="B248" i="15"/>
  <c r="C248" i="15"/>
  <c r="D248" i="15"/>
  <c r="B249" i="15"/>
  <c r="C249" i="15"/>
  <c r="D249" i="15"/>
  <c r="B250" i="15"/>
  <c r="C250" i="15"/>
  <c r="D250" i="15"/>
  <c r="B251" i="15"/>
  <c r="C251" i="15"/>
  <c r="D251" i="15"/>
  <c r="B252" i="15"/>
  <c r="C252" i="15"/>
  <c r="D252" i="15"/>
  <c r="B253" i="15"/>
  <c r="C253" i="15"/>
  <c r="D253" i="15"/>
  <c r="B254" i="15"/>
  <c r="C254" i="15"/>
  <c r="D254" i="15"/>
  <c r="B255" i="15"/>
  <c r="C255" i="15"/>
  <c r="D255" i="15"/>
  <c r="B256" i="15"/>
  <c r="C256" i="15"/>
  <c r="D256" i="15"/>
  <c r="B257" i="15"/>
  <c r="C257" i="15"/>
  <c r="D257" i="15"/>
  <c r="B258" i="15"/>
  <c r="C258" i="15"/>
  <c r="D258" i="15"/>
  <c r="B259" i="15"/>
  <c r="C259" i="15"/>
  <c r="D259" i="15"/>
  <c r="B260" i="15"/>
  <c r="C260" i="15"/>
  <c r="D260" i="15"/>
  <c r="B261" i="15"/>
  <c r="C261" i="15"/>
  <c r="D261" i="15"/>
  <c r="B262" i="15"/>
  <c r="C262" i="15"/>
  <c r="D262" i="15"/>
  <c r="B263" i="15"/>
  <c r="C263" i="15"/>
  <c r="D263" i="15"/>
  <c r="B264" i="15"/>
  <c r="C264" i="15"/>
  <c r="D264" i="15"/>
  <c r="B265" i="15"/>
  <c r="C265" i="15"/>
  <c r="D265" i="15"/>
  <c r="B266" i="15"/>
  <c r="C266" i="15"/>
  <c r="D266" i="15"/>
  <c r="B267" i="15"/>
  <c r="C267" i="15"/>
  <c r="D267" i="15"/>
  <c r="B268" i="15"/>
  <c r="C268" i="15"/>
  <c r="D268" i="15"/>
  <c r="B269" i="15"/>
  <c r="C269" i="15"/>
  <c r="D269" i="15"/>
  <c r="B270" i="15"/>
  <c r="C270" i="15"/>
  <c r="D270" i="15"/>
  <c r="B271" i="15"/>
  <c r="C271" i="15"/>
  <c r="D271" i="15"/>
  <c r="B272" i="15"/>
  <c r="C272" i="15"/>
  <c r="D272" i="15"/>
  <c r="B273" i="15"/>
  <c r="C273" i="15"/>
  <c r="D273" i="15"/>
  <c r="B274" i="15"/>
  <c r="C274" i="15"/>
  <c r="D274" i="15"/>
  <c r="B275" i="15"/>
  <c r="C275" i="15"/>
  <c r="D275" i="15"/>
  <c r="B276" i="15"/>
  <c r="C276" i="15"/>
  <c r="D276" i="15"/>
  <c r="B277" i="15"/>
  <c r="C277" i="15"/>
  <c r="D277" i="15"/>
  <c r="B278" i="15"/>
  <c r="C278" i="15"/>
  <c r="D278" i="15"/>
  <c r="B279" i="15"/>
  <c r="C279" i="15"/>
  <c r="D279" i="15"/>
  <c r="B280" i="15"/>
  <c r="C280" i="15"/>
  <c r="D280" i="15"/>
  <c r="B281" i="15"/>
  <c r="C281" i="15"/>
  <c r="D281" i="15"/>
  <c r="B282" i="15"/>
  <c r="C282" i="15"/>
  <c r="D282" i="15"/>
  <c r="B283" i="15"/>
  <c r="C283" i="15"/>
  <c r="D283" i="15"/>
  <c r="B284" i="15"/>
  <c r="C284" i="15"/>
  <c r="D284" i="15"/>
  <c r="B285" i="15"/>
  <c r="C285" i="15"/>
  <c r="D285" i="15"/>
  <c r="B286" i="15"/>
  <c r="C286" i="15"/>
  <c r="D286" i="15"/>
  <c r="B287" i="15"/>
  <c r="C287" i="15"/>
  <c r="D287" i="15"/>
  <c r="B288" i="15"/>
  <c r="C288" i="15"/>
  <c r="D288" i="15"/>
  <c r="B289" i="15"/>
  <c r="C289" i="15"/>
  <c r="D289" i="15"/>
  <c r="B290" i="15"/>
  <c r="C290" i="15"/>
  <c r="D290" i="15"/>
  <c r="B291" i="15"/>
  <c r="C291" i="15"/>
  <c r="D291" i="15"/>
  <c r="B292" i="15"/>
  <c r="C292" i="15"/>
  <c r="D292" i="15"/>
  <c r="B293" i="15"/>
  <c r="C293" i="15"/>
  <c r="D293" i="15"/>
  <c r="B294" i="15"/>
  <c r="C294" i="15"/>
  <c r="D294" i="15"/>
  <c r="B295" i="15"/>
  <c r="C295" i="15"/>
  <c r="D295" i="15"/>
  <c r="B296" i="15"/>
  <c r="C296" i="15"/>
  <c r="D296" i="15"/>
  <c r="B297" i="15"/>
  <c r="C297" i="15"/>
  <c r="D297" i="15"/>
  <c r="B298" i="15"/>
  <c r="C298" i="15"/>
  <c r="D298" i="15"/>
  <c r="B299" i="15"/>
  <c r="C299" i="15"/>
  <c r="D299" i="15"/>
  <c r="B300" i="15"/>
  <c r="C300" i="15"/>
  <c r="D300" i="15"/>
  <c r="B301" i="15"/>
  <c r="C301" i="15"/>
  <c r="D301" i="15"/>
  <c r="B302" i="15"/>
  <c r="C302" i="15"/>
  <c r="D302" i="15"/>
  <c r="B303" i="15"/>
  <c r="C303" i="15"/>
  <c r="D303" i="15"/>
  <c r="B304" i="15"/>
  <c r="C304" i="15"/>
  <c r="D304" i="15"/>
  <c r="B305" i="15"/>
  <c r="C305" i="15"/>
  <c r="D305" i="15"/>
  <c r="B306" i="15"/>
  <c r="C306" i="15"/>
  <c r="D306" i="15"/>
  <c r="B307" i="15"/>
  <c r="C307" i="15"/>
  <c r="D307" i="15"/>
  <c r="B308" i="15"/>
  <c r="C308" i="15"/>
  <c r="D308" i="15"/>
  <c r="B309" i="15"/>
  <c r="C309" i="15"/>
  <c r="D309" i="15"/>
  <c r="B310" i="15"/>
  <c r="C310" i="15"/>
  <c r="D310" i="15"/>
  <c r="B311" i="15"/>
  <c r="C311" i="15"/>
  <c r="D311" i="15"/>
  <c r="B312" i="15"/>
  <c r="C312" i="15"/>
  <c r="D312" i="15"/>
  <c r="B313" i="15"/>
  <c r="C313" i="15"/>
  <c r="D313" i="15"/>
  <c r="B314" i="15"/>
  <c r="C314" i="15"/>
  <c r="D314" i="15"/>
  <c r="B315" i="15"/>
  <c r="C315" i="15"/>
  <c r="D315" i="15"/>
  <c r="B316" i="15"/>
  <c r="C316" i="15"/>
  <c r="D316" i="15"/>
  <c r="B317" i="15"/>
  <c r="C317" i="15"/>
  <c r="D317" i="15"/>
  <c r="B318" i="15"/>
  <c r="C318" i="15"/>
  <c r="D318" i="15"/>
  <c r="B319" i="15"/>
  <c r="C319" i="15"/>
  <c r="D319" i="15"/>
  <c r="B320" i="15"/>
  <c r="C320" i="15"/>
  <c r="D320" i="15"/>
  <c r="B321" i="15"/>
  <c r="C321" i="15"/>
  <c r="D321" i="15"/>
  <c r="B322" i="15"/>
  <c r="C322" i="15"/>
  <c r="D322" i="15"/>
  <c r="B323" i="15"/>
  <c r="C323" i="15"/>
  <c r="D323" i="15"/>
  <c r="B324" i="15"/>
  <c r="C324" i="15"/>
  <c r="D324" i="15"/>
  <c r="B325" i="15"/>
  <c r="C325" i="15"/>
  <c r="D325" i="15"/>
  <c r="B326" i="15"/>
  <c r="C326" i="15"/>
  <c r="D326" i="15"/>
  <c r="B327" i="15"/>
  <c r="C327" i="15"/>
  <c r="D327" i="15"/>
  <c r="B328" i="15"/>
  <c r="C328" i="15"/>
  <c r="D328" i="15"/>
  <c r="B329" i="15"/>
  <c r="C329" i="15"/>
  <c r="D329" i="15"/>
  <c r="B330" i="15"/>
  <c r="C330" i="15"/>
  <c r="D330" i="15"/>
  <c r="B331" i="15"/>
  <c r="C331" i="15"/>
  <c r="D331" i="15"/>
  <c r="B332" i="15"/>
  <c r="C332" i="15"/>
  <c r="D332" i="15"/>
  <c r="B333" i="15"/>
  <c r="C333" i="15"/>
  <c r="D333" i="15"/>
  <c r="B334" i="15"/>
  <c r="C334" i="15"/>
  <c r="D334" i="15"/>
  <c r="B335" i="15"/>
  <c r="C335" i="15"/>
  <c r="D335" i="15"/>
  <c r="B336" i="15"/>
  <c r="C336" i="15"/>
  <c r="D336" i="15"/>
  <c r="B337" i="15"/>
  <c r="C337" i="15"/>
  <c r="D337" i="15"/>
  <c r="B338" i="15"/>
  <c r="C338" i="15"/>
  <c r="D338" i="15"/>
  <c r="B339" i="15"/>
  <c r="C339" i="15"/>
  <c r="D339" i="15"/>
  <c r="B340" i="15"/>
  <c r="C340" i="15"/>
  <c r="D340" i="15"/>
  <c r="B341" i="15"/>
  <c r="C341" i="15"/>
  <c r="D341" i="15"/>
  <c r="B342" i="15"/>
  <c r="C342" i="15"/>
  <c r="D342" i="15"/>
  <c r="B343" i="15"/>
  <c r="C343" i="15"/>
  <c r="D343" i="15"/>
  <c r="B344" i="15"/>
  <c r="C344" i="15"/>
  <c r="D344" i="15"/>
  <c r="B345" i="15"/>
  <c r="C345" i="15"/>
  <c r="D345" i="15"/>
  <c r="B346" i="15"/>
  <c r="C346" i="15"/>
  <c r="D346" i="15"/>
  <c r="B347" i="15"/>
  <c r="C347" i="15"/>
  <c r="D347" i="15"/>
  <c r="B348" i="15"/>
  <c r="C348" i="15"/>
  <c r="D348" i="15"/>
  <c r="B349" i="15"/>
  <c r="C349" i="15"/>
  <c r="D349" i="15"/>
  <c r="B350" i="15"/>
  <c r="C350" i="15"/>
  <c r="D350" i="15"/>
  <c r="B351" i="15"/>
  <c r="C351" i="15"/>
  <c r="D351" i="15"/>
  <c r="B352" i="15"/>
  <c r="C352" i="15"/>
  <c r="D352" i="15"/>
  <c r="B353" i="15"/>
  <c r="C353" i="15"/>
  <c r="D353" i="15"/>
  <c r="B354" i="15"/>
  <c r="C354" i="15"/>
  <c r="D354" i="15"/>
  <c r="B355" i="15"/>
  <c r="C355" i="15"/>
  <c r="D355" i="15"/>
  <c r="B356" i="15"/>
  <c r="C356" i="15"/>
  <c r="D356" i="15"/>
  <c r="B357" i="15"/>
  <c r="C357" i="15"/>
  <c r="D357" i="15"/>
  <c r="B358" i="15"/>
  <c r="C358" i="15"/>
  <c r="D358" i="15"/>
  <c r="B359" i="15"/>
  <c r="C359" i="15"/>
  <c r="D359" i="15"/>
  <c r="B360" i="15"/>
  <c r="C360" i="15"/>
  <c r="D360" i="15"/>
  <c r="B361" i="15"/>
  <c r="C361" i="15"/>
  <c r="D361" i="15"/>
  <c r="B362" i="15"/>
  <c r="C362" i="15"/>
  <c r="D362" i="15"/>
  <c r="B363" i="15"/>
  <c r="C363" i="15"/>
  <c r="D363" i="15"/>
  <c r="B364" i="15"/>
  <c r="C364" i="15"/>
  <c r="D364" i="15"/>
  <c r="B365" i="15"/>
  <c r="C365" i="15"/>
  <c r="D365" i="15"/>
  <c r="B366" i="15"/>
  <c r="C366" i="15"/>
  <c r="D366" i="15"/>
  <c r="B367" i="15"/>
  <c r="C367" i="15"/>
  <c r="D367" i="15"/>
  <c r="B368" i="15"/>
  <c r="C368" i="15"/>
  <c r="D368" i="15"/>
  <c r="B369" i="15"/>
  <c r="C369" i="15"/>
  <c r="D369" i="15"/>
  <c r="B370" i="15"/>
  <c r="C370" i="15"/>
  <c r="D370" i="15"/>
  <c r="B371" i="15"/>
  <c r="C371" i="15"/>
  <c r="D371" i="15"/>
  <c r="B372" i="15"/>
  <c r="C372" i="15"/>
  <c r="D372" i="15"/>
  <c r="B373" i="15"/>
  <c r="C373" i="15"/>
  <c r="D373" i="15"/>
  <c r="B374" i="15"/>
  <c r="C374" i="15"/>
  <c r="D374" i="15"/>
  <c r="B375" i="15"/>
  <c r="C375" i="15"/>
  <c r="D375" i="15"/>
  <c r="B376" i="15"/>
  <c r="C376" i="15"/>
  <c r="D376" i="15"/>
  <c r="B377" i="15"/>
  <c r="C377" i="15"/>
  <c r="D377" i="15"/>
  <c r="B378" i="15"/>
  <c r="C378" i="15"/>
  <c r="D378" i="15"/>
  <c r="B379" i="15"/>
  <c r="C379" i="15"/>
  <c r="D379" i="15"/>
  <c r="B380" i="15"/>
  <c r="C380" i="15"/>
  <c r="D380" i="15"/>
  <c r="B381" i="15"/>
  <c r="C381" i="15"/>
  <c r="D381" i="15"/>
  <c r="B382" i="15"/>
  <c r="C382" i="15"/>
  <c r="D382" i="15"/>
  <c r="B383" i="15"/>
  <c r="C383" i="15"/>
  <c r="D383" i="15"/>
  <c r="B384" i="15"/>
  <c r="C384" i="15"/>
  <c r="D384" i="15"/>
  <c r="B385" i="15"/>
  <c r="C385" i="15"/>
  <c r="D385" i="15"/>
  <c r="B386" i="15"/>
  <c r="C386" i="15"/>
  <c r="D386" i="15"/>
  <c r="B387" i="15"/>
  <c r="C387" i="15"/>
  <c r="D387" i="15"/>
  <c r="B388" i="15"/>
  <c r="C388" i="15"/>
  <c r="D388" i="15"/>
  <c r="B389" i="15"/>
  <c r="C389" i="15"/>
  <c r="D389" i="15"/>
  <c r="B390" i="15"/>
  <c r="C390" i="15"/>
  <c r="D390" i="15"/>
  <c r="B391" i="15"/>
  <c r="C391" i="15"/>
  <c r="D391" i="15"/>
  <c r="B392" i="15"/>
  <c r="C392" i="15"/>
  <c r="D392" i="15"/>
  <c r="B393" i="15"/>
  <c r="C393" i="15"/>
  <c r="D393" i="15"/>
  <c r="B394" i="15"/>
  <c r="C394" i="15"/>
  <c r="D394" i="15"/>
  <c r="B395" i="15"/>
  <c r="C395" i="15"/>
  <c r="D395" i="15"/>
  <c r="B396" i="15"/>
  <c r="C396" i="15"/>
  <c r="D396" i="15"/>
  <c r="B397" i="15"/>
  <c r="C397" i="15"/>
  <c r="D397" i="15"/>
  <c r="B398" i="15"/>
  <c r="C398" i="15"/>
  <c r="D398" i="15"/>
  <c r="B399" i="15"/>
  <c r="C399" i="15"/>
  <c r="D399" i="15"/>
  <c r="B400" i="15"/>
  <c r="C400" i="15"/>
  <c r="D400" i="15"/>
  <c r="B401" i="15"/>
  <c r="C401" i="15"/>
  <c r="D401" i="15"/>
  <c r="B402" i="15"/>
  <c r="C402" i="15"/>
  <c r="D402" i="15"/>
  <c r="B403" i="15"/>
  <c r="C403" i="15"/>
  <c r="D403" i="15"/>
  <c r="B404" i="15"/>
  <c r="C404" i="15"/>
  <c r="D404" i="15"/>
  <c r="B405" i="15"/>
  <c r="C405" i="15"/>
  <c r="D405" i="15"/>
  <c r="B406" i="15"/>
  <c r="C406" i="15"/>
  <c r="D406" i="15"/>
  <c r="B407" i="15"/>
  <c r="C407" i="15"/>
  <c r="D407" i="15"/>
  <c r="B408" i="15"/>
  <c r="C408" i="15"/>
  <c r="D408" i="15"/>
  <c r="B409" i="15"/>
  <c r="C409" i="15"/>
  <c r="D409" i="15"/>
  <c r="B410" i="15"/>
  <c r="C410" i="15"/>
  <c r="D410" i="15"/>
  <c r="B411" i="15"/>
  <c r="C411" i="15"/>
  <c r="D411" i="15"/>
  <c r="B412" i="15"/>
  <c r="C412" i="15"/>
  <c r="D412" i="15"/>
  <c r="B413" i="15"/>
  <c r="C413" i="15"/>
  <c r="D413" i="15"/>
  <c r="B414" i="15"/>
  <c r="C414" i="15"/>
  <c r="D414" i="15"/>
  <c r="B415" i="15"/>
  <c r="C415" i="15"/>
  <c r="D415" i="15"/>
  <c r="B416" i="15"/>
  <c r="C416" i="15"/>
  <c r="D416" i="15"/>
  <c r="B417" i="15"/>
  <c r="C417" i="15"/>
  <c r="D417" i="15"/>
  <c r="B418" i="15"/>
  <c r="C418" i="15"/>
  <c r="D418" i="15"/>
  <c r="B419" i="15"/>
  <c r="C419" i="15"/>
  <c r="D419" i="15"/>
  <c r="B420" i="15"/>
  <c r="C420" i="15"/>
  <c r="D420" i="15"/>
  <c r="B421" i="15"/>
  <c r="C421" i="15"/>
  <c r="D421" i="15"/>
  <c r="B422" i="15"/>
  <c r="C422" i="15"/>
  <c r="D422" i="15"/>
  <c r="B423" i="15"/>
  <c r="C423" i="15"/>
  <c r="D423" i="15"/>
  <c r="B424" i="15"/>
  <c r="C424" i="15"/>
  <c r="D424" i="15"/>
  <c r="B425" i="15"/>
  <c r="C425" i="15"/>
  <c r="D425" i="15"/>
  <c r="B426" i="15"/>
  <c r="C426" i="15"/>
  <c r="D426" i="15"/>
  <c r="B427" i="15"/>
  <c r="C427" i="15"/>
  <c r="D427" i="15"/>
  <c r="B428" i="15"/>
  <c r="C428" i="15"/>
  <c r="D428" i="15"/>
  <c r="B429" i="15"/>
  <c r="C429" i="15"/>
  <c r="D429" i="15"/>
  <c r="B430" i="15"/>
  <c r="C430" i="15"/>
  <c r="D430" i="15"/>
  <c r="B431" i="15"/>
  <c r="C431" i="15"/>
  <c r="D431" i="15"/>
  <c r="B432" i="15"/>
  <c r="C432" i="15"/>
  <c r="D432" i="15"/>
  <c r="B433" i="15"/>
  <c r="C433" i="15"/>
  <c r="D433" i="15"/>
  <c r="B434" i="15"/>
  <c r="C434" i="15"/>
  <c r="D434" i="15"/>
  <c r="B435" i="15"/>
  <c r="C435" i="15"/>
  <c r="D435" i="15"/>
  <c r="B436" i="15"/>
  <c r="C436" i="15"/>
  <c r="D436" i="15"/>
  <c r="B437" i="15"/>
  <c r="C437" i="15"/>
  <c r="D437" i="15"/>
  <c r="B438" i="15"/>
  <c r="C438" i="15"/>
  <c r="D438" i="15"/>
  <c r="B439" i="15"/>
  <c r="C439" i="15"/>
  <c r="D439" i="15"/>
  <c r="B440" i="15"/>
  <c r="C440" i="15"/>
  <c r="D440" i="15"/>
  <c r="B441" i="15"/>
  <c r="C441" i="15"/>
  <c r="D441" i="15"/>
  <c r="B442" i="15"/>
  <c r="C442" i="15"/>
  <c r="D442" i="15"/>
  <c r="B443" i="15"/>
  <c r="C443" i="15"/>
  <c r="D443" i="15"/>
  <c r="B444" i="15"/>
  <c r="C444" i="15"/>
  <c r="D444" i="15"/>
  <c r="B445" i="15"/>
  <c r="C445" i="15"/>
  <c r="D445" i="15"/>
  <c r="B446" i="15"/>
  <c r="C446" i="15"/>
  <c r="D446" i="15"/>
  <c r="B447" i="15"/>
  <c r="C447" i="15"/>
  <c r="D447" i="15"/>
  <c r="B448" i="15"/>
  <c r="C448" i="15"/>
  <c r="D448" i="15"/>
  <c r="B449" i="15"/>
  <c r="C449" i="15"/>
  <c r="D449" i="15"/>
  <c r="B450" i="15"/>
  <c r="C450" i="15"/>
  <c r="D450" i="15"/>
  <c r="B451" i="15"/>
  <c r="C451" i="15"/>
  <c r="D451" i="15"/>
  <c r="B452" i="15"/>
  <c r="C452" i="15"/>
  <c r="D452" i="15"/>
  <c r="B453" i="15"/>
  <c r="C453" i="15"/>
  <c r="D453" i="15"/>
  <c r="B454" i="15"/>
  <c r="C454" i="15"/>
  <c r="D454" i="15"/>
  <c r="B455" i="15"/>
  <c r="C455" i="15"/>
  <c r="D455" i="15"/>
  <c r="B456" i="15"/>
  <c r="C456" i="15"/>
  <c r="D456" i="15"/>
  <c r="B457" i="15"/>
  <c r="C457" i="15"/>
  <c r="D457" i="15"/>
  <c r="B458" i="15"/>
  <c r="C458" i="15"/>
  <c r="D458" i="15"/>
  <c r="B459" i="15"/>
  <c r="C459" i="15"/>
  <c r="D459" i="15"/>
  <c r="B460" i="15"/>
  <c r="C460" i="15"/>
  <c r="D460" i="15"/>
  <c r="B461" i="15"/>
  <c r="C461" i="15"/>
  <c r="D461" i="15"/>
  <c r="B462" i="15"/>
  <c r="C462" i="15"/>
  <c r="D462" i="15"/>
  <c r="B463" i="15"/>
  <c r="C463" i="15"/>
  <c r="D463" i="15"/>
  <c r="B464" i="15"/>
  <c r="C464" i="15"/>
  <c r="D464" i="15"/>
  <c r="B465" i="15"/>
  <c r="C465" i="15"/>
  <c r="D465" i="15"/>
  <c r="B466" i="15"/>
  <c r="C466" i="15"/>
  <c r="D466" i="15"/>
  <c r="B467" i="15"/>
  <c r="C467" i="15"/>
  <c r="D467" i="15"/>
  <c r="B468" i="15"/>
  <c r="C468" i="15"/>
  <c r="D468" i="15"/>
  <c r="B469" i="15"/>
  <c r="C469" i="15"/>
  <c r="D469" i="15"/>
  <c r="B470" i="15"/>
  <c r="C470" i="15"/>
  <c r="D470" i="15"/>
  <c r="B471" i="15"/>
  <c r="C471" i="15"/>
  <c r="D471" i="15"/>
  <c r="B472" i="15"/>
  <c r="C472" i="15"/>
  <c r="D472" i="15"/>
  <c r="B473" i="15"/>
  <c r="C473" i="15"/>
  <c r="D473" i="15"/>
  <c r="B474" i="15"/>
  <c r="C474" i="15"/>
  <c r="D474" i="15"/>
  <c r="B475" i="15"/>
  <c r="C475" i="15"/>
  <c r="D475" i="15"/>
  <c r="B476" i="15"/>
  <c r="C476" i="15"/>
  <c r="D476" i="15"/>
  <c r="B477" i="15"/>
  <c r="C477" i="15"/>
  <c r="D477" i="15"/>
  <c r="B478" i="15"/>
  <c r="C478" i="15"/>
  <c r="D478" i="15"/>
  <c r="B479" i="15"/>
  <c r="C479" i="15"/>
  <c r="D479" i="15"/>
  <c r="B480" i="15"/>
  <c r="C480" i="15"/>
  <c r="D480" i="15"/>
  <c r="B481" i="15"/>
  <c r="C481" i="15"/>
  <c r="D481" i="15"/>
  <c r="B482" i="15"/>
  <c r="C482" i="15"/>
  <c r="D482" i="15"/>
  <c r="B483" i="15"/>
  <c r="C483" i="15"/>
  <c r="D483" i="15"/>
  <c r="B484" i="15"/>
  <c r="C484" i="15"/>
  <c r="D484" i="15"/>
  <c r="B485" i="15"/>
  <c r="C485" i="15"/>
  <c r="D485" i="15"/>
  <c r="B486" i="15"/>
  <c r="C486" i="15"/>
  <c r="D486" i="15"/>
  <c r="B487" i="15"/>
  <c r="C487" i="15"/>
  <c r="D487" i="15"/>
  <c r="B488" i="15"/>
  <c r="C488" i="15"/>
  <c r="D488" i="15"/>
  <c r="B489" i="15"/>
  <c r="C489" i="15"/>
  <c r="D489" i="15"/>
  <c r="B490" i="15"/>
  <c r="C490" i="15"/>
  <c r="D490" i="15"/>
  <c r="B491" i="15"/>
  <c r="C491" i="15"/>
  <c r="D491" i="15"/>
  <c r="B492" i="15"/>
  <c r="C492" i="15"/>
  <c r="D492" i="15"/>
  <c r="B493" i="15"/>
  <c r="C493" i="15"/>
  <c r="D493" i="15"/>
  <c r="B494" i="15"/>
  <c r="C494" i="15"/>
  <c r="D494" i="15"/>
  <c r="B495" i="15"/>
  <c r="C495" i="15"/>
  <c r="D495" i="15"/>
  <c r="B496" i="15"/>
  <c r="C496" i="15"/>
  <c r="D496" i="15"/>
  <c r="B497" i="15"/>
  <c r="C497" i="15"/>
  <c r="D497" i="15"/>
  <c r="B498" i="15"/>
  <c r="C498" i="15"/>
  <c r="D498" i="15"/>
  <c r="B499" i="15"/>
  <c r="C499" i="15"/>
  <c r="D499" i="15"/>
  <c r="B500" i="15"/>
  <c r="C500" i="15"/>
  <c r="D500" i="15"/>
  <c r="B501" i="15"/>
  <c r="C501" i="15"/>
  <c r="D501" i="15"/>
  <c r="B502" i="15"/>
  <c r="C502" i="15"/>
  <c r="D502" i="15"/>
  <c r="B503" i="15"/>
  <c r="C503" i="15"/>
  <c r="D503" i="15"/>
  <c r="B504" i="15"/>
  <c r="C504" i="15"/>
  <c r="D504" i="15"/>
  <c r="B505" i="15"/>
  <c r="C505" i="15"/>
  <c r="D505" i="15"/>
  <c r="B506" i="15"/>
  <c r="C506" i="15"/>
  <c r="D506" i="15"/>
  <c r="B507" i="15"/>
  <c r="C507" i="15"/>
  <c r="D507" i="15"/>
  <c r="B508" i="15"/>
  <c r="C508" i="15"/>
  <c r="D508" i="15"/>
  <c r="B509" i="15"/>
  <c r="C509" i="15"/>
  <c r="D509" i="15"/>
  <c r="B510" i="15"/>
  <c r="C510" i="15"/>
  <c r="D510" i="15"/>
  <c r="B511" i="15"/>
  <c r="C511" i="15"/>
  <c r="D511" i="15"/>
  <c r="B512" i="15"/>
  <c r="C512" i="15"/>
  <c r="D512" i="15"/>
  <c r="B513" i="15"/>
  <c r="C513" i="15"/>
  <c r="D513" i="15"/>
  <c r="B514" i="15"/>
  <c r="C514" i="15"/>
  <c r="D514" i="15"/>
  <c r="B515" i="15"/>
  <c r="C515" i="15"/>
  <c r="D515" i="15"/>
  <c r="B516" i="15"/>
  <c r="C516" i="15"/>
  <c r="D516" i="15"/>
  <c r="B517" i="15"/>
  <c r="C517" i="15"/>
  <c r="D517" i="15"/>
  <c r="B518" i="15"/>
  <c r="C518" i="15"/>
  <c r="D518" i="15"/>
  <c r="B519" i="15"/>
  <c r="C519" i="15"/>
  <c r="D519" i="15"/>
  <c r="B520" i="15"/>
  <c r="C520" i="15"/>
  <c r="D520" i="15"/>
  <c r="B521" i="15"/>
  <c r="C521" i="15"/>
  <c r="D521" i="15"/>
  <c r="B522" i="15"/>
  <c r="C522" i="15"/>
  <c r="D522" i="15"/>
  <c r="B523" i="15"/>
  <c r="C523" i="15"/>
  <c r="D523" i="15"/>
  <c r="B524" i="15"/>
  <c r="C524" i="15"/>
  <c r="D524" i="15"/>
  <c r="B525" i="15"/>
  <c r="C525" i="15"/>
  <c r="D525" i="15"/>
  <c r="B526" i="15"/>
  <c r="C526" i="15"/>
  <c r="D526" i="15"/>
  <c r="B527" i="15"/>
  <c r="C527" i="15"/>
  <c r="D527" i="15"/>
  <c r="B528" i="15"/>
  <c r="C528" i="15"/>
  <c r="D528" i="15"/>
  <c r="B529" i="15"/>
  <c r="C529" i="15"/>
  <c r="D529" i="15"/>
  <c r="B530" i="15"/>
  <c r="C530" i="15"/>
  <c r="D530" i="15"/>
  <c r="B531" i="15"/>
  <c r="C531" i="15"/>
  <c r="D531" i="15"/>
  <c r="B532" i="15"/>
  <c r="C532" i="15"/>
  <c r="D532" i="15"/>
  <c r="B533" i="15"/>
  <c r="C533" i="15"/>
  <c r="D533" i="15"/>
  <c r="B534" i="15"/>
  <c r="C534" i="15"/>
  <c r="D534" i="15"/>
  <c r="B535" i="15"/>
  <c r="C535" i="15"/>
  <c r="D535" i="15"/>
  <c r="B536" i="15"/>
  <c r="C536" i="15"/>
  <c r="D536" i="15"/>
  <c r="B537" i="15"/>
  <c r="C537" i="15"/>
  <c r="D537" i="15"/>
  <c r="B538" i="15"/>
  <c r="C538" i="15"/>
  <c r="D538" i="15"/>
  <c r="B539" i="15"/>
  <c r="C539" i="15"/>
  <c r="D539" i="15"/>
  <c r="B540" i="15"/>
  <c r="C540" i="15"/>
  <c r="D540" i="15"/>
  <c r="B541" i="15"/>
  <c r="C541" i="15"/>
  <c r="D541" i="15"/>
  <c r="B542" i="15"/>
  <c r="C542" i="15"/>
  <c r="D542" i="15"/>
  <c r="B543" i="15"/>
  <c r="C543" i="15"/>
  <c r="D543" i="15"/>
  <c r="B544" i="15"/>
  <c r="C544" i="15"/>
  <c r="D544" i="15"/>
  <c r="B545" i="15"/>
  <c r="C545" i="15"/>
  <c r="D545" i="15"/>
  <c r="B546" i="15"/>
  <c r="C546" i="15"/>
  <c r="D546" i="15"/>
  <c r="B547" i="15"/>
  <c r="C547" i="15"/>
  <c r="D547" i="15"/>
  <c r="B548" i="15"/>
  <c r="C548" i="15"/>
  <c r="D548" i="15"/>
  <c r="B549" i="15"/>
  <c r="C549" i="15"/>
  <c r="D549" i="15"/>
  <c r="B550" i="15"/>
  <c r="C550" i="15"/>
  <c r="D550" i="15"/>
  <c r="B551" i="15"/>
  <c r="C551" i="15"/>
  <c r="D551" i="15"/>
  <c r="B552" i="15"/>
  <c r="C552" i="15"/>
  <c r="D552" i="15"/>
  <c r="B553" i="15"/>
  <c r="C553" i="15"/>
  <c r="D553" i="15"/>
  <c r="B554" i="15"/>
  <c r="C554" i="15"/>
  <c r="D554" i="15"/>
  <c r="B555" i="15"/>
  <c r="C555" i="15"/>
  <c r="D555" i="15"/>
  <c r="B556" i="15"/>
  <c r="C556" i="15"/>
  <c r="D556" i="15"/>
  <c r="B557" i="15"/>
  <c r="C557" i="15"/>
  <c r="D557" i="15"/>
  <c r="B558" i="15"/>
  <c r="C558" i="15"/>
  <c r="D558" i="15"/>
  <c r="B559" i="15"/>
  <c r="C559" i="15"/>
  <c r="D559" i="15"/>
  <c r="B560" i="15"/>
  <c r="C560" i="15"/>
  <c r="D560" i="15"/>
  <c r="B561" i="15"/>
  <c r="C561" i="15"/>
  <c r="D561" i="15"/>
  <c r="B562" i="15"/>
  <c r="C562" i="15"/>
  <c r="D562" i="15"/>
  <c r="B563" i="15"/>
  <c r="C563" i="15"/>
  <c r="D563" i="15"/>
  <c r="B564" i="15"/>
  <c r="C564" i="15"/>
  <c r="D564" i="15"/>
  <c r="B565" i="15"/>
  <c r="C565" i="15"/>
  <c r="D565" i="15"/>
  <c r="B566" i="15"/>
  <c r="C566" i="15"/>
  <c r="D566" i="15"/>
  <c r="B567" i="15"/>
  <c r="C567" i="15"/>
  <c r="D567" i="15"/>
  <c r="B568" i="15"/>
  <c r="C568" i="15"/>
  <c r="D568" i="15"/>
  <c r="B569" i="15"/>
  <c r="C569" i="15"/>
  <c r="D569" i="15"/>
  <c r="B570" i="15"/>
  <c r="C570" i="15"/>
  <c r="D570" i="15"/>
  <c r="B571" i="15"/>
  <c r="C571" i="15"/>
  <c r="D571" i="15"/>
  <c r="B572" i="15"/>
  <c r="C572" i="15"/>
  <c r="D572" i="15"/>
  <c r="B573" i="15"/>
  <c r="C573" i="15"/>
  <c r="D573" i="15"/>
  <c r="B574" i="15"/>
  <c r="C574" i="15"/>
  <c r="D574" i="15"/>
  <c r="B575" i="15"/>
  <c r="C575" i="15"/>
  <c r="D575" i="15"/>
  <c r="B576" i="15"/>
  <c r="C576" i="15"/>
  <c r="D576" i="15"/>
  <c r="B577" i="15"/>
  <c r="C577" i="15"/>
  <c r="D577" i="15"/>
  <c r="B578" i="15"/>
  <c r="C578" i="15"/>
  <c r="D578" i="15"/>
  <c r="B579" i="15"/>
  <c r="C579" i="15"/>
  <c r="D579" i="15"/>
  <c r="B580" i="15"/>
  <c r="C580" i="15"/>
  <c r="D580" i="15"/>
  <c r="B581" i="15"/>
  <c r="C581" i="15"/>
  <c r="D581" i="15"/>
  <c r="B582" i="15"/>
  <c r="C582" i="15"/>
  <c r="D582" i="15"/>
  <c r="B583" i="15"/>
  <c r="C583" i="15"/>
  <c r="D583" i="15"/>
  <c r="B584" i="15"/>
  <c r="C584" i="15"/>
  <c r="D584" i="15"/>
  <c r="B585" i="15"/>
  <c r="C585" i="15"/>
  <c r="D585" i="15"/>
  <c r="B586" i="15"/>
  <c r="C586" i="15"/>
  <c r="D586" i="15"/>
  <c r="B587" i="15"/>
  <c r="C587" i="15"/>
  <c r="D587" i="15"/>
  <c r="B588" i="15"/>
  <c r="C588" i="15"/>
  <c r="D588" i="15"/>
  <c r="B589" i="15"/>
  <c r="C589" i="15"/>
  <c r="D589" i="15"/>
  <c r="B590" i="15"/>
  <c r="C590" i="15"/>
  <c r="D590" i="15"/>
  <c r="B591" i="15"/>
  <c r="C591" i="15"/>
  <c r="D591" i="15"/>
  <c r="B592" i="15"/>
  <c r="C592" i="15"/>
  <c r="D592" i="15"/>
  <c r="B593" i="15"/>
  <c r="C593" i="15"/>
  <c r="D593" i="15"/>
  <c r="B594" i="15"/>
  <c r="C594" i="15"/>
  <c r="D594" i="15"/>
  <c r="B595" i="15"/>
  <c r="C595" i="15"/>
  <c r="D595" i="15"/>
  <c r="B596" i="15"/>
  <c r="C596" i="15"/>
  <c r="D596" i="15"/>
  <c r="B597" i="15"/>
  <c r="C597" i="15"/>
  <c r="D597" i="15"/>
  <c r="B598" i="15"/>
  <c r="C598" i="15"/>
  <c r="D598" i="15"/>
  <c r="B599" i="15"/>
  <c r="C599" i="15"/>
  <c r="D599" i="15"/>
  <c r="B600" i="15"/>
  <c r="C600" i="15"/>
  <c r="D600" i="15"/>
  <c r="B601" i="15"/>
  <c r="C601" i="15"/>
  <c r="D601" i="15"/>
  <c r="B602" i="15"/>
  <c r="C602" i="15"/>
  <c r="D602" i="15"/>
  <c r="B603" i="15"/>
  <c r="C603" i="15"/>
  <c r="D603" i="15"/>
  <c r="B604" i="15"/>
  <c r="C604" i="15"/>
  <c r="D604" i="15"/>
  <c r="B605" i="15"/>
  <c r="C605" i="15"/>
  <c r="D605" i="15"/>
  <c r="B606" i="15"/>
  <c r="C606" i="15"/>
  <c r="D606" i="15"/>
  <c r="B607" i="15"/>
  <c r="C607" i="15"/>
  <c r="D607" i="15"/>
  <c r="B608" i="15"/>
  <c r="C608" i="15"/>
  <c r="D608" i="15"/>
  <c r="B609" i="15"/>
  <c r="C609" i="15"/>
  <c r="D609" i="15"/>
  <c r="B610" i="15"/>
  <c r="C610" i="15"/>
  <c r="D610" i="15"/>
  <c r="B611" i="15"/>
  <c r="C611" i="15"/>
  <c r="D611" i="15"/>
  <c r="B612" i="15"/>
  <c r="C612" i="15"/>
  <c r="D612" i="15"/>
  <c r="B613" i="15"/>
  <c r="C613" i="15"/>
  <c r="D613" i="15"/>
  <c r="B614" i="15"/>
  <c r="C614" i="15"/>
  <c r="D614" i="15"/>
  <c r="B615" i="15"/>
  <c r="C615" i="15"/>
  <c r="D615" i="15"/>
  <c r="B616" i="15"/>
  <c r="C616" i="15"/>
  <c r="D616" i="15"/>
  <c r="B617" i="15"/>
  <c r="C617" i="15"/>
  <c r="D617" i="15"/>
  <c r="B618" i="15"/>
  <c r="C618" i="15"/>
  <c r="D618" i="15"/>
  <c r="B619" i="15"/>
  <c r="C619" i="15"/>
  <c r="D619" i="15"/>
  <c r="B620" i="15"/>
  <c r="C620" i="15"/>
  <c r="D620" i="15"/>
  <c r="B621" i="15"/>
  <c r="C621" i="15"/>
  <c r="D621" i="15"/>
  <c r="B622" i="15"/>
  <c r="C622" i="15"/>
  <c r="D622" i="15"/>
  <c r="B623" i="15"/>
  <c r="C623" i="15"/>
  <c r="D623" i="15"/>
  <c r="B624" i="15"/>
  <c r="C624" i="15"/>
  <c r="D624" i="15"/>
  <c r="B625" i="15"/>
  <c r="C625" i="15"/>
  <c r="D625" i="15"/>
  <c r="B626" i="15"/>
  <c r="C626" i="15"/>
  <c r="D626" i="15"/>
  <c r="B627" i="15"/>
  <c r="C627" i="15"/>
  <c r="D627" i="15"/>
  <c r="B628" i="15"/>
  <c r="C628" i="15"/>
  <c r="D628" i="15"/>
  <c r="B629" i="15"/>
  <c r="C629" i="15"/>
  <c r="D629" i="15"/>
  <c r="B630" i="15"/>
  <c r="C630" i="15"/>
  <c r="D630" i="15"/>
  <c r="B631" i="15"/>
  <c r="C631" i="15"/>
  <c r="D631" i="15"/>
  <c r="B632" i="15"/>
  <c r="C632" i="15"/>
  <c r="D632" i="15"/>
  <c r="B633" i="15"/>
  <c r="C633" i="15"/>
  <c r="D633" i="15"/>
  <c r="B634" i="15"/>
  <c r="C634" i="15"/>
  <c r="D634" i="15"/>
  <c r="B635" i="15"/>
  <c r="C635" i="15"/>
  <c r="D635" i="15"/>
  <c r="B636" i="15"/>
  <c r="C636" i="15"/>
  <c r="D636" i="15"/>
  <c r="B637" i="15"/>
  <c r="C637" i="15"/>
  <c r="D637" i="15"/>
  <c r="B638" i="15"/>
  <c r="C638" i="15"/>
  <c r="D638" i="15"/>
  <c r="B639" i="15"/>
  <c r="C639" i="15"/>
  <c r="D639" i="15"/>
  <c r="B640" i="15"/>
  <c r="C640" i="15"/>
  <c r="D640" i="15"/>
  <c r="B641" i="15"/>
  <c r="C641" i="15"/>
  <c r="D641" i="15"/>
  <c r="B642" i="15"/>
  <c r="C642" i="15"/>
  <c r="D642" i="15"/>
  <c r="B643" i="15"/>
  <c r="C643" i="15"/>
  <c r="D643" i="15"/>
  <c r="B644" i="15"/>
  <c r="C644" i="15"/>
  <c r="D644" i="15"/>
  <c r="B645" i="15"/>
  <c r="C645" i="15"/>
  <c r="D645" i="15"/>
  <c r="B646" i="15"/>
  <c r="C646" i="15"/>
  <c r="D646" i="15"/>
  <c r="B647" i="15"/>
  <c r="C647" i="15"/>
  <c r="D647" i="15"/>
  <c r="B648" i="15"/>
  <c r="C648" i="15"/>
  <c r="D648" i="15"/>
  <c r="B649" i="15"/>
  <c r="C649" i="15"/>
  <c r="D649" i="15"/>
  <c r="B650" i="15"/>
  <c r="C650" i="15"/>
  <c r="D650" i="15"/>
  <c r="B651" i="15"/>
  <c r="C651" i="15"/>
  <c r="D651" i="15"/>
  <c r="B652" i="15"/>
  <c r="C652" i="15"/>
  <c r="D652" i="15"/>
  <c r="B653" i="15"/>
  <c r="C653" i="15"/>
  <c r="D653" i="15"/>
  <c r="B654" i="15"/>
  <c r="C654" i="15"/>
  <c r="D654" i="15"/>
  <c r="B655" i="15"/>
  <c r="C655" i="15"/>
  <c r="D655" i="15"/>
  <c r="B656" i="15"/>
  <c r="C656" i="15"/>
  <c r="D656" i="15"/>
  <c r="B657" i="15"/>
  <c r="C657" i="15"/>
  <c r="D657" i="15"/>
  <c r="B658" i="15"/>
  <c r="C658" i="15"/>
  <c r="D658" i="15"/>
  <c r="B659" i="15"/>
  <c r="C659" i="15"/>
  <c r="D659" i="15"/>
  <c r="B660" i="15"/>
  <c r="C660" i="15"/>
  <c r="D660" i="15"/>
  <c r="B661" i="15"/>
  <c r="C661" i="15"/>
  <c r="D661" i="15"/>
  <c r="B662" i="15"/>
  <c r="C662" i="15"/>
  <c r="D662" i="15"/>
  <c r="B663" i="15"/>
  <c r="C663" i="15"/>
  <c r="D663" i="15"/>
  <c r="B664" i="15"/>
  <c r="C664" i="15"/>
  <c r="D664" i="15"/>
  <c r="B665" i="15"/>
  <c r="C665" i="15"/>
  <c r="D665" i="15"/>
  <c r="B666" i="15"/>
  <c r="C666" i="15"/>
  <c r="D666" i="15"/>
  <c r="B667" i="15"/>
  <c r="C667" i="15"/>
  <c r="D667" i="15"/>
  <c r="B668" i="15"/>
  <c r="C668" i="15"/>
  <c r="D668" i="15"/>
  <c r="B669" i="15"/>
  <c r="C669" i="15"/>
  <c r="D669" i="15"/>
  <c r="B670" i="15"/>
  <c r="C670" i="15"/>
  <c r="D670" i="15"/>
  <c r="B671" i="15"/>
  <c r="C671" i="15"/>
  <c r="D671" i="15"/>
  <c r="B672" i="15"/>
  <c r="C672" i="15"/>
  <c r="D672" i="15"/>
  <c r="B673" i="15"/>
  <c r="C673" i="15"/>
  <c r="D673" i="15"/>
  <c r="B674" i="15"/>
  <c r="C674" i="15"/>
  <c r="D674" i="15"/>
  <c r="B675" i="15"/>
  <c r="C675" i="15"/>
  <c r="D675" i="15"/>
  <c r="B676" i="15"/>
  <c r="C676" i="15"/>
  <c r="D676" i="15"/>
  <c r="B677" i="15"/>
  <c r="C677" i="15"/>
  <c r="D677" i="15"/>
  <c r="B678" i="15"/>
  <c r="C678" i="15"/>
  <c r="D678" i="15"/>
  <c r="B679" i="15"/>
  <c r="C679" i="15"/>
  <c r="D679" i="15"/>
  <c r="B680" i="15"/>
  <c r="C680" i="15"/>
  <c r="D680" i="15"/>
  <c r="B681" i="15"/>
  <c r="C681" i="15"/>
  <c r="D681" i="15"/>
  <c r="B682" i="15"/>
  <c r="C682" i="15"/>
  <c r="D682" i="15"/>
  <c r="B683" i="15"/>
  <c r="C683" i="15"/>
  <c r="D683" i="15"/>
  <c r="B684" i="15"/>
  <c r="C684" i="15"/>
  <c r="D684" i="15"/>
  <c r="B685" i="15"/>
  <c r="C685" i="15"/>
  <c r="D685" i="15"/>
  <c r="B686" i="15"/>
  <c r="C686" i="15"/>
  <c r="D686" i="15"/>
  <c r="B687" i="15"/>
  <c r="C687" i="15"/>
  <c r="D687" i="15"/>
  <c r="B688" i="15"/>
  <c r="C688" i="15"/>
  <c r="D688" i="15"/>
  <c r="B689" i="15"/>
  <c r="C689" i="15"/>
  <c r="D689" i="15"/>
  <c r="B690" i="15"/>
  <c r="C690" i="15"/>
  <c r="D690" i="15"/>
  <c r="B691" i="15"/>
  <c r="C691" i="15"/>
  <c r="D691" i="15"/>
  <c r="B692" i="15"/>
  <c r="C692" i="15"/>
  <c r="D692" i="15"/>
  <c r="B693" i="15"/>
  <c r="C693" i="15"/>
  <c r="D693" i="15"/>
  <c r="B694" i="15"/>
  <c r="C694" i="15"/>
  <c r="D694" i="15"/>
  <c r="B695" i="15"/>
  <c r="C695" i="15"/>
  <c r="D695" i="15"/>
  <c r="B696" i="15"/>
  <c r="C696" i="15"/>
  <c r="D696" i="15"/>
  <c r="B697" i="15"/>
  <c r="C697" i="15"/>
  <c r="D697" i="15"/>
  <c r="B698" i="15"/>
  <c r="C698" i="15"/>
  <c r="D698" i="15"/>
  <c r="B699" i="15"/>
  <c r="C699" i="15"/>
  <c r="D699" i="15"/>
  <c r="B700" i="15"/>
  <c r="C700" i="15"/>
  <c r="D700" i="15"/>
  <c r="B701" i="15"/>
  <c r="C701" i="15"/>
  <c r="D701" i="15"/>
  <c r="B702" i="15"/>
  <c r="C702" i="15"/>
  <c r="D702" i="15"/>
  <c r="B703" i="15"/>
  <c r="C703" i="15"/>
  <c r="D703" i="15"/>
  <c r="B704" i="15"/>
  <c r="C704" i="15"/>
  <c r="D704" i="15"/>
  <c r="B705" i="15"/>
  <c r="C705" i="15"/>
  <c r="D705" i="15"/>
  <c r="B706" i="15"/>
  <c r="C706" i="15"/>
  <c r="D706" i="15"/>
  <c r="B707" i="15"/>
  <c r="C707" i="15"/>
  <c r="D707" i="15"/>
  <c r="B708" i="15"/>
  <c r="C708" i="15"/>
  <c r="D708" i="15"/>
  <c r="B709" i="15"/>
  <c r="C709" i="15"/>
  <c r="D709" i="15"/>
  <c r="B710" i="15"/>
  <c r="C710" i="15"/>
  <c r="D710" i="15"/>
  <c r="B711" i="15"/>
  <c r="C711" i="15"/>
  <c r="D711" i="15"/>
  <c r="B712" i="15"/>
  <c r="C712" i="15"/>
  <c r="D712" i="15"/>
  <c r="B713" i="15"/>
  <c r="C713" i="15"/>
  <c r="D713" i="15"/>
  <c r="B714" i="15"/>
  <c r="C714" i="15"/>
  <c r="D714" i="15"/>
  <c r="B715" i="15"/>
  <c r="C715" i="15"/>
  <c r="D715" i="15"/>
  <c r="B716" i="15"/>
  <c r="C716" i="15"/>
  <c r="D716" i="15"/>
  <c r="B717" i="15"/>
  <c r="C717" i="15"/>
  <c r="D717" i="15"/>
  <c r="B718" i="15"/>
  <c r="C718" i="15"/>
  <c r="D718" i="15"/>
  <c r="B719" i="15"/>
  <c r="C719" i="15"/>
  <c r="D719" i="15"/>
  <c r="B720" i="15"/>
  <c r="C720" i="15"/>
  <c r="D720" i="15"/>
  <c r="B721" i="15"/>
  <c r="C721" i="15"/>
  <c r="D721" i="15"/>
  <c r="B722" i="15"/>
  <c r="C722" i="15"/>
  <c r="D722" i="15"/>
  <c r="B723" i="15"/>
  <c r="C723" i="15"/>
  <c r="D723" i="15"/>
  <c r="B724" i="15"/>
  <c r="C724" i="15"/>
  <c r="D724" i="15"/>
  <c r="B725" i="15"/>
  <c r="C725" i="15"/>
  <c r="D725" i="15"/>
  <c r="B726" i="15"/>
  <c r="C726" i="15"/>
  <c r="D726" i="15"/>
  <c r="B727" i="15"/>
  <c r="C727" i="15"/>
  <c r="D727" i="15"/>
  <c r="B728" i="15"/>
  <c r="C728" i="15"/>
  <c r="D728" i="15"/>
  <c r="B729" i="15"/>
  <c r="C729" i="15"/>
  <c r="D729" i="15"/>
  <c r="B730" i="15"/>
  <c r="C730" i="15"/>
  <c r="D730" i="15"/>
  <c r="B731" i="15"/>
  <c r="C731" i="15"/>
  <c r="D731" i="15"/>
  <c r="B732" i="15"/>
  <c r="C732" i="15"/>
  <c r="D732" i="15"/>
  <c r="B733" i="15"/>
  <c r="C733" i="15"/>
  <c r="D733" i="15"/>
  <c r="B734" i="15"/>
  <c r="C734" i="15"/>
  <c r="D734" i="15"/>
  <c r="B735" i="15"/>
  <c r="C735" i="15"/>
  <c r="D735" i="15"/>
  <c r="B736" i="15"/>
  <c r="C736" i="15"/>
  <c r="D736" i="15"/>
  <c r="B737" i="15"/>
  <c r="C737" i="15"/>
  <c r="D737" i="15"/>
  <c r="B738" i="15"/>
  <c r="C738" i="15"/>
  <c r="D738" i="15"/>
  <c r="B739" i="15"/>
  <c r="C739" i="15"/>
  <c r="D739" i="15"/>
  <c r="B740" i="15"/>
  <c r="C740" i="15"/>
  <c r="D740" i="15"/>
  <c r="B741" i="15"/>
  <c r="C741" i="15"/>
  <c r="D741" i="15"/>
  <c r="B742" i="15"/>
  <c r="C742" i="15"/>
  <c r="D742" i="15"/>
  <c r="B743" i="15"/>
  <c r="C743" i="15"/>
  <c r="D743" i="15"/>
  <c r="B744" i="15"/>
  <c r="C744" i="15"/>
  <c r="D744" i="15"/>
  <c r="B745" i="15"/>
  <c r="C745" i="15"/>
  <c r="D745" i="15"/>
  <c r="B746" i="15"/>
  <c r="C746" i="15"/>
  <c r="D746" i="15"/>
  <c r="B747" i="15"/>
  <c r="C747" i="15"/>
  <c r="D747" i="15"/>
  <c r="B748" i="15"/>
  <c r="C748" i="15"/>
  <c r="D748" i="15"/>
  <c r="B749" i="15"/>
  <c r="C749" i="15"/>
  <c r="D749" i="15"/>
  <c r="B750" i="15"/>
  <c r="C750" i="15"/>
  <c r="D750" i="15"/>
  <c r="B751" i="15"/>
  <c r="C751" i="15"/>
  <c r="D751" i="15"/>
  <c r="B752" i="15"/>
  <c r="C752" i="15"/>
  <c r="D752" i="15"/>
  <c r="B753" i="15"/>
  <c r="C753" i="15"/>
  <c r="D753" i="15"/>
  <c r="B754" i="15"/>
  <c r="C754" i="15"/>
  <c r="D754" i="15"/>
  <c r="B755" i="15"/>
  <c r="C755" i="15"/>
  <c r="D755" i="15"/>
  <c r="B756" i="15"/>
  <c r="C756" i="15"/>
  <c r="D756" i="15"/>
  <c r="B757" i="15"/>
  <c r="C757" i="15"/>
  <c r="D757" i="15"/>
  <c r="B758" i="15"/>
  <c r="C758" i="15"/>
  <c r="D758" i="15"/>
  <c r="B759" i="15"/>
  <c r="C759" i="15"/>
  <c r="D759" i="15"/>
  <c r="B760" i="15"/>
  <c r="C760" i="15"/>
  <c r="D760" i="15"/>
  <c r="B761" i="15"/>
  <c r="C761" i="15"/>
  <c r="D761" i="15"/>
  <c r="B762" i="15"/>
  <c r="C762" i="15"/>
  <c r="D762" i="15"/>
  <c r="B763" i="15"/>
  <c r="C763" i="15"/>
  <c r="D763" i="15"/>
  <c r="B764" i="15"/>
  <c r="C764" i="15"/>
  <c r="D764" i="15"/>
  <c r="B765" i="15"/>
  <c r="C765" i="15"/>
  <c r="D765" i="15"/>
  <c r="B766" i="15"/>
  <c r="C766" i="15"/>
  <c r="D766" i="15"/>
  <c r="B767" i="15"/>
  <c r="C767" i="15"/>
  <c r="D767" i="15"/>
  <c r="B768" i="15"/>
  <c r="C768" i="15"/>
  <c r="D768" i="15"/>
  <c r="B769" i="15"/>
  <c r="C769" i="15"/>
  <c r="D769" i="15"/>
  <c r="B770" i="15"/>
  <c r="C770" i="15"/>
  <c r="D770" i="15"/>
  <c r="B771" i="15"/>
  <c r="C771" i="15"/>
  <c r="D771" i="15"/>
  <c r="B772" i="15"/>
  <c r="C772" i="15"/>
  <c r="D772" i="15"/>
  <c r="B773" i="15"/>
  <c r="C773" i="15"/>
  <c r="D773" i="15"/>
  <c r="B774" i="15"/>
  <c r="C774" i="15"/>
  <c r="D774" i="15"/>
  <c r="B775" i="15"/>
  <c r="C775" i="15"/>
  <c r="D775" i="15"/>
  <c r="B776" i="15"/>
  <c r="C776" i="15"/>
  <c r="D776" i="15"/>
  <c r="B777" i="15"/>
  <c r="C777" i="15"/>
  <c r="D777" i="15"/>
  <c r="B778" i="15"/>
  <c r="C778" i="15"/>
  <c r="D778" i="15"/>
  <c r="B779" i="15"/>
  <c r="C779" i="15"/>
  <c r="D779" i="15"/>
  <c r="B780" i="15"/>
  <c r="C780" i="15"/>
  <c r="D780" i="15"/>
  <c r="B781" i="15"/>
  <c r="C781" i="15"/>
  <c r="D781" i="15"/>
  <c r="B782" i="15"/>
  <c r="C782" i="15"/>
  <c r="D782" i="15"/>
  <c r="B783" i="15"/>
  <c r="C783" i="15"/>
  <c r="D783" i="15"/>
  <c r="B784" i="15"/>
  <c r="C784" i="15"/>
  <c r="D784" i="15"/>
  <c r="B785" i="15"/>
  <c r="C785" i="15"/>
  <c r="D785" i="15"/>
  <c r="B786" i="15"/>
  <c r="C786" i="15"/>
  <c r="D786" i="15"/>
  <c r="B787" i="15"/>
  <c r="C787" i="15"/>
  <c r="D787" i="15"/>
  <c r="B788" i="15"/>
  <c r="C788" i="15"/>
  <c r="D788" i="15"/>
  <c r="B789" i="15"/>
  <c r="C789" i="15"/>
  <c r="D789" i="15"/>
  <c r="B790" i="15"/>
  <c r="C790" i="15"/>
  <c r="D790" i="15"/>
  <c r="B791" i="15"/>
  <c r="C791" i="15"/>
  <c r="D791" i="15"/>
  <c r="B792" i="15"/>
  <c r="C792" i="15"/>
  <c r="D792" i="15"/>
  <c r="B793" i="15"/>
  <c r="C793" i="15"/>
  <c r="D793" i="15"/>
  <c r="B794" i="15"/>
  <c r="C794" i="15"/>
  <c r="D794" i="15"/>
  <c r="B795" i="15"/>
  <c r="C795" i="15"/>
  <c r="D795" i="15"/>
  <c r="B796" i="15"/>
  <c r="C796" i="15"/>
  <c r="D796" i="15"/>
  <c r="B797" i="15"/>
  <c r="C797" i="15"/>
  <c r="D797" i="15"/>
  <c r="B798" i="15"/>
  <c r="C798" i="15"/>
  <c r="D798" i="15"/>
  <c r="B799" i="15"/>
  <c r="C799" i="15"/>
  <c r="D799" i="15"/>
  <c r="B800" i="15"/>
  <c r="C800" i="15"/>
  <c r="D800" i="15"/>
  <c r="B801" i="15"/>
  <c r="C801" i="15"/>
  <c r="D801" i="15"/>
  <c r="B802" i="15"/>
  <c r="C802" i="15"/>
  <c r="D802" i="15"/>
  <c r="B803" i="15"/>
  <c r="C803" i="15"/>
  <c r="D803" i="15"/>
  <c r="B804" i="15"/>
  <c r="C804" i="15"/>
  <c r="D804" i="15"/>
  <c r="B805" i="15"/>
  <c r="C805" i="15"/>
  <c r="D805" i="15"/>
  <c r="B806" i="15"/>
  <c r="C806" i="15"/>
  <c r="D806" i="15"/>
  <c r="B807" i="15"/>
  <c r="C807" i="15"/>
  <c r="D807" i="15"/>
  <c r="B808" i="15"/>
  <c r="C808" i="15"/>
  <c r="D808" i="15"/>
  <c r="B809" i="15"/>
  <c r="C809" i="15"/>
  <c r="D809" i="15"/>
  <c r="B810" i="15"/>
  <c r="C810" i="15"/>
  <c r="D810" i="15"/>
  <c r="B811" i="15"/>
  <c r="C811" i="15"/>
  <c r="D811" i="15"/>
  <c r="B812" i="15"/>
  <c r="C812" i="15"/>
  <c r="D812" i="15"/>
  <c r="B813" i="15"/>
  <c r="C813" i="15"/>
  <c r="D813" i="15"/>
  <c r="B814" i="15"/>
  <c r="C814" i="15"/>
  <c r="D814" i="15"/>
  <c r="B815" i="15"/>
  <c r="C815" i="15"/>
  <c r="D815" i="15"/>
  <c r="B816" i="15"/>
  <c r="C816" i="15"/>
  <c r="D816" i="15"/>
  <c r="B817" i="15"/>
  <c r="C817" i="15"/>
  <c r="D817" i="15"/>
  <c r="B818" i="15"/>
  <c r="C818" i="15"/>
  <c r="D818" i="15"/>
  <c r="B819" i="15"/>
  <c r="C819" i="15"/>
  <c r="D819" i="15"/>
  <c r="B820" i="15"/>
  <c r="C820" i="15"/>
  <c r="D820" i="15"/>
  <c r="B821" i="15"/>
  <c r="C821" i="15"/>
  <c r="D821" i="15"/>
  <c r="B822" i="15"/>
  <c r="C822" i="15"/>
  <c r="D822" i="15"/>
  <c r="B823" i="15"/>
  <c r="C823" i="15"/>
  <c r="D823" i="15"/>
  <c r="B824" i="15"/>
  <c r="C824" i="15"/>
  <c r="D824" i="15"/>
  <c r="B825" i="15"/>
  <c r="C825" i="15"/>
  <c r="D825" i="15"/>
  <c r="B826" i="15"/>
  <c r="C826" i="15"/>
  <c r="D826" i="15"/>
  <c r="B827" i="15"/>
  <c r="C827" i="15"/>
  <c r="D827" i="15"/>
  <c r="B828" i="15"/>
  <c r="C828" i="15"/>
  <c r="D828" i="15"/>
  <c r="B829" i="15"/>
  <c r="C829" i="15"/>
  <c r="D829" i="15"/>
  <c r="B830" i="15"/>
  <c r="C830" i="15"/>
  <c r="D830" i="15"/>
  <c r="B831" i="15"/>
  <c r="C831" i="15"/>
  <c r="D831" i="15"/>
  <c r="B832" i="15"/>
  <c r="C832" i="15"/>
  <c r="D832" i="15"/>
  <c r="B833" i="15"/>
  <c r="C833" i="15"/>
  <c r="D833" i="15"/>
  <c r="B834" i="15"/>
  <c r="C834" i="15"/>
  <c r="D834" i="15"/>
  <c r="B835" i="15"/>
  <c r="C835" i="15"/>
  <c r="D835" i="15"/>
  <c r="B836" i="15"/>
  <c r="C836" i="15"/>
  <c r="D836" i="15"/>
  <c r="B837" i="15"/>
  <c r="C837" i="15"/>
  <c r="D837" i="15"/>
  <c r="B838" i="15"/>
  <c r="C838" i="15"/>
  <c r="D838" i="15"/>
  <c r="B839" i="15"/>
  <c r="C839" i="15"/>
  <c r="D839" i="15"/>
  <c r="B840" i="15"/>
  <c r="C840" i="15"/>
  <c r="D840" i="15"/>
  <c r="B841" i="15"/>
  <c r="C841" i="15"/>
  <c r="D841" i="15"/>
  <c r="B842" i="15"/>
  <c r="C842" i="15"/>
  <c r="D842" i="15"/>
  <c r="B843" i="15"/>
  <c r="C843" i="15"/>
  <c r="D843" i="15"/>
  <c r="B844" i="15"/>
  <c r="C844" i="15"/>
  <c r="D844" i="15"/>
  <c r="B845" i="15"/>
  <c r="C845" i="15"/>
  <c r="D845" i="15"/>
  <c r="B846" i="15"/>
  <c r="C846" i="15"/>
  <c r="D846" i="15"/>
  <c r="B847" i="15"/>
  <c r="C847" i="15"/>
  <c r="D847" i="15"/>
  <c r="B848" i="15"/>
  <c r="C848" i="15"/>
  <c r="D848" i="15"/>
  <c r="B849" i="15"/>
  <c r="C849" i="15"/>
  <c r="D849" i="15"/>
  <c r="B850" i="15"/>
  <c r="C850" i="15"/>
  <c r="D850" i="15"/>
  <c r="B851" i="15"/>
  <c r="C851" i="15"/>
  <c r="D851" i="15"/>
  <c r="B852" i="15"/>
  <c r="C852" i="15"/>
  <c r="D852" i="15"/>
  <c r="B853" i="15"/>
  <c r="C853" i="15"/>
  <c r="D853" i="15"/>
  <c r="B854" i="15"/>
  <c r="C854" i="15"/>
  <c r="D854" i="15"/>
  <c r="B855" i="15"/>
  <c r="C855" i="15"/>
  <c r="D855" i="15"/>
  <c r="B856" i="15"/>
  <c r="C856" i="15"/>
  <c r="D856" i="15"/>
  <c r="B857" i="15"/>
  <c r="C857" i="15"/>
  <c r="D857" i="15"/>
  <c r="B858" i="15"/>
  <c r="C858" i="15"/>
  <c r="D858" i="15"/>
  <c r="B859" i="15"/>
  <c r="C859" i="15"/>
  <c r="D859" i="15"/>
  <c r="B860" i="15"/>
  <c r="C860" i="15"/>
  <c r="D860" i="15"/>
  <c r="B861" i="15"/>
  <c r="C861" i="15"/>
  <c r="D861" i="15"/>
  <c r="B862" i="15"/>
  <c r="C862" i="15"/>
  <c r="D862" i="15"/>
  <c r="B863" i="15"/>
  <c r="C863" i="15"/>
  <c r="D863" i="15"/>
  <c r="B864" i="15"/>
  <c r="C864" i="15"/>
  <c r="D864" i="15"/>
  <c r="B865" i="15"/>
  <c r="C865" i="15"/>
  <c r="D865" i="15"/>
  <c r="B866" i="15"/>
  <c r="C866" i="15"/>
  <c r="D866" i="15"/>
  <c r="B867" i="15"/>
  <c r="C867" i="15"/>
  <c r="D867" i="15"/>
  <c r="B868" i="15"/>
  <c r="C868" i="15"/>
  <c r="D868" i="15"/>
  <c r="B869" i="15"/>
  <c r="C869" i="15"/>
  <c r="D869" i="15"/>
  <c r="B870" i="15"/>
  <c r="C870" i="15"/>
  <c r="D870" i="15"/>
  <c r="B871" i="15"/>
  <c r="C871" i="15"/>
  <c r="D871" i="15"/>
  <c r="B872" i="15"/>
  <c r="C872" i="15"/>
  <c r="D872" i="15"/>
  <c r="B873" i="15"/>
  <c r="C873" i="15"/>
  <c r="D873" i="15"/>
  <c r="B874" i="15"/>
  <c r="C874" i="15"/>
  <c r="D874" i="15"/>
  <c r="B875" i="15"/>
  <c r="C875" i="15"/>
  <c r="D875" i="15"/>
  <c r="B876" i="15"/>
  <c r="C876" i="15"/>
  <c r="D876" i="15"/>
  <c r="B877" i="15"/>
  <c r="C877" i="15"/>
  <c r="D877" i="15"/>
  <c r="B878" i="15"/>
  <c r="C878" i="15"/>
  <c r="D878" i="15"/>
  <c r="B879" i="15"/>
  <c r="C879" i="15"/>
  <c r="D879" i="15"/>
  <c r="B880" i="15"/>
  <c r="C880" i="15"/>
  <c r="D880" i="15"/>
  <c r="B881" i="15"/>
  <c r="C881" i="15"/>
  <c r="D881" i="15"/>
  <c r="B882" i="15"/>
  <c r="C882" i="15"/>
  <c r="D882" i="15"/>
  <c r="B883" i="15"/>
  <c r="C883" i="15"/>
  <c r="D883" i="15"/>
  <c r="B884" i="15"/>
  <c r="C884" i="15"/>
  <c r="D884" i="15"/>
  <c r="B885" i="15"/>
  <c r="C885" i="15"/>
  <c r="D885" i="15"/>
  <c r="B886" i="15"/>
  <c r="C886" i="15"/>
  <c r="D886" i="15"/>
  <c r="B887" i="15"/>
  <c r="C887" i="15"/>
  <c r="D887" i="15"/>
  <c r="B888" i="15"/>
  <c r="C888" i="15"/>
  <c r="D888" i="15"/>
  <c r="B889" i="15"/>
  <c r="C889" i="15"/>
  <c r="D889" i="15"/>
  <c r="B890" i="15"/>
  <c r="C890" i="15"/>
  <c r="D890" i="15"/>
  <c r="B891" i="15"/>
  <c r="C891" i="15"/>
  <c r="D891" i="15"/>
  <c r="B892" i="15"/>
  <c r="C892" i="15"/>
  <c r="D892" i="15"/>
  <c r="B893" i="15"/>
  <c r="C893" i="15"/>
  <c r="D893" i="15"/>
  <c r="B894" i="15"/>
  <c r="C894" i="15"/>
  <c r="D894" i="15"/>
  <c r="B895" i="15"/>
  <c r="C895" i="15"/>
  <c r="D895" i="15"/>
  <c r="B896" i="15"/>
  <c r="C896" i="15"/>
  <c r="D896" i="15"/>
  <c r="B897" i="15"/>
  <c r="C897" i="15"/>
  <c r="D897" i="15"/>
  <c r="B898" i="15"/>
  <c r="C898" i="15"/>
  <c r="D898" i="15"/>
  <c r="B899" i="15"/>
  <c r="C899" i="15"/>
  <c r="D899" i="15"/>
  <c r="B900" i="15"/>
  <c r="C900" i="15"/>
  <c r="D900" i="15"/>
  <c r="B901" i="15"/>
  <c r="C901" i="15"/>
  <c r="D901" i="15"/>
  <c r="B902" i="15"/>
  <c r="C902" i="15"/>
  <c r="D902" i="15"/>
  <c r="B903" i="15"/>
  <c r="C903" i="15"/>
  <c r="D903" i="15"/>
  <c r="B904" i="15"/>
  <c r="C904" i="15"/>
  <c r="D904" i="15"/>
  <c r="B905" i="15"/>
  <c r="C905" i="15"/>
  <c r="D905" i="15"/>
  <c r="B906" i="15"/>
  <c r="C906" i="15"/>
  <c r="D906" i="15"/>
  <c r="B907" i="15"/>
  <c r="C907" i="15"/>
  <c r="D907" i="15"/>
  <c r="B908" i="15"/>
  <c r="C908" i="15"/>
  <c r="D908" i="15"/>
  <c r="B909" i="15"/>
  <c r="C909" i="15"/>
  <c r="D909" i="15"/>
  <c r="B910" i="15"/>
  <c r="C910" i="15"/>
  <c r="D910" i="15"/>
  <c r="B911" i="15"/>
  <c r="C911" i="15"/>
  <c r="D911" i="15"/>
  <c r="B912" i="15"/>
  <c r="C912" i="15"/>
  <c r="D912" i="15"/>
  <c r="B913" i="15"/>
  <c r="C913" i="15"/>
  <c r="D913" i="15"/>
  <c r="B914" i="15"/>
  <c r="C914" i="15"/>
  <c r="D914" i="15"/>
  <c r="B915" i="15"/>
  <c r="C915" i="15"/>
  <c r="D915" i="15"/>
  <c r="B916" i="15"/>
  <c r="C916" i="15"/>
  <c r="D916" i="15"/>
  <c r="B917" i="15"/>
  <c r="C917" i="15"/>
  <c r="D917" i="15"/>
  <c r="B918" i="15"/>
  <c r="C918" i="15"/>
  <c r="D918" i="15"/>
  <c r="B919" i="15"/>
  <c r="C919" i="15"/>
  <c r="D919" i="15"/>
  <c r="B920" i="15"/>
  <c r="C920" i="15"/>
  <c r="D920" i="15"/>
  <c r="B921" i="15"/>
  <c r="C921" i="15"/>
  <c r="D921" i="15"/>
  <c r="B922" i="15"/>
  <c r="C922" i="15"/>
  <c r="D922" i="15"/>
  <c r="B923" i="15"/>
  <c r="C923" i="15"/>
  <c r="D923" i="15"/>
  <c r="B924" i="15"/>
  <c r="C924" i="15"/>
  <c r="D924" i="15"/>
  <c r="B925" i="15"/>
  <c r="C925" i="15"/>
  <c r="D925" i="15"/>
  <c r="B926" i="15"/>
  <c r="C926" i="15"/>
  <c r="D926" i="15"/>
  <c r="B927" i="15"/>
  <c r="C927" i="15"/>
  <c r="D927" i="15"/>
  <c r="B928" i="15"/>
  <c r="C928" i="15"/>
  <c r="D928" i="15"/>
  <c r="B929" i="15"/>
  <c r="C929" i="15"/>
  <c r="D929" i="15"/>
  <c r="B930" i="15"/>
  <c r="C930" i="15"/>
  <c r="D930" i="15"/>
  <c r="B931" i="15"/>
  <c r="C931" i="15"/>
  <c r="D931" i="15"/>
  <c r="B932" i="15"/>
  <c r="C932" i="15"/>
  <c r="D932" i="15"/>
  <c r="B933" i="15"/>
  <c r="C933" i="15"/>
  <c r="D933" i="15"/>
  <c r="B934" i="15"/>
  <c r="C934" i="15"/>
  <c r="D934" i="15"/>
  <c r="B935" i="15"/>
  <c r="C935" i="15"/>
  <c r="D935" i="15"/>
  <c r="B936" i="15"/>
  <c r="C936" i="15"/>
  <c r="D936" i="15"/>
  <c r="B937" i="15"/>
  <c r="C937" i="15"/>
  <c r="D937" i="15"/>
  <c r="B938" i="15"/>
  <c r="C938" i="15"/>
  <c r="D938" i="15"/>
  <c r="B939" i="15"/>
  <c r="C939" i="15"/>
  <c r="D939" i="15"/>
  <c r="B940" i="15"/>
  <c r="C940" i="15"/>
  <c r="D940" i="15"/>
  <c r="B941" i="15"/>
  <c r="C941" i="15"/>
  <c r="D941" i="15"/>
  <c r="B942" i="15"/>
  <c r="C942" i="15"/>
  <c r="D942" i="15"/>
  <c r="B943" i="15"/>
  <c r="C943" i="15"/>
  <c r="D943" i="15"/>
  <c r="B944" i="15"/>
  <c r="C944" i="15"/>
  <c r="D944" i="15"/>
  <c r="B945" i="15"/>
  <c r="C945" i="15"/>
  <c r="D945" i="15"/>
  <c r="B946" i="15"/>
  <c r="C946" i="15"/>
  <c r="D946" i="15"/>
  <c r="B947" i="15"/>
  <c r="C947" i="15"/>
  <c r="D947" i="15"/>
  <c r="B948" i="15"/>
  <c r="C948" i="15"/>
  <c r="D948" i="15"/>
  <c r="B949" i="15"/>
  <c r="C949" i="15"/>
  <c r="D949" i="15"/>
  <c r="B950" i="15"/>
  <c r="C950" i="15"/>
  <c r="D950" i="15"/>
  <c r="B951" i="15"/>
  <c r="C951" i="15"/>
  <c r="D951" i="15"/>
  <c r="B952" i="15"/>
  <c r="C952" i="15"/>
  <c r="D952" i="15"/>
  <c r="B953" i="15"/>
  <c r="C953" i="15"/>
  <c r="D953" i="15"/>
  <c r="B954" i="15"/>
  <c r="C954" i="15"/>
  <c r="D954" i="15"/>
  <c r="B955" i="15"/>
  <c r="C955" i="15"/>
  <c r="D955" i="15"/>
  <c r="B956" i="15"/>
  <c r="C956" i="15"/>
  <c r="D956" i="15"/>
  <c r="B957" i="15"/>
  <c r="C957" i="15"/>
  <c r="D957" i="15"/>
  <c r="B958" i="15"/>
  <c r="C958" i="15"/>
  <c r="D958" i="15"/>
  <c r="B959" i="15"/>
  <c r="C959" i="15"/>
  <c r="D959" i="15"/>
  <c r="B960" i="15"/>
  <c r="C960" i="15"/>
  <c r="D960" i="15"/>
  <c r="B961" i="15"/>
  <c r="C961" i="15"/>
  <c r="D961" i="15"/>
  <c r="B962" i="15"/>
  <c r="C962" i="15"/>
  <c r="D962" i="15"/>
  <c r="B963" i="15"/>
  <c r="C963" i="15"/>
  <c r="D963" i="15"/>
  <c r="B964" i="15"/>
  <c r="C964" i="15"/>
  <c r="D964" i="15"/>
  <c r="B965" i="15"/>
  <c r="C965" i="15"/>
  <c r="D965" i="15"/>
  <c r="B966" i="15"/>
  <c r="C966" i="15"/>
  <c r="D966" i="15"/>
  <c r="B967" i="15"/>
  <c r="C967" i="15"/>
  <c r="D967" i="15"/>
  <c r="B968" i="15"/>
  <c r="C968" i="15"/>
  <c r="D968" i="15"/>
  <c r="B969" i="15"/>
  <c r="C969" i="15"/>
  <c r="D969" i="15"/>
  <c r="B970" i="15"/>
  <c r="C970" i="15"/>
  <c r="D970" i="15"/>
  <c r="B971" i="15"/>
  <c r="C971" i="15"/>
  <c r="D971" i="15"/>
  <c r="B972" i="15"/>
  <c r="C972" i="15"/>
  <c r="D972" i="15"/>
  <c r="B973" i="15"/>
  <c r="C973" i="15"/>
  <c r="D973" i="15"/>
  <c r="B974" i="15"/>
  <c r="C974" i="15"/>
  <c r="D974" i="15"/>
  <c r="B975" i="15"/>
  <c r="C975" i="15"/>
  <c r="D975" i="15"/>
  <c r="B976" i="15"/>
  <c r="C976" i="15"/>
  <c r="D976" i="15"/>
  <c r="B977" i="15"/>
  <c r="C977" i="15"/>
  <c r="D977" i="15"/>
  <c r="B978" i="15"/>
  <c r="C978" i="15"/>
  <c r="D978" i="15"/>
  <c r="B979" i="15"/>
  <c r="C979" i="15"/>
  <c r="D979" i="15"/>
  <c r="B980" i="15"/>
  <c r="C980" i="15"/>
  <c r="D980" i="15"/>
  <c r="B981" i="15"/>
  <c r="C981" i="15"/>
  <c r="D981" i="15"/>
  <c r="B982" i="15"/>
  <c r="C982" i="15"/>
  <c r="D982" i="15"/>
  <c r="B983" i="15"/>
  <c r="C983" i="15"/>
  <c r="D983" i="15"/>
  <c r="B984" i="15"/>
  <c r="C984" i="15"/>
  <c r="D984" i="15"/>
  <c r="B985" i="15"/>
  <c r="C985" i="15"/>
  <c r="D985" i="15"/>
  <c r="B986" i="15"/>
  <c r="C986" i="15"/>
  <c r="D986" i="15"/>
  <c r="B987" i="15"/>
  <c r="C987" i="15"/>
  <c r="D987" i="15"/>
  <c r="B988" i="15"/>
  <c r="C988" i="15"/>
  <c r="D988" i="15"/>
  <c r="B989" i="15"/>
  <c r="C989" i="15"/>
  <c r="D989" i="15"/>
  <c r="B990" i="15"/>
  <c r="C990" i="15"/>
  <c r="D990" i="15"/>
  <c r="B991" i="15"/>
  <c r="C991" i="15"/>
  <c r="D991" i="15"/>
  <c r="B992" i="15"/>
  <c r="C992" i="15"/>
  <c r="D992" i="15"/>
  <c r="B993" i="15"/>
  <c r="C993" i="15"/>
  <c r="D993" i="15"/>
  <c r="B994" i="15"/>
  <c r="C994" i="15"/>
  <c r="D994" i="15"/>
  <c r="B995" i="15"/>
  <c r="C995" i="15"/>
  <c r="D995" i="15"/>
  <c r="B996" i="15"/>
  <c r="C996" i="15"/>
  <c r="D996" i="15"/>
  <c r="B997" i="15"/>
  <c r="C997" i="15"/>
  <c r="D997" i="15"/>
  <c r="B998" i="15"/>
  <c r="C998" i="15"/>
  <c r="D998" i="15"/>
  <c r="B999" i="15"/>
  <c r="C999" i="15"/>
  <c r="D999" i="15"/>
  <c r="B1000" i="15"/>
  <c r="C1000" i="15"/>
  <c r="D1000" i="15"/>
  <c r="B1001" i="15"/>
  <c r="C1001" i="15"/>
  <c r="D1001" i="15"/>
  <c r="B1002" i="15"/>
  <c r="C1002" i="15"/>
  <c r="D1002" i="15"/>
  <c r="B1003" i="15"/>
  <c r="C1003" i="15"/>
  <c r="D1003" i="15"/>
  <c r="B1004" i="15"/>
  <c r="C1004" i="15"/>
  <c r="D1004" i="15"/>
  <c r="B1005" i="15"/>
  <c r="C1005" i="15"/>
  <c r="D1005" i="15"/>
  <c r="B1006" i="15"/>
  <c r="C1006" i="15"/>
  <c r="D1006" i="15"/>
  <c r="B1007" i="15"/>
  <c r="C1007" i="15"/>
  <c r="D1007" i="15"/>
  <c r="B1008" i="15"/>
  <c r="C1008" i="15"/>
  <c r="D1008" i="15"/>
  <c r="B1009" i="15"/>
  <c r="C1009" i="15"/>
  <c r="D1009" i="15"/>
  <c r="B1010" i="15"/>
  <c r="C1010" i="15"/>
  <c r="D1010" i="15"/>
  <c r="B1011" i="15"/>
  <c r="C1011" i="15"/>
  <c r="D1011" i="15"/>
  <c r="B1012" i="15"/>
  <c r="C1012" i="15"/>
  <c r="D1012" i="15"/>
  <c r="B1013" i="15"/>
  <c r="C1013" i="15"/>
  <c r="D1013" i="15"/>
  <c r="B1014" i="15"/>
  <c r="C1014" i="15"/>
  <c r="D1014" i="15"/>
  <c r="B1015" i="15"/>
  <c r="C1015" i="15"/>
  <c r="D1015" i="15"/>
  <c r="B1016" i="15"/>
  <c r="C1016" i="15"/>
  <c r="D1016" i="15"/>
  <c r="B1017" i="15"/>
  <c r="C1017" i="15"/>
  <c r="D1017" i="15"/>
  <c r="B1018" i="15"/>
  <c r="C1018" i="15"/>
  <c r="D1018" i="15"/>
  <c r="B1019" i="15"/>
  <c r="C1019" i="15"/>
  <c r="D1019" i="15"/>
  <c r="B1020" i="15"/>
  <c r="C1020" i="15"/>
  <c r="D1020" i="15"/>
  <c r="B1021" i="15"/>
  <c r="C1021" i="15"/>
  <c r="D1021" i="15"/>
  <c r="B1022" i="15"/>
  <c r="C1022" i="15"/>
  <c r="D1022" i="15"/>
  <c r="B1023" i="15"/>
  <c r="C1023" i="15"/>
  <c r="D1023" i="15"/>
  <c r="B1024" i="15"/>
  <c r="C1024" i="15"/>
  <c r="D1024" i="15"/>
  <c r="B1025" i="15"/>
  <c r="C1025" i="15"/>
  <c r="D1025" i="15"/>
  <c r="B1026" i="15"/>
  <c r="C1026" i="15"/>
  <c r="D1026" i="15"/>
  <c r="B1027" i="15"/>
  <c r="C1027" i="15"/>
  <c r="D1027" i="15"/>
  <c r="B1028" i="15"/>
  <c r="C1028" i="15"/>
  <c r="D1028" i="15"/>
  <c r="B1029" i="15"/>
  <c r="C1029" i="15"/>
  <c r="D1029" i="15"/>
  <c r="B1030" i="15"/>
  <c r="C1030" i="15"/>
  <c r="D1030" i="15"/>
  <c r="B1031" i="15"/>
  <c r="C1031" i="15"/>
  <c r="D1031" i="15"/>
  <c r="B1032" i="15"/>
  <c r="C1032" i="15"/>
  <c r="D1032" i="15"/>
  <c r="B1033" i="15"/>
  <c r="C1033" i="15"/>
  <c r="D1033" i="15"/>
  <c r="B1034" i="15"/>
  <c r="C1034" i="15"/>
  <c r="D1034" i="15"/>
  <c r="B1035" i="15"/>
  <c r="C1035" i="15"/>
  <c r="D1035" i="15"/>
  <c r="B1036" i="15"/>
  <c r="C1036" i="15"/>
  <c r="D1036" i="15"/>
  <c r="B1037" i="15"/>
  <c r="C1037" i="15"/>
  <c r="D1037" i="15"/>
  <c r="B1038" i="15"/>
  <c r="C1038" i="15"/>
  <c r="D1038" i="15"/>
  <c r="B1039" i="15"/>
  <c r="C1039" i="15"/>
  <c r="D1039" i="15"/>
  <c r="B1040" i="15"/>
  <c r="C1040" i="15"/>
  <c r="D1040" i="15"/>
  <c r="B1041" i="15"/>
  <c r="C1041" i="15"/>
  <c r="D1041" i="15"/>
  <c r="B1042" i="15"/>
  <c r="C1042" i="15"/>
  <c r="D1042" i="15"/>
  <c r="B1043" i="15"/>
  <c r="C1043" i="15"/>
  <c r="D1043" i="15"/>
  <c r="B1044" i="15"/>
  <c r="C1044" i="15"/>
  <c r="D1044" i="15"/>
  <c r="B1045" i="15"/>
  <c r="C1045" i="15"/>
  <c r="D1045" i="15"/>
  <c r="B1046" i="15"/>
  <c r="C1046" i="15"/>
  <c r="D1046" i="15"/>
  <c r="B1047" i="15"/>
  <c r="C1047" i="15"/>
  <c r="D1047" i="15"/>
  <c r="B1048" i="15"/>
  <c r="C1048" i="15"/>
  <c r="D1048" i="15"/>
  <c r="B1049" i="15"/>
  <c r="C1049" i="15"/>
  <c r="D1049" i="15"/>
  <c r="B1050" i="15"/>
  <c r="C1050" i="15"/>
  <c r="D1050" i="15"/>
  <c r="B1051" i="15"/>
  <c r="C1051" i="15"/>
  <c r="D1051" i="15"/>
  <c r="B1052" i="15"/>
  <c r="C1052" i="15"/>
  <c r="D1052" i="15"/>
  <c r="B1053" i="15"/>
  <c r="C1053" i="15"/>
  <c r="D1053" i="15"/>
  <c r="B1054" i="15"/>
  <c r="C1054" i="15"/>
  <c r="D1054" i="15"/>
  <c r="B1055" i="15"/>
  <c r="C1055" i="15"/>
  <c r="D1055" i="15"/>
  <c r="B1056" i="15"/>
  <c r="C1056" i="15"/>
  <c r="D1056" i="15"/>
  <c r="B1057" i="15"/>
  <c r="C1057" i="15"/>
  <c r="D1057" i="15"/>
  <c r="B1058" i="15"/>
  <c r="C1058" i="15"/>
  <c r="D1058" i="15"/>
  <c r="B1059" i="15"/>
  <c r="C1059" i="15"/>
  <c r="D1059" i="15"/>
  <c r="B1060" i="15"/>
  <c r="C1060" i="15"/>
  <c r="D1060" i="15"/>
  <c r="B1061" i="15"/>
  <c r="C1061" i="15"/>
  <c r="D1061" i="15"/>
  <c r="B1062" i="15"/>
  <c r="C1062" i="15"/>
  <c r="D1062" i="15"/>
  <c r="B1063" i="15"/>
  <c r="C1063" i="15"/>
  <c r="D1063" i="15"/>
  <c r="B1064" i="15"/>
  <c r="C1064" i="15"/>
  <c r="D1064" i="15"/>
  <c r="B1065" i="15"/>
  <c r="C1065" i="15"/>
  <c r="D1065" i="15"/>
  <c r="B1066" i="15"/>
  <c r="C1066" i="15"/>
  <c r="D1066" i="15"/>
  <c r="B1067" i="15"/>
  <c r="C1067" i="15"/>
  <c r="D1067" i="15"/>
  <c r="B1068" i="15"/>
  <c r="C1068" i="15"/>
  <c r="D1068" i="15"/>
  <c r="B1069" i="15"/>
  <c r="C1069" i="15"/>
  <c r="D1069" i="15"/>
  <c r="B1070" i="15"/>
  <c r="C1070" i="15"/>
  <c r="D1070" i="15"/>
  <c r="B1071" i="15"/>
  <c r="C1071" i="15"/>
  <c r="D1071" i="15"/>
  <c r="B1072" i="15"/>
  <c r="C1072" i="15"/>
  <c r="D1072" i="15"/>
  <c r="B1073" i="15"/>
  <c r="C1073" i="15"/>
  <c r="D1073" i="15"/>
  <c r="B1074" i="15"/>
  <c r="C1074" i="15"/>
  <c r="D1074" i="15"/>
  <c r="B1075" i="15"/>
  <c r="C1075" i="15"/>
  <c r="D1075" i="15"/>
  <c r="B1076" i="15"/>
  <c r="C1076" i="15"/>
  <c r="D1076" i="15"/>
  <c r="B1077" i="15"/>
  <c r="C1077" i="15"/>
  <c r="D1077" i="15"/>
  <c r="B1078" i="15"/>
  <c r="C1078" i="15"/>
  <c r="D1078" i="15"/>
  <c r="B1079" i="15"/>
  <c r="C1079" i="15"/>
  <c r="D1079" i="15"/>
  <c r="B1080" i="15"/>
  <c r="C1080" i="15"/>
  <c r="D1080" i="15"/>
  <c r="B1081" i="15"/>
  <c r="C1081" i="15"/>
  <c r="D1081" i="15"/>
  <c r="B1082" i="15"/>
  <c r="C1082" i="15"/>
  <c r="D1082" i="15"/>
  <c r="B1083" i="15"/>
  <c r="C1083" i="15"/>
  <c r="D1083" i="15"/>
  <c r="B1084" i="15"/>
  <c r="C1084" i="15"/>
  <c r="D1084" i="15"/>
  <c r="B1085" i="15"/>
  <c r="C1085" i="15"/>
  <c r="D1085" i="15"/>
  <c r="B1086" i="15"/>
  <c r="C1086" i="15"/>
  <c r="D1086" i="15"/>
  <c r="B1087" i="15"/>
  <c r="C1087" i="15"/>
  <c r="D1087" i="15"/>
  <c r="B1088" i="15"/>
  <c r="C1088" i="15"/>
  <c r="D1088" i="15"/>
  <c r="B1089" i="15"/>
  <c r="C1089" i="15"/>
  <c r="D1089" i="15"/>
  <c r="B1090" i="15"/>
  <c r="C1090" i="15"/>
  <c r="D1090" i="15"/>
  <c r="B1091" i="15"/>
  <c r="C1091" i="15"/>
  <c r="D1091" i="15"/>
  <c r="B1092" i="15"/>
  <c r="C1092" i="15"/>
  <c r="D1092" i="15"/>
  <c r="B1093" i="15"/>
  <c r="C1093" i="15"/>
  <c r="D1093" i="15"/>
  <c r="B1094" i="15"/>
  <c r="C1094" i="15"/>
  <c r="D1094" i="15"/>
  <c r="B1095" i="15"/>
  <c r="C1095" i="15"/>
  <c r="D1095" i="15"/>
  <c r="B1096" i="15"/>
  <c r="C1096" i="15"/>
  <c r="D1096" i="15"/>
  <c r="B1097" i="15"/>
  <c r="C1097" i="15"/>
  <c r="D1097" i="15"/>
  <c r="B1098" i="15"/>
  <c r="C1098" i="15"/>
  <c r="D1098" i="15"/>
  <c r="B1099" i="15"/>
  <c r="C1099" i="15"/>
  <c r="D1099" i="15"/>
  <c r="B1100" i="15"/>
  <c r="C1100" i="15"/>
  <c r="D1100" i="15"/>
  <c r="B1101" i="15"/>
  <c r="C1101" i="15"/>
  <c r="D1101" i="15"/>
  <c r="B1102" i="15"/>
  <c r="C1102" i="15"/>
  <c r="D1102" i="15"/>
  <c r="B1103" i="15"/>
  <c r="C1103" i="15"/>
  <c r="D1103" i="15"/>
  <c r="B1104" i="15"/>
  <c r="C1104" i="15"/>
  <c r="D1104" i="15"/>
  <c r="B1105" i="15"/>
  <c r="C1105" i="15"/>
  <c r="D1105" i="15"/>
  <c r="B1106" i="15"/>
  <c r="C1106" i="15"/>
  <c r="D1106" i="15"/>
  <c r="B1107" i="15"/>
  <c r="C1107" i="15"/>
  <c r="D1107" i="15"/>
  <c r="B1108" i="15"/>
  <c r="C1108" i="15"/>
  <c r="D1108" i="15"/>
  <c r="B1109" i="15"/>
  <c r="C1109" i="15"/>
  <c r="D1109" i="15"/>
  <c r="B1110" i="15"/>
  <c r="C1110" i="15"/>
  <c r="D1110" i="15"/>
  <c r="B1111" i="15"/>
  <c r="C1111" i="15"/>
  <c r="D1111" i="15"/>
  <c r="B1112" i="15"/>
  <c r="C1112" i="15"/>
  <c r="D1112" i="15"/>
  <c r="B1113" i="15"/>
  <c r="C1113" i="15"/>
  <c r="D1113" i="15"/>
  <c r="B1114" i="15"/>
  <c r="C1114" i="15"/>
  <c r="D1114" i="15"/>
  <c r="B1115" i="15"/>
  <c r="C1115" i="15"/>
  <c r="D1115" i="15"/>
  <c r="B1116" i="15"/>
  <c r="C1116" i="15"/>
  <c r="D1116" i="15"/>
  <c r="B1117" i="15"/>
  <c r="C1117" i="15"/>
  <c r="D1117" i="15"/>
  <c r="B1118" i="15"/>
  <c r="C1118" i="15"/>
  <c r="D1118" i="15"/>
  <c r="B1119" i="15"/>
  <c r="C1119" i="15"/>
  <c r="D1119" i="15"/>
  <c r="B1120" i="15"/>
  <c r="C1120" i="15"/>
  <c r="D1120" i="15"/>
  <c r="B1121" i="15"/>
  <c r="C1121" i="15"/>
  <c r="D1121" i="15"/>
  <c r="B1122" i="15"/>
  <c r="C1122" i="15"/>
  <c r="D1122" i="15"/>
  <c r="B1123" i="15"/>
  <c r="C1123" i="15"/>
  <c r="D1123" i="15"/>
  <c r="B1124" i="15"/>
  <c r="C1124" i="15"/>
  <c r="D1124" i="15"/>
  <c r="B1125" i="15"/>
  <c r="C1125" i="15"/>
  <c r="D1125" i="15"/>
  <c r="B1126" i="15"/>
  <c r="C1126" i="15"/>
  <c r="D1126" i="15"/>
  <c r="B1127" i="15"/>
  <c r="C1127" i="15"/>
  <c r="D1127" i="15"/>
  <c r="B1128" i="15"/>
  <c r="C1128" i="15"/>
  <c r="D1128" i="15"/>
  <c r="B1129" i="15"/>
  <c r="C1129" i="15"/>
  <c r="D1129" i="15"/>
  <c r="B1130" i="15"/>
  <c r="C1130" i="15"/>
  <c r="D1130" i="15"/>
  <c r="B1131" i="15"/>
  <c r="C1131" i="15"/>
  <c r="D1131" i="15"/>
  <c r="B1132" i="15"/>
  <c r="C1132" i="15"/>
  <c r="D1132" i="15"/>
  <c r="B1133" i="15"/>
  <c r="C1133" i="15"/>
  <c r="D1133" i="15"/>
  <c r="B1134" i="15"/>
  <c r="C1134" i="15"/>
  <c r="D1134" i="15"/>
  <c r="B1135" i="15"/>
  <c r="C1135" i="15"/>
  <c r="D1135" i="15"/>
  <c r="B1136" i="15"/>
  <c r="C1136" i="15"/>
  <c r="D1136" i="15"/>
  <c r="B1137" i="15"/>
  <c r="C1137" i="15"/>
  <c r="D1137" i="15"/>
  <c r="B1138" i="15"/>
  <c r="C1138" i="15"/>
  <c r="D1138" i="15"/>
  <c r="B1139" i="15"/>
  <c r="C1139" i="15"/>
  <c r="D1139" i="15"/>
  <c r="B1140" i="15"/>
  <c r="C1140" i="15"/>
  <c r="D1140" i="15"/>
  <c r="B1141" i="15"/>
  <c r="C1141" i="15"/>
  <c r="D1141" i="15"/>
  <c r="B1142" i="15"/>
  <c r="C1142" i="15"/>
  <c r="D1142" i="15"/>
  <c r="B1143" i="15"/>
  <c r="C1143" i="15"/>
  <c r="D1143" i="15"/>
  <c r="B1144" i="15"/>
  <c r="C1144" i="15"/>
  <c r="D1144" i="15"/>
  <c r="B1145" i="15"/>
  <c r="C1145" i="15"/>
  <c r="D1145" i="15"/>
  <c r="B1146" i="15"/>
  <c r="C1146" i="15"/>
  <c r="D1146" i="15"/>
  <c r="B1147" i="15"/>
  <c r="C1147" i="15"/>
  <c r="D1147" i="15"/>
  <c r="B1148" i="15"/>
  <c r="C1148" i="15"/>
  <c r="D1148" i="15"/>
  <c r="B1149" i="15"/>
  <c r="C1149" i="15"/>
  <c r="D1149" i="15"/>
  <c r="B1150" i="15"/>
  <c r="C1150" i="15"/>
  <c r="D1150" i="15"/>
  <c r="B1151" i="15"/>
  <c r="C1151" i="15"/>
  <c r="D1151" i="15"/>
  <c r="B1152" i="15"/>
  <c r="C1152" i="15"/>
  <c r="D1152" i="15"/>
  <c r="B1153" i="15"/>
  <c r="C1153" i="15"/>
  <c r="D1153" i="15"/>
  <c r="B1154" i="15"/>
  <c r="C1154" i="15"/>
  <c r="D1154" i="15"/>
  <c r="B1155" i="15"/>
  <c r="C1155" i="15"/>
  <c r="D1155" i="15"/>
  <c r="B1156" i="15"/>
  <c r="C1156" i="15"/>
  <c r="D1156" i="15"/>
  <c r="B1157" i="15"/>
  <c r="C1157" i="15"/>
  <c r="D1157" i="15"/>
  <c r="B1158" i="15"/>
  <c r="C1158" i="15"/>
  <c r="D1158" i="15"/>
  <c r="B1159" i="15"/>
  <c r="C1159" i="15"/>
  <c r="D1159" i="15"/>
  <c r="B1160" i="15"/>
  <c r="C1160" i="15"/>
  <c r="D1160" i="15"/>
  <c r="B1161" i="15"/>
  <c r="C1161" i="15"/>
  <c r="D1161" i="15"/>
  <c r="B1162" i="15"/>
  <c r="C1162" i="15"/>
  <c r="D1162" i="15"/>
  <c r="B1163" i="15"/>
  <c r="C1163" i="15"/>
  <c r="D1163" i="15"/>
  <c r="B1164" i="15"/>
  <c r="C1164" i="15"/>
  <c r="D1164" i="15"/>
  <c r="B1165" i="15"/>
  <c r="C1165" i="15"/>
  <c r="D1165" i="15"/>
  <c r="B1166" i="15"/>
  <c r="C1166" i="15"/>
  <c r="D1166" i="15"/>
  <c r="B1167" i="15"/>
  <c r="C1167" i="15"/>
  <c r="D1167" i="15"/>
  <c r="B1168" i="15"/>
  <c r="C1168" i="15"/>
  <c r="D1168" i="15"/>
  <c r="B1169" i="15"/>
  <c r="C1169" i="15"/>
  <c r="D1169" i="15"/>
  <c r="B1170" i="15"/>
  <c r="C1170" i="15"/>
  <c r="D1170" i="15"/>
  <c r="B1171" i="15"/>
  <c r="C1171" i="15"/>
  <c r="D1171" i="15"/>
  <c r="B1172" i="15"/>
  <c r="C1172" i="15"/>
  <c r="D1172" i="15"/>
  <c r="B1173" i="15"/>
  <c r="C1173" i="15"/>
  <c r="D1173" i="15"/>
  <c r="B1174" i="15"/>
  <c r="C1174" i="15"/>
  <c r="D1174" i="15"/>
  <c r="B1175" i="15"/>
  <c r="C1175" i="15"/>
  <c r="D1175" i="15"/>
  <c r="B1176" i="15"/>
  <c r="C1176" i="15"/>
  <c r="D1176" i="15"/>
  <c r="B1177" i="15"/>
  <c r="C1177" i="15"/>
  <c r="D1177" i="15"/>
  <c r="B1178" i="15"/>
  <c r="C1178" i="15"/>
  <c r="D1178" i="15"/>
  <c r="B1179" i="15"/>
  <c r="C1179" i="15"/>
  <c r="D1179" i="15"/>
  <c r="B1180" i="15"/>
  <c r="C1180" i="15"/>
  <c r="D1180" i="15"/>
  <c r="B1181" i="15"/>
  <c r="C1181" i="15"/>
  <c r="D1181" i="15"/>
  <c r="B1182" i="15"/>
  <c r="C1182" i="15"/>
  <c r="D1182" i="15"/>
  <c r="B1183" i="15"/>
  <c r="C1183" i="15"/>
  <c r="D1183" i="15"/>
  <c r="B1184" i="15"/>
  <c r="C1184" i="15"/>
  <c r="D1184" i="15"/>
  <c r="B1185" i="15"/>
  <c r="C1185" i="15"/>
  <c r="D1185" i="15"/>
  <c r="B1186" i="15"/>
  <c r="C1186" i="15"/>
  <c r="D1186" i="15"/>
  <c r="B1187" i="15"/>
  <c r="C1187" i="15"/>
  <c r="D1187" i="15"/>
  <c r="B1188" i="15"/>
  <c r="C1188" i="15"/>
  <c r="D1188" i="15"/>
  <c r="B1189" i="15"/>
  <c r="C1189" i="15"/>
  <c r="D1189" i="15"/>
  <c r="B1190" i="15"/>
  <c r="C1190" i="15"/>
  <c r="D1190" i="15"/>
  <c r="B1191" i="15"/>
  <c r="C1191" i="15"/>
  <c r="D1191" i="15"/>
  <c r="B1192" i="15"/>
  <c r="C1192" i="15"/>
  <c r="D1192" i="15"/>
  <c r="B1193" i="15"/>
  <c r="C1193" i="15"/>
  <c r="D1193" i="15"/>
  <c r="B1194" i="15"/>
  <c r="C1194" i="15"/>
  <c r="D1194" i="15"/>
  <c r="B1195" i="15"/>
  <c r="C1195" i="15"/>
  <c r="D1195" i="15"/>
  <c r="B1196" i="15"/>
  <c r="C1196" i="15"/>
  <c r="D1196" i="15"/>
  <c r="B1197" i="15"/>
  <c r="C1197" i="15"/>
  <c r="D1197" i="15"/>
  <c r="B1198" i="15"/>
  <c r="C1198" i="15"/>
  <c r="D1198" i="15"/>
  <c r="B1199" i="15"/>
  <c r="C1199" i="15"/>
  <c r="D1199" i="15"/>
  <c r="B1200" i="15"/>
  <c r="C1200" i="15"/>
  <c r="D1200" i="15"/>
  <c r="B1201" i="15"/>
  <c r="C1201" i="15"/>
  <c r="D1201" i="15"/>
  <c r="B1202" i="15"/>
  <c r="C1202" i="15"/>
  <c r="D1202" i="15"/>
  <c r="B1203" i="15"/>
  <c r="C1203" i="15"/>
  <c r="D1203" i="15"/>
  <c r="B1204" i="15"/>
  <c r="C1204" i="15"/>
  <c r="D1204" i="15"/>
  <c r="B1205" i="15"/>
  <c r="C1205" i="15"/>
  <c r="D1205" i="15"/>
  <c r="B1206" i="15"/>
  <c r="C1206" i="15"/>
  <c r="D1206" i="15"/>
  <c r="B1207" i="15"/>
  <c r="C1207" i="15"/>
  <c r="D1207" i="15"/>
  <c r="B1208" i="15"/>
  <c r="C1208" i="15"/>
  <c r="D1208" i="15"/>
  <c r="B1209" i="15"/>
  <c r="C1209" i="15"/>
  <c r="D1209" i="15"/>
  <c r="B1210" i="15"/>
  <c r="C1210" i="15"/>
  <c r="D1210" i="15"/>
  <c r="B1211" i="15"/>
  <c r="C1211" i="15"/>
  <c r="D1211" i="15"/>
  <c r="B1212" i="15"/>
  <c r="C1212" i="15"/>
  <c r="D1212" i="15"/>
  <c r="B1213" i="15"/>
  <c r="C1213" i="15"/>
  <c r="D1213" i="15"/>
  <c r="B1214" i="15"/>
  <c r="C1214" i="15"/>
  <c r="D1214" i="15"/>
  <c r="B1215" i="15"/>
  <c r="C1215" i="15"/>
  <c r="D1215" i="15"/>
  <c r="B1216" i="15"/>
  <c r="C1216" i="15"/>
  <c r="D1216" i="15"/>
  <c r="B1217" i="15"/>
  <c r="C1217" i="15"/>
  <c r="D1217" i="15"/>
  <c r="B1218" i="15"/>
  <c r="C1218" i="15"/>
  <c r="D1218" i="15"/>
  <c r="B1219" i="15"/>
  <c r="C1219" i="15"/>
  <c r="D1219" i="15"/>
  <c r="B1220" i="15"/>
  <c r="C1220" i="15"/>
  <c r="D1220" i="15"/>
  <c r="B1221" i="15"/>
  <c r="C1221" i="15"/>
  <c r="D1221" i="15"/>
  <c r="B1222" i="15"/>
  <c r="C1222" i="15"/>
  <c r="D1222" i="15"/>
  <c r="B1223" i="15"/>
  <c r="C1223" i="15"/>
  <c r="D1223" i="15"/>
  <c r="B1224" i="15"/>
  <c r="C1224" i="15"/>
  <c r="D1224" i="15"/>
  <c r="B1225" i="15"/>
  <c r="C1225" i="15"/>
  <c r="D1225" i="15"/>
  <c r="B1226" i="15"/>
  <c r="C1226" i="15"/>
  <c r="D1226" i="15"/>
  <c r="B1227" i="15"/>
  <c r="C1227" i="15"/>
  <c r="D1227" i="15"/>
  <c r="B1228" i="15"/>
  <c r="C1228" i="15"/>
  <c r="D1228" i="15"/>
  <c r="B1229" i="15"/>
  <c r="C1229" i="15"/>
  <c r="D1229" i="15"/>
  <c r="B1230" i="15"/>
  <c r="C1230" i="15"/>
  <c r="D1230" i="15"/>
  <c r="B1231" i="15"/>
  <c r="C1231" i="15"/>
  <c r="D1231" i="15"/>
  <c r="B1232" i="15"/>
  <c r="C1232" i="15"/>
  <c r="D1232" i="15"/>
  <c r="B1233" i="15"/>
  <c r="C1233" i="15"/>
  <c r="D1233" i="15"/>
  <c r="B1234" i="15"/>
  <c r="C1234" i="15"/>
  <c r="D1234" i="15"/>
  <c r="B1235" i="15"/>
  <c r="C1235" i="15"/>
  <c r="D1235" i="15"/>
  <c r="B1236" i="15"/>
  <c r="C1236" i="15"/>
  <c r="D1236" i="15"/>
  <c r="B1237" i="15"/>
  <c r="C1237" i="15"/>
  <c r="D1237" i="15"/>
  <c r="B1238" i="15"/>
  <c r="C1238" i="15"/>
  <c r="D1238" i="15"/>
  <c r="B1239" i="15"/>
  <c r="C1239" i="15"/>
  <c r="D1239" i="15"/>
  <c r="B1240" i="15"/>
  <c r="C1240" i="15"/>
  <c r="D1240" i="15"/>
  <c r="B1241" i="15"/>
  <c r="C1241" i="15"/>
  <c r="D1241" i="15"/>
  <c r="B1242" i="15"/>
  <c r="C1242" i="15"/>
  <c r="D1242" i="15"/>
  <c r="B1243" i="15"/>
  <c r="C1243" i="15"/>
  <c r="D1243" i="15"/>
  <c r="B1244" i="15"/>
  <c r="C1244" i="15"/>
  <c r="D1244" i="15"/>
  <c r="B1245" i="15"/>
  <c r="C1245" i="15"/>
  <c r="D1245" i="15"/>
  <c r="B1246" i="15"/>
  <c r="C1246" i="15"/>
  <c r="D1246" i="15"/>
  <c r="B1247" i="15"/>
  <c r="C1247" i="15"/>
  <c r="D1247" i="15"/>
  <c r="B1248" i="15"/>
  <c r="C1248" i="15"/>
  <c r="D1248" i="15"/>
  <c r="B1249" i="15"/>
  <c r="C1249" i="15"/>
  <c r="D1249" i="15"/>
  <c r="B1250" i="15"/>
  <c r="C1250" i="15"/>
  <c r="D1250" i="15"/>
  <c r="B1251" i="15"/>
  <c r="C1251" i="15"/>
  <c r="D1251" i="15"/>
  <c r="B1252" i="15"/>
  <c r="C1252" i="15"/>
  <c r="D1252" i="15"/>
  <c r="B1253" i="15"/>
  <c r="C1253" i="15"/>
  <c r="D1253" i="15"/>
  <c r="B1254" i="15"/>
  <c r="C1254" i="15"/>
  <c r="D1254" i="15"/>
  <c r="B1255" i="15"/>
  <c r="C1255" i="15"/>
  <c r="D1255" i="15"/>
  <c r="B1256" i="15"/>
  <c r="C1256" i="15"/>
  <c r="D1256" i="15"/>
  <c r="B1257" i="15"/>
  <c r="C1257" i="15"/>
  <c r="D1257" i="15"/>
  <c r="B1258" i="15"/>
  <c r="C1258" i="15"/>
  <c r="D1258" i="15"/>
  <c r="B1259" i="15"/>
  <c r="C1259" i="15"/>
  <c r="D1259" i="15"/>
  <c r="B1260" i="15"/>
  <c r="C1260" i="15"/>
  <c r="D1260" i="15"/>
  <c r="B1261" i="15"/>
  <c r="C1261" i="15"/>
  <c r="D1261" i="15"/>
  <c r="B1262" i="15"/>
  <c r="C1262" i="15"/>
  <c r="D1262" i="15"/>
  <c r="B1263" i="15"/>
  <c r="C1263" i="15"/>
  <c r="D1263" i="15"/>
  <c r="B1264" i="15"/>
  <c r="C1264" i="15"/>
  <c r="D1264" i="15"/>
  <c r="B1265" i="15"/>
  <c r="C1265" i="15"/>
  <c r="D1265" i="15"/>
  <c r="B1266" i="15"/>
  <c r="C1266" i="15"/>
  <c r="D1266" i="15"/>
  <c r="B1267" i="15"/>
  <c r="C1267" i="15"/>
  <c r="D1267" i="15"/>
  <c r="B1268" i="15"/>
  <c r="C1268" i="15"/>
  <c r="D1268" i="15"/>
  <c r="B1269" i="15"/>
  <c r="C1269" i="15"/>
  <c r="D1269" i="15"/>
  <c r="B1270" i="15"/>
  <c r="C1270" i="15"/>
  <c r="D1270" i="15"/>
  <c r="B1271" i="15"/>
  <c r="C1271" i="15"/>
  <c r="D1271" i="15"/>
  <c r="B1272" i="15"/>
  <c r="C1272" i="15"/>
  <c r="D1272" i="15"/>
  <c r="B1273" i="15"/>
  <c r="C1273" i="15"/>
  <c r="D1273" i="15"/>
  <c r="B1274" i="15"/>
  <c r="C1274" i="15"/>
  <c r="D1274" i="15"/>
  <c r="B1275" i="15"/>
  <c r="C1275" i="15"/>
  <c r="D1275" i="15"/>
  <c r="B1276" i="15"/>
  <c r="C1276" i="15"/>
  <c r="D1276" i="15"/>
  <c r="B1277" i="15"/>
  <c r="C1277" i="15"/>
  <c r="D1277" i="15"/>
  <c r="B1278" i="15"/>
  <c r="C1278" i="15"/>
  <c r="D1278" i="15"/>
  <c r="B1279" i="15"/>
  <c r="C1279" i="15"/>
  <c r="D1279" i="15"/>
  <c r="B1280" i="15"/>
  <c r="C1280" i="15"/>
  <c r="D1280" i="15"/>
  <c r="B1281" i="15"/>
  <c r="C1281" i="15"/>
  <c r="D1281" i="15"/>
  <c r="B1282" i="15"/>
  <c r="C1282" i="15"/>
  <c r="D1282" i="15"/>
  <c r="B1283" i="15"/>
  <c r="C1283" i="15"/>
  <c r="D1283" i="15"/>
  <c r="B1284" i="15"/>
  <c r="C1284" i="15"/>
  <c r="D1284" i="15"/>
  <c r="B1285" i="15"/>
  <c r="C1285" i="15"/>
  <c r="D1285" i="15"/>
  <c r="B1286" i="15"/>
  <c r="C1286" i="15"/>
  <c r="D1286" i="15"/>
  <c r="B1287" i="15"/>
  <c r="C1287" i="15"/>
  <c r="D1287" i="15"/>
  <c r="B1288" i="15"/>
  <c r="C1288" i="15"/>
  <c r="D1288" i="15"/>
  <c r="B1289" i="15"/>
  <c r="C1289" i="15"/>
  <c r="D1289" i="15"/>
  <c r="B1290" i="15"/>
  <c r="C1290" i="15"/>
  <c r="D1290" i="15"/>
  <c r="B1291" i="15"/>
  <c r="C1291" i="15"/>
  <c r="D1291" i="15"/>
  <c r="B1292" i="15"/>
  <c r="C1292" i="15"/>
  <c r="D1292" i="15"/>
  <c r="B1293" i="15"/>
  <c r="C1293" i="15"/>
  <c r="D1293" i="15"/>
  <c r="B1294" i="15"/>
  <c r="C1294" i="15"/>
  <c r="D1294" i="15"/>
  <c r="B1295" i="15"/>
  <c r="C1295" i="15"/>
  <c r="D1295" i="15"/>
  <c r="B1296" i="15"/>
  <c r="C1296" i="15"/>
  <c r="D1296" i="15"/>
  <c r="B1297" i="15"/>
  <c r="C1297" i="15"/>
  <c r="D1297" i="15"/>
  <c r="B1298" i="15"/>
  <c r="C1298" i="15"/>
  <c r="D1298" i="15"/>
  <c r="B1299" i="15"/>
  <c r="C1299" i="15"/>
  <c r="D1299" i="15"/>
  <c r="B1300" i="15"/>
  <c r="C1300" i="15"/>
  <c r="D1300" i="15"/>
  <c r="B1301" i="15"/>
  <c r="C1301" i="15"/>
  <c r="D1301" i="15"/>
  <c r="B1302" i="15"/>
  <c r="C1302" i="15"/>
  <c r="D1302" i="15"/>
  <c r="B1303" i="15"/>
  <c r="C1303" i="15"/>
  <c r="D1303" i="15"/>
  <c r="B1304" i="15"/>
  <c r="C1304" i="15"/>
  <c r="D1304" i="15"/>
  <c r="B1305" i="15"/>
  <c r="C1305" i="15"/>
  <c r="D1305" i="15"/>
  <c r="B1306" i="15"/>
  <c r="C1306" i="15"/>
  <c r="D1306" i="15"/>
  <c r="B1307" i="15"/>
  <c r="C1307" i="15"/>
  <c r="D1307" i="15"/>
  <c r="B1308" i="15"/>
  <c r="C1308" i="15"/>
  <c r="D1308" i="15"/>
  <c r="B1309" i="15"/>
  <c r="C1309" i="15"/>
  <c r="D1309" i="15"/>
  <c r="B1310" i="15"/>
  <c r="C1310" i="15"/>
  <c r="D1310" i="15"/>
  <c r="B1311" i="15"/>
  <c r="C1311" i="15"/>
  <c r="D1311" i="15"/>
  <c r="B1312" i="15"/>
  <c r="C1312" i="15"/>
  <c r="D1312" i="15"/>
  <c r="B1313" i="15"/>
  <c r="C1313" i="15"/>
  <c r="D1313" i="15"/>
  <c r="B1314" i="15"/>
  <c r="C1314" i="15"/>
  <c r="D1314" i="15"/>
  <c r="B1315" i="15"/>
  <c r="C1315" i="15"/>
  <c r="D1315" i="15"/>
  <c r="B1316" i="15"/>
  <c r="C1316" i="15"/>
  <c r="D1316" i="15"/>
  <c r="B1317" i="15"/>
  <c r="C1317" i="15"/>
  <c r="D1317" i="15"/>
  <c r="B1318" i="15"/>
  <c r="C1318" i="15"/>
  <c r="D1318" i="15"/>
  <c r="B1319" i="15"/>
  <c r="C1319" i="15"/>
  <c r="D1319" i="15"/>
  <c r="B1320" i="15"/>
  <c r="C1320" i="15"/>
  <c r="D1320" i="15"/>
  <c r="B1321" i="15"/>
  <c r="C1321" i="15"/>
  <c r="D1321" i="15"/>
  <c r="B1322" i="15"/>
  <c r="C1322" i="15"/>
  <c r="D1322" i="15"/>
  <c r="B1323" i="15"/>
  <c r="C1323" i="15"/>
  <c r="D1323" i="15"/>
  <c r="B1324" i="15"/>
  <c r="C1324" i="15"/>
  <c r="D1324" i="15"/>
  <c r="B1325" i="15"/>
  <c r="C1325" i="15"/>
  <c r="D1325" i="15"/>
  <c r="B1326" i="15"/>
  <c r="C1326" i="15"/>
  <c r="D1326" i="15"/>
  <c r="B1327" i="15"/>
  <c r="C1327" i="15"/>
  <c r="D1327" i="15"/>
  <c r="B1328" i="15"/>
  <c r="C1328" i="15"/>
  <c r="D1328" i="15"/>
  <c r="B1329" i="15"/>
  <c r="C1329" i="15"/>
  <c r="D1329" i="15"/>
  <c r="B1330" i="15"/>
  <c r="C1330" i="15"/>
  <c r="D1330" i="15"/>
  <c r="B1331" i="15"/>
  <c r="C1331" i="15"/>
  <c r="D1331" i="15"/>
  <c r="B1332" i="15"/>
  <c r="C1332" i="15"/>
  <c r="D1332" i="15"/>
  <c r="B1333" i="15"/>
  <c r="C1333" i="15"/>
  <c r="D1333" i="15"/>
  <c r="B1334" i="15"/>
  <c r="C1334" i="15"/>
  <c r="D1334" i="15"/>
  <c r="B1335" i="15"/>
  <c r="C1335" i="15"/>
  <c r="D1335" i="15"/>
  <c r="B1336" i="15"/>
  <c r="C1336" i="15"/>
  <c r="D1336" i="15"/>
  <c r="B1337" i="15"/>
  <c r="C1337" i="15"/>
  <c r="D1337" i="15"/>
  <c r="B1338" i="15"/>
  <c r="C1338" i="15"/>
  <c r="D1338" i="15"/>
  <c r="B1339" i="15"/>
  <c r="C1339" i="15"/>
  <c r="D1339" i="15"/>
  <c r="B1340" i="15"/>
  <c r="C1340" i="15"/>
  <c r="D1340" i="15"/>
  <c r="B1341" i="15"/>
  <c r="C1341" i="15"/>
  <c r="D1341" i="15"/>
  <c r="B1342" i="15"/>
  <c r="C1342" i="15"/>
  <c r="D1342" i="15"/>
  <c r="B1343" i="15"/>
  <c r="C1343" i="15"/>
  <c r="D1343" i="15"/>
  <c r="B1344" i="15"/>
  <c r="C1344" i="15"/>
  <c r="D1344" i="15"/>
  <c r="B1345" i="15"/>
  <c r="C1345" i="15"/>
  <c r="D1345" i="15"/>
  <c r="B1346" i="15"/>
  <c r="C1346" i="15"/>
  <c r="D1346" i="15"/>
  <c r="B1347" i="15"/>
  <c r="C1347" i="15"/>
  <c r="D1347" i="15"/>
  <c r="B1348" i="15"/>
  <c r="C1348" i="15"/>
  <c r="D1348" i="15"/>
  <c r="B1349" i="15"/>
  <c r="C1349" i="15"/>
  <c r="D1349" i="15"/>
  <c r="B1350" i="15"/>
  <c r="C1350" i="15"/>
  <c r="D1350" i="15"/>
  <c r="B1351" i="15"/>
  <c r="C1351" i="15"/>
  <c r="D1351" i="15"/>
  <c r="B1352" i="15"/>
  <c r="C1352" i="15"/>
  <c r="D1352" i="15"/>
  <c r="B1353" i="15"/>
  <c r="C1353" i="15"/>
  <c r="D1353" i="15"/>
  <c r="B1354" i="15"/>
  <c r="C1354" i="15"/>
  <c r="D1354" i="15"/>
  <c r="B1355" i="15"/>
  <c r="C1355" i="15"/>
  <c r="D1355" i="15"/>
  <c r="B1356" i="15"/>
  <c r="C1356" i="15"/>
  <c r="D1356" i="15"/>
  <c r="B1357" i="15"/>
  <c r="C1357" i="15"/>
  <c r="D1357" i="15"/>
  <c r="B1358" i="15"/>
  <c r="C1358" i="15"/>
  <c r="D1358" i="15"/>
  <c r="B1359" i="15"/>
  <c r="C1359" i="15"/>
  <c r="D1359" i="15"/>
  <c r="B1360" i="15"/>
  <c r="C1360" i="15"/>
  <c r="D1360" i="15"/>
  <c r="B1361" i="15"/>
  <c r="C1361" i="15"/>
  <c r="D1361" i="15"/>
  <c r="B1362" i="15"/>
  <c r="C1362" i="15"/>
  <c r="D1362" i="15"/>
  <c r="B1363" i="15"/>
  <c r="C1363" i="15"/>
  <c r="D1363" i="15"/>
  <c r="B1364" i="15"/>
  <c r="C1364" i="15"/>
  <c r="D1364" i="15"/>
  <c r="B1365" i="15"/>
  <c r="C1365" i="15"/>
  <c r="D1365" i="15"/>
  <c r="B1366" i="15"/>
  <c r="C1366" i="15"/>
  <c r="D1366" i="15"/>
  <c r="B1367" i="15"/>
  <c r="C1367" i="15"/>
  <c r="D1367" i="15"/>
  <c r="B1368" i="15"/>
  <c r="C1368" i="15"/>
  <c r="D1368" i="15"/>
  <c r="B1369" i="15"/>
  <c r="C1369" i="15"/>
  <c r="D1369" i="15"/>
  <c r="B1370" i="15"/>
  <c r="C1370" i="15"/>
  <c r="D1370" i="15"/>
  <c r="B1371" i="15"/>
  <c r="C1371" i="15"/>
  <c r="D1371" i="15"/>
  <c r="B1372" i="15"/>
  <c r="C1372" i="15"/>
  <c r="D1372" i="15"/>
  <c r="D12" i="15"/>
  <c r="C12" i="15"/>
  <c r="B12" i="15"/>
  <c r="G7" i="15"/>
  <c r="G4" i="15"/>
  <c r="G3" i="15"/>
  <c r="G2" i="15"/>
  <c r="G5" i="15" l="1"/>
  <c r="G6" i="15" l="1"/>
  <c r="G8"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author>
  </authors>
  <commentList>
    <comment ref="G884" authorId="0" shapeId="0" xr:uid="{07F86C93-647F-4857-A4CC-FFFF6B246592}">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5" authorId="0" shapeId="0" xr:uid="{665B67FF-D15F-477E-BAE9-3201636349B7}">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6" authorId="0" shapeId="0" xr:uid="{230285D1-372D-4617-B1D3-4549247A291C}">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7" authorId="0" shapeId="0" xr:uid="{29F29783-0146-4368-A637-B8B58F5D1922}">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8" authorId="0" shapeId="0" xr:uid="{229173E9-04A0-4FB5-B25F-5897CE9E890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9" authorId="0" shapeId="0" xr:uid="{9D2BAB5C-15DE-42A6-A6EE-E937E1594FF6}">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0" authorId="0" shapeId="0" xr:uid="{A4DD5F0E-2DF5-4AFC-BABA-B79738273E58}">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1" authorId="0" shapeId="0" xr:uid="{82448089-F5F9-445D-BE14-D3B2614FCDE6}">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2" authorId="0" shapeId="0" xr:uid="{5D1594E3-FBCE-4F68-A95C-B6152ABD9E94}">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3" authorId="0" shapeId="0" xr:uid="{302DF1B7-D17D-4B86-BFB4-41857CF3BB94}">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4" authorId="0" shapeId="0" xr:uid="{8DF8CF62-B110-4542-98C0-E9232CF63047}">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5" authorId="0" shapeId="0" xr:uid="{6D87E5F6-02A7-4B24-850A-1E7C2E629B17}">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6" authorId="0" shapeId="0" xr:uid="{823C4C9E-8387-47FA-9FC9-F32EC2E27D86}">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7" authorId="0" shapeId="0" xr:uid="{926D182E-F240-4FCF-B87D-273BA98F232F}">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8" authorId="0" shapeId="0" xr:uid="{7D1A6371-161B-47A7-B57C-4394F0FC477E}">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9" authorId="0" shapeId="0" xr:uid="{D0C55B73-5914-48FA-9644-483850260EBC}">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0" authorId="0" shapeId="0" xr:uid="{FDA28B61-2CC6-462A-90EE-CFC247ED844E}">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1" authorId="0" shapeId="0" xr:uid="{A8293B17-18A5-48AE-9C69-C692DF4AABB8}">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2" authorId="0" shapeId="0" xr:uid="{36BE24D9-8DBA-419C-B01A-9811E1D0A5C7}">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3" authorId="0" shapeId="0" xr:uid="{51DE79AF-61D6-4068-9F48-2885E2879ACF}">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4" authorId="0" shapeId="0" xr:uid="{2E60C4BF-702A-4B40-97F4-7333F52990AB}">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5" authorId="0" shapeId="0" xr:uid="{F0DAED9C-9207-4CD5-8F44-ED23311A4AB4}">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6" authorId="0" shapeId="0" xr:uid="{A626CF07-DBF9-4F36-AD2D-441A2BA342D7}">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7" authorId="0" shapeId="0" xr:uid="{F856A388-F920-4123-9598-9F3350939239}">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8" authorId="0" shapeId="0" xr:uid="{3F177599-FC3C-497D-A69F-6D15BC203B9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9" authorId="0" shapeId="0" xr:uid="{A6DD1512-12B2-4BC7-AE02-070B91361C7C}">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0" authorId="0" shapeId="0" xr:uid="{535B8A55-FD5B-40F9-9FB3-6B69ED1303B8}">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1" authorId="0" shapeId="0" xr:uid="{71B70DC5-E4AE-4CDB-AB7E-6F39247389A1}">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2" authorId="0" shapeId="0" xr:uid="{0F1CC381-D095-4462-A49B-F210EC61395B}">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3" authorId="0" shapeId="0" xr:uid="{93A394C9-D1AB-40B0-B8DC-DE2A954AC44A}">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List>
</comments>
</file>

<file path=xl/sharedStrings.xml><?xml version="1.0" encoding="utf-8"?>
<sst xmlns="http://schemas.openxmlformats.org/spreadsheetml/2006/main" count="5469" uniqueCount="3557">
  <si>
    <t>CONTRATO NUMERO</t>
  </si>
  <si>
    <t>FECHA SUSCRIPCIÓN</t>
  </si>
  <si>
    <t>NOMBRE CONTRATISTA</t>
  </si>
  <si>
    <t>OBJETO</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</si>
  <si>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</si>
  <si>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</si>
  <si>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</si>
  <si>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</si>
  <si>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NATTALY MARIA ARDILA BERNAL</t>
  </si>
  <si>
    <t>GUILLERMO ALBERTO VALLEJO MESA</t>
  </si>
  <si>
    <t>LUIS MARIO ARAUJO BECERRA</t>
  </si>
  <si>
    <t>MARY SOL BATERO CALVO</t>
  </si>
  <si>
    <t>LEIDY CATALINA GONZALEZ GUATIBONZA</t>
  </si>
  <si>
    <t>GERMAN ALBERTO BAQUIRO DUQUE</t>
  </si>
  <si>
    <t>ERIKA DEL PILAR QUINTERO VARELA</t>
  </si>
  <si>
    <t>JAVIER FERNANDO VARGAS DEVIA</t>
  </si>
  <si>
    <t>EDITH JULIETH CAMARGO PARDO</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</si>
  <si>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</si>
  <si>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</si>
  <si>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</si>
  <si>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</si>
  <si>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</si>
  <si>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</si>
  <si>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</si>
  <si>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</si>
  <si>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</si>
  <si>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</si>
  <si>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</si>
  <si>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</si>
  <si>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</si>
  <si>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</si>
  <si>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</si>
  <si>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PRESTAR SERVICIOS PROFESIONALES DE APOYO JURIDICO PARA SUSTANCIAR INVESTIGACIONES ADMINISTRATIVAS RELACIONADAS CON LA ENAJENACIÓN Y ARRENDAMIENTO DE VIVIENDA.</t>
  </si>
  <si>
    <t>ANGIE LIZETH HERNANDEZ PEÑA</t>
  </si>
  <si>
    <t>LILIANA MARCELA BASTO ZABALA</t>
  </si>
  <si>
    <t>JOHAN SEBASTIAN POVEDA RIAÑO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</si>
  <si>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</si>
  <si>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</si>
  <si>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</si>
  <si>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</si>
  <si>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</si>
  <si>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</si>
  <si>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</si>
  <si>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</si>
  <si>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ANDRES FELIPE PEREIRA FUYO</t>
  </si>
  <si>
    <t>DANIEL DAVID ACOSTA MONTILLA</t>
  </si>
  <si>
    <t>DIANA PATRICIA COVALEDA SALAS</t>
  </si>
  <si>
    <t>ORLANDO JAVIER TRUJILLO IRURITA</t>
  </si>
  <si>
    <t>ANDRES MAURICIO ARTUNDUAGA SANTOS</t>
  </si>
  <si>
    <t>MARIA ISABEL SERRANO PIRAQUIVE</t>
  </si>
  <si>
    <t>JULIAN ALBERTO VASQUEZ GRAJALES</t>
  </si>
  <si>
    <t>LIZ CAROLINA RODRIGUEZ BELTRAN</t>
  </si>
  <si>
    <t>EDUART OSWALDO LARREA PIRAQUIVE</t>
  </si>
  <si>
    <t>JAVIER ORLANDO MONDRAGON SOSA</t>
  </si>
  <si>
    <t>ZAIDA FABIOLA WILCHES ORTIZ</t>
  </si>
  <si>
    <t>MARIA CECILIA BENAVIDES ESCOBAR</t>
  </si>
  <si>
    <t>HARLEY FERNEY FERNANDEZ ALVARADO</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</si>
  <si>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</si>
  <si>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</si>
  <si>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</si>
  <si>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</si>
  <si>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</si>
  <si>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</si>
  <si>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</si>
  <si>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</si>
  <si>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</si>
  <si>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</si>
  <si>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</si>
  <si>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DAVID AUGUSTO GARCIA AREVALO</t>
  </si>
  <si>
    <t>MILTON JAVIER LATORRE MARIÑO</t>
  </si>
  <si>
    <t>FREDY LEONARDO OSTOS PAVA</t>
  </si>
  <si>
    <t>EDNA YURANI GODOY BERNAL</t>
  </si>
  <si>
    <t>NINI CAROLINA MENDOZA JARABA</t>
  </si>
  <si>
    <t>KARINA MARCELA RINCON ACOSTA</t>
  </si>
  <si>
    <t>SARA CATALINA GUIO QUIROGA</t>
  </si>
  <si>
    <t>LEIDY CAMILA ESPINOSA SANCHEZ</t>
  </si>
  <si>
    <t>RINA FERNANDA MOLINA LIÑAN</t>
  </si>
  <si>
    <t>JOSE MAURICIO ILLERA REYES</t>
  </si>
  <si>
    <t>ANGELA DANELLY CALCETERO LESMES</t>
  </si>
  <si>
    <t>MARIELA PATRICIA GONZALEZ CHIRINO</t>
  </si>
  <si>
    <t>SERGIO ARTURO SANCHEZ SALAMANCA</t>
  </si>
  <si>
    <t>TANIA SOFIA PUENTES ROJAS</t>
  </si>
  <si>
    <t>AMBAR MILENA BARBOSA RODRIGUEZ</t>
  </si>
  <si>
    <t>MARIA FERNANDA ARIZA LOZANO</t>
  </si>
  <si>
    <t>SUJEI CONSUELO VANEGAS PRADA</t>
  </si>
  <si>
    <t>LEONEL ALBERTO MIRANDA RUIZ</t>
  </si>
  <si>
    <t>BELMA LORENA LUQUE SANCHEZ</t>
  </si>
  <si>
    <t>LINA XIMENA TORRES CERINZA</t>
  </si>
  <si>
    <t>ANGELICA MARIA ROZO BAQUERO</t>
  </si>
  <si>
    <t>IRMA LORENA NIÑO PINILLA</t>
  </si>
  <si>
    <t>ALBA CRISTINA MELO GOMEZ</t>
  </si>
  <si>
    <t>LINA MARIA SAZIPA MORENO</t>
  </si>
  <si>
    <t>DAVID REINALDO JOJOA NIÑO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</si>
  <si>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</si>
  <si>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</si>
  <si>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</si>
  <si>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</si>
  <si>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</si>
  <si>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</si>
  <si>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</si>
  <si>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</si>
  <si>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WILLIAM FABIAN ANGULO FORERO</t>
  </si>
  <si>
    <t>EDUAR FERNANDO JARAMILLO CERINZA</t>
  </si>
  <si>
    <t>CLAUDIA YAMILE CASTIBLANCO AREVALO</t>
  </si>
  <si>
    <t>DIANA CAROLINA GOMEZ ALVAREZ</t>
  </si>
  <si>
    <t>SERGIO ALEJANDRO AVELLA FIGUEROA</t>
  </si>
  <si>
    <t>MIGUEL ANGEL ANDRADE DIAZ</t>
  </si>
  <si>
    <t>MIGUEL ANGEL ROMERO SUAREZ</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</si>
  <si>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</si>
  <si>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</si>
  <si>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JULY ELIZABETH SALAMANCA ROCHA</t>
  </si>
  <si>
    <t>JORGE DANIEL PAVAJEAU ORTIZ</t>
  </si>
  <si>
    <t>MARTHA PATRICIA TOVAR GONZALEZ</t>
  </si>
  <si>
    <t>INGRID YULIETH RUIZ LEMUS</t>
  </si>
  <si>
    <t>DUBAN ESNEIDER ROBERTO PINEDA</t>
  </si>
  <si>
    <t>FABIAN STEVEN MOSTACILLA LOSADA</t>
  </si>
  <si>
    <t>PRESTAR SERVICIOS PROFESIONALES DE APOYO JURIDICO PARA SUSTANCIAR INVESTIGACIONES ADMINISTRATIVAS RELACIONADAS CON LA ENAJENACION Y ARRENDAMIENTO DE VIVIENDA</t>
  </si>
  <si>
    <t>ANA ALEXANDRA CARDENAS TRIANA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</si>
  <si>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</si>
  <si>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ENY CONSTANZA TRUJILLO ESCOBAR</t>
  </si>
  <si>
    <t>MAGDA LORENA MUÑOZ MARIN</t>
  </si>
  <si>
    <t>JUAN DIEGO SALDAÑA ARIAS</t>
  </si>
  <si>
    <t>WILLIAM ORLANDO RUIZ GOMEZ</t>
  </si>
  <si>
    <t>LUIS MIGUEL CELY SANCHEZ</t>
  </si>
  <si>
    <t>MARIA CAMILA BARRAGAN RODRIGUEZ</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</si>
  <si>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</si>
  <si>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</si>
  <si>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AXEL DAVID MURILLO PAREDES</t>
  </si>
  <si>
    <t>LUIS FERNANDO HOLGUIN SUAREZ</t>
  </si>
  <si>
    <t>DIANA MARCELA CORREA ACERO</t>
  </si>
  <si>
    <t>PRESTAR SERVICIOS PROFESIONALES PARA APOYAR CONTABLEMENTE EL PROCESO DE COBRO PERSUASIVO Y DEPURACIÓN DE LA CARTERA POR SANCIONES IMPUESTAS A LOS INFRACTORES DE LAS NORMAS DE ENAJENACIÓN Y ARRENDAMIENTO DE INMUEBLES DESTINADOS A VIVIENDA</t>
  </si>
  <si>
    <t>JOHANA CATALINA CAMBEROS JEREZ</t>
  </si>
  <si>
    <t>PRESTAR SERVICIOS PROFESIONALES PARA APOYAR JURIDICAMENTE EN LA REVISIÓN Y SUSTANCIACIÓN DE LOS ACTOS ADMINISTRATIVOS EXPEDIDOS POR LA SUBDIRECCIÓN DE INVESTIGACIONES Y CONTROL DE VIVIENDA</t>
  </si>
  <si>
    <t>ADRIANA ISABEL SANDOVAL OTALORA</t>
  </si>
  <si>
    <t>PRESTAR SERVICIOS PROFESIONALES PARA APOYAR TECNICAMENTE A LA SUBDIRECCIÓN DE INVESTIGACIONES Y CONTROL DE VIVIENDA EN LAS ACTUACIONES ADMINISTRATIVAS RELACIONADAS CON LA ENAJENCIÓN DE VIVIENDA EN BOGOTÁ</t>
  </si>
  <si>
    <t>CARLOS HERNAN GALAN LOPEZ</t>
  </si>
  <si>
    <t>CRISTIAN ANDRES TORRES CASALLAS</t>
  </si>
  <si>
    <t>INGRID CAROLINA MENDEZ CRUZ</t>
  </si>
  <si>
    <t>JHONNATAN ALEXIS ESPITIA AGUILAR</t>
  </si>
  <si>
    <t>JESSICA PATRICIA RODRIGUEZ ARIZA</t>
  </si>
  <si>
    <t>JOHANA CAROLINA MANCIPE LUGO</t>
  </si>
  <si>
    <t>JENNY MARITZA BARRERA SUAREZ</t>
  </si>
  <si>
    <t>YENIFFER PAOLA MATTA REYES</t>
  </si>
  <si>
    <t>MAYRA ALEJANDRA JAIME ARIAS</t>
  </si>
  <si>
    <t>DIANA FABIOLA PEÑA CETINA</t>
  </si>
  <si>
    <t>PRESTAR SERVICIOS PARA BRINDAR APOYO TÉCNICO Y OPERATIVO EN LAS ACTIVIDADES DESARROLLADAS EN EL PROCESO DE GESTIÓN CONTRACTUAL Y ADMINISTRATIVA</t>
  </si>
  <si>
    <t>EDWIN YAMID ORTIZ SALAS</t>
  </si>
  <si>
    <t>ANA LORENA DANDERINO TORRES</t>
  </si>
  <si>
    <t>DIANA LUCIA SALGADO GARZA</t>
  </si>
  <si>
    <t>PAULA ANDREA GUEVARA CRISTANCHO</t>
  </si>
  <si>
    <t>JAIME ERNESTO GUERRA CONTRERAS</t>
  </si>
  <si>
    <t>PRESTAR SERVICIOS DE APOYO A LA GESTION EN EL DESARROLLO DE ACTIVIDADES DE CARÁCTER ADMINISTRATIVO Y APOYO EN EL SEGUIMIENTO Y DE RESPUESTA A SOLICITUDES QUE SE ADELANTAN EN LA SUBSECRETARIA DE INSPECCION VIGILANCIA Y CONTROL DE VIVIENDA</t>
  </si>
  <si>
    <t>SANDRA MILENA PINZON GARCIA</t>
  </si>
  <si>
    <t>MARIA CAROLINA RUEDA PEREZ</t>
  </si>
  <si>
    <t>DANIELA ALEXANDRA MAYORGA ROBAYO</t>
  </si>
  <si>
    <t>CARLOS ANDRES BARRETO GUZMAN</t>
  </si>
  <si>
    <t>JONATAN STEVEN VASQUEZ FRANCO</t>
  </si>
  <si>
    <t>DIANA PAOLA RAMIREZ SILVA</t>
  </si>
  <si>
    <t>PRESTAR SERVICIOS DE APOYO A LA GESTIÓN PARA BRINDAR APOYO EN ACTIVIDADES OPERATIVAS EN LA SUBDIRECCIÓN DE INVESTIGACIONES Y CONTROL DE VIVIENDA</t>
  </si>
  <si>
    <t>NANCY MERY VILLARREAL HERNANDEZ</t>
  </si>
  <si>
    <t>SAMUEL ENRIQUE FLOREZ MARTINEZ</t>
  </si>
  <si>
    <t>DIEGO ALEJANDRO NARANJO NIETO</t>
  </si>
  <si>
    <t>LILIANA PATRICIA MIRANDA RUIZ</t>
  </si>
  <si>
    <t>PRESTAR SERVICIOS PROFESIONALES PARA APOYAR TECNICAMENTE A LA SUBDIRECCIÓN DE PREVENCIÓN Y SEGUIMIENTO EN LAS ACTIVIDADES DE MONITOREO DE LAS AREAS SUSCEPTIBLES DE OCUPACIÓN ILEGAL Y EN LA PREVENCIÓN DE DESARROLLOS ILEGALES EN EL DISTRITO CAPITAL.</t>
  </si>
  <si>
    <t>DAVID LEONARDO REYES PEDREROS</t>
  </si>
  <si>
    <t>EDWIN JOSE SANTAMARIA ARIZA</t>
  </si>
  <si>
    <t>PRESTAR SERVICIOS PROFESIONALES PARA APOYAR TECNICAMENTE LA SUSTANCIACIÓN DE LAS INVESTIGACIONES ADMINISTRATIVAS RELACIONADAS CON LA  ENAJENACIÓN Y ARRENDAMIENTO DE VIVIENDA</t>
  </si>
  <si>
    <t>ANDREA JOHANA NIÑO ACUÑA</t>
  </si>
  <si>
    <t>EDWIN ALEXANDER SUAREZ LEON</t>
  </si>
  <si>
    <t>JULIAN CAMILO CORTES MONROY</t>
  </si>
  <si>
    <t>ANDRES FERNANDO DIAZ GUZMAN</t>
  </si>
  <si>
    <t>GHEINER SAUL CARDENAS MANZANARES</t>
  </si>
  <si>
    <t>JULIA LILIANA CONTRERAS BENAVIDES</t>
  </si>
  <si>
    <t>DIEGO ARMANDO RODRIGUEZ PANQUEVA</t>
  </si>
  <si>
    <t>DIEGO ARMANDO PONCE CARDENAS</t>
  </si>
  <si>
    <t>GINNA DOLLY RODRIGUEZ RODRIGUEZ</t>
  </si>
  <si>
    <t>TATIANA XIMENA ROJAS GARCIA</t>
  </si>
  <si>
    <t>SANDRA FRANCINE TORRES ROJAS</t>
  </si>
  <si>
    <t>DIANA PAOLA MONTEALEGRE VILLANUEVA</t>
  </si>
  <si>
    <t>JOHN ALEXANDER VALBUENA DIAZ</t>
  </si>
  <si>
    <t>MARIA ALEJANDRA CARDENAS SICHACA</t>
  </si>
  <si>
    <t>LEIDY VIVIANA BELTRAN PINZON</t>
  </si>
  <si>
    <t>LISSA MARIA RUIZ ORJUELA</t>
  </si>
  <si>
    <t>JAVIER ALBERTO SOTO OJEDA</t>
  </si>
  <si>
    <t>NATALY ANDREA SALAZAR LADINO</t>
  </si>
  <si>
    <t>JAIRO DAVID CASTILLO ROBAYO</t>
  </si>
  <si>
    <t>CLAUDIA PATRICIA ARIAS ROJAS</t>
  </si>
  <si>
    <t>EDWIN ARIEL ULLOA CALVO</t>
  </si>
  <si>
    <t>MARIA ALEJANDRA GOMEZ GALEANO</t>
  </si>
  <si>
    <t>LADY JHOVANNA CANCHIMBO VERNAZA</t>
  </si>
  <si>
    <t>DELFI KATERINE RODRIGUEZ GONGORA</t>
  </si>
  <si>
    <t>NELSON RENE CASAS SANCHEZ</t>
  </si>
  <si>
    <t>SARA LUCIA GARCIA CABRALES</t>
  </si>
  <si>
    <t>JENNY PAOLA LOZANO LOZANO</t>
  </si>
  <si>
    <t>MARIA ALEXANDRA CORTES RINCON</t>
  </si>
  <si>
    <t>CINDY LORENA MORA RODRIGUEZ</t>
  </si>
  <si>
    <t>OSCAR ANDRES ROBAYO CASTELLANOS</t>
  </si>
  <si>
    <t>PRESTAR SERVICIOS PROFESIONALES PARA APOYAR JURIDICAMENTE LAS ACTIVIDADES ORIENTADAS AL CONTROL DE PROYECTOS DE ENAJENACIÓN DE VIVIENDA.</t>
  </si>
  <si>
    <t>DIANA MILENA GOMEZ BARAHONA</t>
  </si>
  <si>
    <t>CARLOS ARTURO BENAVIDES CASTRILLON</t>
  </si>
  <si>
    <t>WILLIAM FERNANDO CASTAÑEDA PEREZ</t>
  </si>
  <si>
    <t>MARIA CAMILA GUAVITA VELASQUEZ</t>
  </si>
  <si>
    <t>KAREN LUCIA CAMARGO DE LA HOZ</t>
  </si>
  <si>
    <t>DIEGO MAURICIO PALACIO RODRIGUEZ</t>
  </si>
  <si>
    <t>JULIETH YICELA ROJAS MARTINEZ</t>
  </si>
  <si>
    <t>OSCAR FABIAN MARTINEZ CARRILLO</t>
  </si>
  <si>
    <t>JUAN DIEGO CHAMORRO SEPULVEDA</t>
  </si>
  <si>
    <t>LAURA ANDREA ZARAZA MARTINEZ</t>
  </si>
  <si>
    <t>MARIA ALEJANDRA RESTREPO ARIZA</t>
  </si>
  <si>
    <t>DIANA ANGELICA LOPEZ RODRIGUEZ</t>
  </si>
  <si>
    <t>ADRIANA MARCELA GONZALEZ CASTRO</t>
  </si>
  <si>
    <t>JULIAN ARMANDO DIAZ SALAMANCA</t>
  </si>
  <si>
    <t>DAVID LEONARDO BENAVIDES NIÑO</t>
  </si>
  <si>
    <t>DIANA PATRICIA PINO ROJAS</t>
  </si>
  <si>
    <t>CARMEN ELENA MARTINEZ GARCIA</t>
  </si>
  <si>
    <t>JULIO CESAR BUITRAGO VARGAS</t>
  </si>
  <si>
    <t>YEISSON FERNANDO ORTIZ SABOGAL</t>
  </si>
  <si>
    <t>BRAYAN DANIEL CRISTIANO CARDENAS</t>
  </si>
  <si>
    <t>CAMILO HERNANDO GOMEZ CARDENAS</t>
  </si>
  <si>
    <t>DIEGO ALEXANDER PRIETO RINCON</t>
  </si>
  <si>
    <t>EDNA JOHANA MARTINEZ MUÑOZ</t>
  </si>
  <si>
    <t>DIANA PATRICIA RODRIGUEZ OSORIO</t>
  </si>
  <si>
    <t>JUAN GILBERTO LINARES BUSTOS</t>
  </si>
  <si>
    <t>ERICA NATALY ALVAREZ SANCHEZ</t>
  </si>
  <si>
    <t>JORGE IVAN RUBIO RICO</t>
  </si>
  <si>
    <t>DIANA CAROLINA ACOSTA SANTAMARIA</t>
  </si>
  <si>
    <t>JULIO CESAR BENAVIDES CARRANZA</t>
  </si>
  <si>
    <t>LINDA KATERINNE CASTAÑEDA DAZA</t>
  </si>
  <si>
    <t>BERTHA LUCIA GOMEZ MORENO</t>
  </si>
  <si>
    <t>FRANCISCO JAVIER CONTRERAS ZAMBRANO</t>
  </si>
  <si>
    <t>LUIS HANDERSON MOTTA ESCALANTE</t>
  </si>
  <si>
    <t>CESAR AUGUSTO SOSA GIRALDO</t>
  </si>
  <si>
    <t>GLORIA STELLA PENAGOS VARGAS</t>
  </si>
  <si>
    <t>KHAANKO NORBERTO RUIZ RODRIGUEZ</t>
  </si>
  <si>
    <t>RODRIGO ALONSO RODRIGUEZ CARDOZO</t>
  </si>
  <si>
    <t>JUAN CARLOS LOZANO MAHECHA</t>
  </si>
  <si>
    <t>CHRISTIAN DAVID OSORIO PIZA</t>
  </si>
  <si>
    <t>GIOHANA CATARINE GONZALEZ TURIZO</t>
  </si>
  <si>
    <t>EDWIN EMIR GARZON GARZON</t>
  </si>
  <si>
    <t>LUIS FERNANDO VALENCIA TABORDA</t>
  </si>
  <si>
    <t>CESAR AUGUSTO MANCIPE OSTOS</t>
  </si>
  <si>
    <t>SANDRA LORENA SANCHEZ OSPINA</t>
  </si>
  <si>
    <t>DIEGO DAVID MARIN PIMIENTO</t>
  </si>
  <si>
    <t>GISELA PAOLA LABRADOR ARAUJO</t>
  </si>
  <si>
    <t>EDNA JACQUELINE ARDILA FLOREZ</t>
  </si>
  <si>
    <t>PRESTAR SERVICIOS PROFESIONALES PARA APOYAR TECNICAMENTE A LA SUBDIRECCIÓN DE PREVENCIÓN Y SEGUIMIENTO EN LAS ACTIVIDADES ORIENTADAS AL CONTROL DE PROYECTOS DE ENAJENACIÓN DE VIVIENDA</t>
  </si>
  <si>
    <t>JENNY ROCIO CHAVES ROSERO</t>
  </si>
  <si>
    <t>JAVIER OSWALDO MORA TAPIERO</t>
  </si>
  <si>
    <t>DANIEL ALBERTO MARIN TORRES</t>
  </si>
  <si>
    <t>ANDREA NATHALIA CRUZ CHAPARRO</t>
  </si>
  <si>
    <t>PRESTAR SERVICIOS PROFESIONALES PARA APOYAR TECNICAMENTE LA SUSTANCIACIÓN DE LAS INVESTIGACIONES ADMINISTRATIVAS RELACIONADAS CON LA ENAJENACIÓN Y ARRENDAMIENTO DE VIVIENDA</t>
  </si>
  <si>
    <t>IVAN LEONARDO MARTIN CARREÑO</t>
  </si>
  <si>
    <t>PAULA SOFIA ENCINALES URQUIZA</t>
  </si>
  <si>
    <t>CLAUDIA PATRICIA TRIVIÑO ROJAS</t>
  </si>
  <si>
    <t>DEISY CATALINA NIÑO MORANTES</t>
  </si>
  <si>
    <t>LAURA CAMILA DE LA HOZ SAAVEDRA</t>
  </si>
  <si>
    <t>DAVID ANDRES GRAJALES MARIN</t>
  </si>
  <si>
    <t>CESAR AUGUSTO RAMIREZ CAVIEDES</t>
  </si>
  <si>
    <t>JUNIOR EDUARDO BENITEZ SANCHEZ</t>
  </si>
  <si>
    <t>CAROL JULIETA MURCIA BARON</t>
  </si>
  <si>
    <t>JULIAN FELIPE BONILLA MORENO</t>
  </si>
  <si>
    <t>LEONARDO ANDRES SANTANA CABALLERO</t>
  </si>
  <si>
    <t>LAURA STEFANNY GARAY CASTELLANOS</t>
  </si>
  <si>
    <t>MARIA CAMILA LARA DELGADO</t>
  </si>
  <si>
    <t>SANDRA BIBIANA RINCON VARGAS</t>
  </si>
  <si>
    <t>NESTOR WILSON VANEGAS VANEGAS</t>
  </si>
  <si>
    <t>HELMAN ALEXANDER GONZALEZ FONSECA</t>
  </si>
  <si>
    <t>ADRIANA HELENA MORENO CHAVES</t>
  </si>
  <si>
    <t>PRESTAR SERVICIOS PROFESIONALES PARA APOYAR A LA SUBDIRECCIÓN DE PREVENCIÓN Y SEGUIMIENTO EN EL DESARROLLO DE ACTIVIDADES DE COORDINACIÓN ENTRE LAS ALCALDÍAS LOCALES Y LA SDHT, PARA PREVENIR DESARROLLOS Y OCUPACIONES ILEGALES EN EL DISTRITO CAPITAL</t>
  </si>
  <si>
    <t>YENI CATHERINE PUENTES REYNA</t>
  </si>
  <si>
    <t>JAIME ALBERTO FERRO BUITRAGO</t>
  </si>
  <si>
    <t>JEYMMY JHOANA ACOSTA VIVAS</t>
  </si>
  <si>
    <t>LUIS CARLOS AVELLANEDA PRECIADO</t>
  </si>
  <si>
    <t>HUGO MATEO RAMIREZ MOLINA</t>
  </si>
  <si>
    <t>JUAN MANUEL CASTAÑEDA VEGA</t>
  </si>
  <si>
    <t>DIANA CAROLINA TAVERA PINZON</t>
  </si>
  <si>
    <t>CARLOS ANDRES PINZON GARZON</t>
  </si>
  <si>
    <t>PRESTAR SERVICIOS PROFESIONALES PARA APOYAR JURIDICAMENTE EN LA REVISIÓN Y SUSTANCIACIÓN DE LOS ACTOS ADMINISTRATIVOS EXPEDIDOS POR LA SUBDIRECCIÓN DE INVESTIGACIONES Y CONTROL DE VIVIENDA.</t>
  </si>
  <si>
    <t>PAULA ANDREA BASTO MONROY</t>
  </si>
  <si>
    <t>SANDRA PATRICIA VILLAMOR BUITRAGO</t>
  </si>
  <si>
    <t>CAMILA ANDREA HUERTAS HUERTAS</t>
  </si>
  <si>
    <t>SONIA MILENA PORTILLO OSORIO</t>
  </si>
  <si>
    <t>BELLANITH PAULINA VARGAS GARZON</t>
  </si>
  <si>
    <t>MARIA FERNANDA CORAL FERNANDEZ</t>
  </si>
  <si>
    <t>MAIVEL DANIELA VELASQUEZ RICO</t>
  </si>
  <si>
    <t>PRESTAR SERVICIOS PROFESIONALES PARA APOYAR TECNICAMENTE A LA SUBDIRECCIÓN DE PREVENCIÓN Y SEGUIMIENTO EN LAS ACTIVIDADES DE MONITOREO DE LAS AREAS SUSCEPTIBLES DE OCUPACIÓN ILEGAL Y EN LA PREVENCIÓN DE DESARROLLOS ILEGALES EN EL DISTRITO CAPITAL</t>
  </si>
  <si>
    <t>DIEGO ALEJANDRO VERA MONROY</t>
  </si>
  <si>
    <t>INGRID ROCIO TORRES TRIANA</t>
  </si>
  <si>
    <t>CATHERIN ANDREA ALVAREZ HERNANDEZ</t>
  </si>
  <si>
    <t>WILSON DAVID LOPEZ GRANADA</t>
  </si>
  <si>
    <t>LUIS ALEJANDRO FAJARDO RAMIREZ</t>
  </si>
  <si>
    <t>JESSICA PAOLA LEON SUAREZ</t>
  </si>
  <si>
    <t>GLORIA STELLA PAEZ MURCIA</t>
  </si>
  <si>
    <t>DIEGO FERNANDO HIDALGO MALDONADO</t>
  </si>
  <si>
    <t>ALVARO JASON ACOSTA PEREZ</t>
  </si>
  <si>
    <t>JOSE MANUEL ALARCON VILLAR</t>
  </si>
  <si>
    <t>CHRISTIAN SEBASTIAN QUIÑONES CORTES</t>
  </si>
  <si>
    <t>LUIS RAMON BALLEN CASTILLO</t>
  </si>
  <si>
    <t>PERLA MARIA FRANCO RESTREPO</t>
  </si>
  <si>
    <t>YENIFER ACENETH RODRIGUEZ AGUDELO</t>
  </si>
  <si>
    <t>DONALDO DONALDO VANEGAS PALACIO</t>
  </si>
  <si>
    <t>DANIEL ESTEBAN ALARCON ROBLES</t>
  </si>
  <si>
    <t>PRESTAR SERVICIOS PROFESIONALES DE CARÁCTER JURIDICO PARA SUSTANCIAR INVESTIGACIONES ADMINISTRATIVAS RELACIONADAS CON LA ENAJENACIÓN Y ARRENDAMIENTO DE VIVIENDA.</t>
  </si>
  <si>
    <t>DIEGO FELIPE LOPEZ RODRIGUEZ</t>
  </si>
  <si>
    <t>JOHN ENMANUEL RAMIREZ PEÑA</t>
  </si>
  <si>
    <t>LAURA MARCELA BUITRAGO HERRERA</t>
  </si>
  <si>
    <t>FREDI YECID MUNAR VERANO</t>
  </si>
  <si>
    <t>JUAN CARLOS HOYOS ROBAYO</t>
  </si>
  <si>
    <t>ALEX DIXON MOLINA GAVIRIA</t>
  </si>
  <si>
    <t>YEISSON YAZETH BARAJAS GONZALEZ</t>
  </si>
  <si>
    <t>JULIAN ANDRES ASCANIO RODRIGUEZ</t>
  </si>
  <si>
    <t>PRESTAR SERVICIOS DE APOYO A LA GESTIÓN EN EL DESARROLLO DE ACTIVIDADES DE CARÁCTER ADMINISTRATIVO RELACIONADAS CON EL CONTROL DE VIVIENDA.</t>
  </si>
  <si>
    <t>GUILLERMO ANDRES ALCALA RONDON</t>
  </si>
  <si>
    <t>JUAN MANUEL FORERO VARELA</t>
  </si>
  <si>
    <t>LUCERO ANDREA CONTRERAS HURTADO</t>
  </si>
  <si>
    <t>LAURA VIVIANA GOMEZ SIERRA</t>
  </si>
  <si>
    <t>DIANA CAROLINA GONZALEZ CANCELADO</t>
  </si>
  <si>
    <t>ANDRES MAURICIO MEDINA GARZON</t>
  </si>
  <si>
    <t>ALBA JACQUELINE CELIS HERRERA</t>
  </si>
  <si>
    <t>YULLI CATHERIN CARDENAS MALAVER</t>
  </si>
  <si>
    <t>ALEX ANDRES CORREA GUTIERREZ</t>
  </si>
  <si>
    <t>ELIANA CAROLINA TORRES HERNANDEZ</t>
  </si>
  <si>
    <t>KAREN ROCIO FORERO GARAVITO</t>
  </si>
  <si>
    <t>EMPRESA DE TELECOMUNICACIONES DE BOGOTÁ S.A. E.S.P. - ETB S.A. ESP</t>
  </si>
  <si>
    <t>PRESTAR SERVICIOS DE APOYO A LA GESTIÓN EN EL DESARROLLO DE ACTIVIDADES DE CARÁCTER ADMINISTRATIVO RELACIONADAS CON EL CONTROL DE VIVIENDA</t>
  </si>
  <si>
    <t>MARIA CAMILA PEREZ MORA</t>
  </si>
  <si>
    <t>YULY TATIANA SILVA ESPINEL</t>
  </si>
  <si>
    <t>MARIA CATALINA RODRIGUEZ PALACIOS</t>
  </si>
  <si>
    <t>ISMAEL ANTONIO RAMIREZ CAMARGO</t>
  </si>
  <si>
    <t>LAURA ALEJANDRA CARRANZA CARVAJAL</t>
  </si>
  <si>
    <t>CENTURYLINK COLOMBIA S.A.S</t>
  </si>
  <si>
    <t>LAURA VANESSA BOLAÑOS LOZANO</t>
  </si>
  <si>
    <t>LINA ANDREA GARCIA MUÑOZ</t>
  </si>
  <si>
    <t>SANDRA DULEIDY BERMUDEZ MARTINEZ</t>
  </si>
  <si>
    <t>BELKY YUDANEE FERRER SANTANA</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</si>
  <si>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</si>
  <si>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</si>
  <si>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</si>
  <si>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DE APOYO A LA GESTIÓN EN EL DESARROLLO DE ACTIVIDADES DE CARÁCTER ADMINISTRATIVO Y ACTUALIZACIÓN DE BASES DE DATOS RELACIONADAS CON EL CONTROL DE VIVIENDA</t>
  </si>
  <si>
    <t>INVERSION</t>
  </si>
  <si>
    <t>FUNCIONAMIENTO</t>
  </si>
  <si>
    <t>ROSA ANGELICA DE JESUS ALVAREZ JIMENEZ</t>
  </si>
  <si>
    <t>MARIA ELENA MEJIA QUINTANILLA</t>
  </si>
  <si>
    <t>MARGARITA MARIA ACOSTA BARRETO</t>
  </si>
  <si>
    <t>YUMMAY DURLEY LONDOÑO SANCHEZ</t>
  </si>
  <si>
    <t>CLAUDIA PATRICIA SILVA YEPES</t>
  </si>
  <si>
    <t>FRANCIA HELENA VARGAS BOLIVAR</t>
  </si>
  <si>
    <t>ALCIRA YANNETH MALAGON MUÑOZ</t>
  </si>
  <si>
    <t>JORGE ANDRES GONZALEZ CETINA</t>
  </si>
  <si>
    <t>DAVID FERNANDO VERA MARULANDA</t>
  </si>
  <si>
    <t>SANDRA LILIANA ERAZO ISRAEL</t>
  </si>
  <si>
    <t>ANGELA ROSSIO PARADA OLARTE</t>
  </si>
  <si>
    <t>HECTOR ALIRIO ROJAS BORBON</t>
  </si>
  <si>
    <t>JUAN DAVID MARROQUIN LADINO</t>
  </si>
  <si>
    <t>MARIA INES MEJIA PEÑARANDA</t>
  </si>
  <si>
    <t>DIANA MARCELA RODRIGUEZ RIOS</t>
  </si>
  <si>
    <t>MARIA CAMILA PINZON CABRERA</t>
  </si>
  <si>
    <t>HECTOR FABIAN GRAJALES RIOS</t>
  </si>
  <si>
    <t>JORGE IVAN GARZON PINZON</t>
  </si>
  <si>
    <t>JOSE DUBERNEY ARANZAZU CORREA</t>
  </si>
  <si>
    <t>LUZ MARINA CRUZ RAMIREZ</t>
  </si>
  <si>
    <t>OSCAR GIOVANNY BALAGUERA MORA</t>
  </si>
  <si>
    <t>MARY CAROLINA SALAZAR PENAGOS</t>
  </si>
  <si>
    <t>IGNACIO ANDRES VALENCIA CARVAJAL</t>
  </si>
  <si>
    <t>DIEGO ANDRES BELTRAN BURGOS</t>
  </si>
  <si>
    <t>LUISA FERNANDA GOMEZ NOREÑA</t>
  </si>
  <si>
    <t>NUBIA ESPERANZA CASTRO GIRALDO</t>
  </si>
  <si>
    <t>RENE ALEJANDRO SANCHEZ PRIETO</t>
  </si>
  <si>
    <t>SANDRA MILENA GUZMAN GUIO</t>
  </si>
  <si>
    <t>MAURICIO ZAMIR GONZALEZ ALFARO</t>
  </si>
  <si>
    <t>MIGUEL SAVIER DUCUARA VERA</t>
  </si>
  <si>
    <t>CRISTIAN RODRIGO BOLAÑOS SOLARTE</t>
  </si>
  <si>
    <t>OSMARL ALEJANDRO PULIDO RODRIGUEZ</t>
  </si>
  <si>
    <t>MARIA DE LOS ANGELES VILLAMIZAR GUAQUETA</t>
  </si>
  <si>
    <t>INDIRA BELIZA GOENAGA ARIZA</t>
  </si>
  <si>
    <t>YUDY CAROLINA MUÑOZ PRECIADO</t>
  </si>
  <si>
    <t>MANUEL ENRIQUE OTERO GONZALEZ</t>
  </si>
  <si>
    <t>YEYMY MABEL CUBILLOS AVILA</t>
  </si>
  <si>
    <t>LINA ANDREA ROJAS ANGARITA</t>
  </si>
  <si>
    <t>KARL HEINZ SKINNER MALDONADO</t>
  </si>
  <si>
    <t>JULIO CESAR VEGA ANGARITA</t>
  </si>
  <si>
    <t>MARIA ALEJANDRA RODRIGUEZ SANCHEZ</t>
  </si>
  <si>
    <t>LAURA ANGELICA CADENA CONTRERAS</t>
  </si>
  <si>
    <t>KAROL VANESSA MARROQUIN TRIANA</t>
  </si>
  <si>
    <t>PRESTAR SERVICIOS PROFESIONALES DE CARÁCTER TÉCNICO A LA SUBDIRECCIÓN DE PREVENCIÓN Y SEGUIMIENTO DE LA SECRETARÍA DISTRITAL DEL HABITAT EN RELACIÓN CON EL MONITOREO FÍSICO Y TECNOLOGICO DE POLÍGONOS PRIORIZADOS POR LA SECRETARÍA DISTRITAL DEL HABITAT</t>
  </si>
  <si>
    <t>JUAN PABLO CABEZAS CASTRO</t>
  </si>
  <si>
    <t>ANGY LEONOR PRIETO CORREDOR</t>
  </si>
  <si>
    <t>EDGAR ENRIQUE HUERTAS HURTADO</t>
  </si>
  <si>
    <t>ADRIANA LUCIA RODRIGUEZ ESPITIA</t>
  </si>
  <si>
    <t>WILLIAM  GALEANO PALOMINO</t>
  </si>
  <si>
    <t>JOHN EDWARD PAEZ HUERTAS</t>
  </si>
  <si>
    <t>PRESTAR SERVICIOS PROFESIONALES PARA BRINDAR SOPORTE TÉCNICO EN LAS ACTIVIDADES DESARROLLADAS EN EL PROCESO DE GESTIÓN TECNOLÓGICA.</t>
  </si>
  <si>
    <t>KELIN JULIETH GALINDO BRICEÑO</t>
  </si>
  <si>
    <t>ALVARO ERNESTO NAVAS WALTEROS</t>
  </si>
  <si>
    <t>CESAR FERNANDO CORTINA FIERRO</t>
  </si>
  <si>
    <t>CLAUDIA MARCELA LONDOÑO LOPEZ</t>
  </si>
  <si>
    <t>JULIO MIGUEL SILVA SALAMANCA</t>
  </si>
  <si>
    <t>LUZ ANGELA ROJAS MURCIA</t>
  </si>
  <si>
    <t>MIRYAN CRISTINA PARRA DUQUE</t>
  </si>
  <si>
    <t>JAIME ALBERTO ESTRADA ARBELAEZ</t>
  </si>
  <si>
    <t>ANGELICA ANDREA MUNEVAR RODRIGUEZ</t>
  </si>
  <si>
    <t>FABIOLA ANDREA RODRIGUEZ ESQUIVEL</t>
  </si>
  <si>
    <t>JENYFFER JARLEY MEZA BERMUDEZ</t>
  </si>
  <si>
    <t>MISAEL ESTEBAN LINARES GARZON</t>
  </si>
  <si>
    <t>YECSI MILENA LINARES RODRIGUEZ</t>
  </si>
  <si>
    <t>DIEGO LEONARDO GARZON ARENAS</t>
  </si>
  <si>
    <t>HUGO RENATO RUA RODRIGUEZ</t>
  </si>
  <si>
    <t>DAVID FRANCESCO SANDOVAL FARAI</t>
  </si>
  <si>
    <t>GINNA MERCEDES TORO VALLEJOS</t>
  </si>
  <si>
    <t>LEIDY TATIANA ROMERO ABRIL</t>
  </si>
  <si>
    <t>LAURA CATALINA MOLANO DIAZ</t>
  </si>
  <si>
    <t>PAULA LIZZETTE RUIZ CAMACHO</t>
  </si>
  <si>
    <t>SAMUEL EDUARDO MEZA MORENO</t>
  </si>
  <si>
    <t>DIEGO FERNANDO NEUTA NIÑO</t>
  </si>
  <si>
    <t>DANIEL ANDRES PERALTA AGUILAR</t>
  </si>
  <si>
    <t>XIMENA PIEDAD AGUILLON MAYORGA</t>
  </si>
  <si>
    <t>LEYDI TATIANA RAMIREZ SUAREZ</t>
  </si>
  <si>
    <t>LEONARDO ANDRES GUTIERREZ LEON</t>
  </si>
  <si>
    <t>ALBERT DANIEL RAMIREZ ROBAYO</t>
  </si>
  <si>
    <t>PRESTAR SERVICIOS DE APOYO A LA GESTIÓN EN LAS ACTIVIDADES DE GESTIÓN DOCUMENTAL Y DIGITALIZACIÓN DE DOCUMENTOS DE LA SUBDIRECCIÓN DE INVESTIGACIONES Y CONTROL DE VIVIENDA.</t>
  </si>
  <si>
    <t>MARIA FERNANDA DEL SOCORRO CHACON VALDERRAMA</t>
  </si>
  <si>
    <t>MARIA CAMILA TRIANA MORENO</t>
  </si>
  <si>
    <t>NELLY BETSABE DIAZ GUERRERO</t>
  </si>
  <si>
    <t>OMAR ELIECER MORENO VERA</t>
  </si>
  <si>
    <t>OLGA ELENA MENDOZA NAVARRO</t>
  </si>
  <si>
    <t>HILDA MERCEDES SIMBAQUEVA POVEDA</t>
  </si>
  <si>
    <t>FABIAN EDUARDO ESPINEL QUINTERO</t>
  </si>
  <si>
    <t>ANDREA JULIETH PAVA GOMEZ</t>
  </si>
  <si>
    <t>ELIANA PATRICIA RUBIO CONDE</t>
  </si>
  <si>
    <t>MARIA CLAUDIA ORTEGA REYES</t>
  </si>
  <si>
    <t>DIANA CAROLINA POSADA RODRIGUEZ</t>
  </si>
  <si>
    <t>ANDRES LEONARDO VILLAMIL DUARTE</t>
  </si>
  <si>
    <t>PRESTAR SUS SERVICIOS PROFESIONALES PARA BRINDAR APOYO JURÍDICO, CONSOLIDACIÓN, REVISIÓN Y SEGUIMIENTO DE LOS PROCESOS QUE DEN CUMPLIMIENTO A LOS OBJETIVOS MISIONALES DE LA SUBSECRETARÍA DE INSPECCIÓN, VIGILANCIA Y CONTROL DE VIVIENDA</t>
  </si>
  <si>
    <t>JUAN DAVID ESPITIA MORENO</t>
  </si>
  <si>
    <t>DIEGO ARMANDO GONZALEZ LOPEZ</t>
  </si>
  <si>
    <t>JOHN EDUARDO ANZOLA MORALES</t>
  </si>
  <si>
    <t>ROSARIO FERNANDEZ DE SOTO POMBO</t>
  </si>
  <si>
    <t>ROSA CAROLINA CORAL QUIROZ</t>
  </si>
  <si>
    <t>ELIZABETH DEL CARMEN GONZALEZ CASADIEGO</t>
  </si>
  <si>
    <t>CRISTIAN MAURICIO NOVOA CALLEJAS</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</si>
  <si>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</si>
  <si>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</si>
  <si>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FECHA DE INICIO</t>
  </si>
  <si>
    <t>CANTIDAD DE ADICIONES</t>
  </si>
  <si>
    <t>VALOR DE LAS ADICIONES</t>
  </si>
  <si>
    <t>Porcentaje de Ejecución</t>
  </si>
  <si>
    <t>Recursos totales desembolsados o pagados</t>
  </si>
  <si>
    <t>Recursos pendientes de ejecutar</t>
  </si>
  <si>
    <t>PAULA ALEJANDRA NIETO MEJIA</t>
  </si>
  <si>
    <t>LUIS ANDRES PEDRAZA GORDO</t>
  </si>
  <si>
    <t>DERLY YADIRA BASTIDAS BOGOTA</t>
  </si>
  <si>
    <t>MONICA CONSUELO MORENO BARRERA</t>
  </si>
  <si>
    <t>ANGELICA MARIA JENNIFER DEMETRIO ROMERO</t>
  </si>
  <si>
    <t>MARIO ALBERTO PAYARES CONTRERAS</t>
  </si>
  <si>
    <t>JOSE RAFAEL POSADA MANGA</t>
  </si>
  <si>
    <t>ANA JUDITH ABREU MURCIA</t>
  </si>
  <si>
    <t>GABRIEL HERNANDO ARDILA ASSMUS</t>
  </si>
  <si>
    <t>KEVIN SANTIAGO GOMEZ CASTRO</t>
  </si>
  <si>
    <t>FRANCY DEL PILAR ROMERO DIAZ</t>
  </si>
  <si>
    <t>MARIA DEL PILAR RENGIFO CANO</t>
  </si>
  <si>
    <t>CARLOS ARTURO ARENAS DURAN</t>
  </si>
  <si>
    <t>IVAN DARIO JARA VILLALBA</t>
  </si>
  <si>
    <t>PRESTAR SERVICIOS DE APOYO A LA GESTION EN EL DESARROLLO DE ACTIVIDADES DE CARÁCTER ADMINISTRATIVO Y APOYO EN EL SEGUIMIENTO Y DE RESPUESTA A SOLICITUDES QUE SE ADELANTAN EN LA SUBDIRECCIÓN DE PREVENCIÓN Y SEGUIMIENTO.</t>
  </si>
  <si>
    <t>PRESTAR SERVICIOS PROFESIONALES PARA APOYAR JURÍDICAMENTE LOS PROCESOS DE INTERVENCIÓN QUE SE ADELANTAN CON OCASIÓN DE LA INSPECCIÓN, VIGILANCIA Y CONTROL</t>
  </si>
  <si>
    <t>PRESTAR SERVICIOS PROFESIONALES PARA EL DESARROLLO Y/O ACTUALIZACIÓN DE LAS INTERFACES DE USUARIO Y DISEÑO DE EXPERIENCIA DE LA PLATAFORMA DE REALIZACIÓN DE TRÁMITES Y HERRAMIENTAS CONEXAS.</t>
  </si>
  <si>
    <t>PRESTAR SERVICIOS PROFESIONALES PARA APOYAR LA ADMINISTRACIÓN DE LA PLATAFORMA DE VIRTUALIZACIÓN DE TRAMITES DE LA CADENA DE URBANISMO Y CONSTRUCCIÓN Y DESARROLLOS TECNOLÓGICOS SOBRE LA MISMA.</t>
  </si>
  <si>
    <t>ADRIANA MARIA LEON LOPEZ</t>
  </si>
  <si>
    <t>ANA ZULEIMA BARRERO RODRIGUEZ</t>
  </si>
  <si>
    <t>YIRA ALEXANDRA MORANTE GOMEZ</t>
  </si>
  <si>
    <t>LEIDY DIANA CONSUELO GONZALEZ ROCHA</t>
  </si>
  <si>
    <t>JUAN CAMILO LOZANO CARREÑO</t>
  </si>
  <si>
    <t>EMMA CECILIA BAUTISTA IBARRA</t>
  </si>
  <si>
    <t>CAROLINA PAOLA JIMENEZ JIMENEZ</t>
  </si>
  <si>
    <t>PRESTAR SERVICIOS PROFESIONALES EN DERECHO PARA APOYAR A LA SUBSECRETARÍA JURÍDICA EN LA CONCEPTUALIZACIÓN, PROYECCIÓN DE ACTOS ADMINISTRATIVOS, ARTICULACIÓN CON EL MODELO INTEGRADO DE PLANEACIÓN Y GESTIÓN MIPG Y SISTEMA INTEGRADO DE GESTIÓN SIG</t>
  </si>
  <si>
    <t>MARIA CRISTINA PRIETO ARIAS</t>
  </si>
  <si>
    <t>RAFAEL EDUARDO VARGAS CASTRO</t>
  </si>
  <si>
    <t>CAMILO ERNESTO MONTOYA CESPEDES</t>
  </si>
  <si>
    <t>LEIDY ESPERANZA GUACANEME NUÑEZ</t>
  </si>
  <si>
    <t>VICTOR HUGO JAIMES CORTES</t>
  </si>
  <si>
    <t>CLAUDIA XIMENA CASTILLO SANTANA</t>
  </si>
  <si>
    <t>MARIA ALEJANDRA VILLOTA MARTINEZ</t>
  </si>
  <si>
    <t>CARLOS ALBERTO ZULUAGA BARRERO</t>
  </si>
  <si>
    <t>LAURA VALENTINA PEÑA PEÑA</t>
  </si>
  <si>
    <t>LUISA FERNANDA VARGAS PEREZ</t>
  </si>
  <si>
    <t>DANIEL OSWALDO GUERRERO OTERO</t>
  </si>
  <si>
    <t>SANDRA MILENA COBOS ANGULO</t>
  </si>
  <si>
    <t>LAURA ALEJANDRA SANCHEZ ZAMORA</t>
  </si>
  <si>
    <t>CARLOS EDUARDO ANGARITA SANTACRUZ</t>
  </si>
  <si>
    <t>PRESTAR SERVICIOS PROFESIONALES PARA LA GENERACIÓN, CORRECCIÓN Y REDACCIÓN DE TEXTOS DE ALTA CALIDAD PARA PÁGINA WEB, INTRANET Y REDES SOCIALES DE LA SDHT</t>
  </si>
  <si>
    <t>WILLIAM ALEXANDER GOMEZ MUÑOZ</t>
  </si>
  <si>
    <t>FRANK DAVID BARRERA SANTOS</t>
  </si>
  <si>
    <t>MARTHA CECILIA ARRIOLA BECERRA</t>
  </si>
  <si>
    <t>ANGIE DANIELA TIRANO MARTINEZ</t>
  </si>
  <si>
    <t>ANDRES FELIPE HERRERA NIETO</t>
  </si>
  <si>
    <t>LAURA MILENA CARDEÑOSA VILLA</t>
  </si>
  <si>
    <t>CINDY ALEJANDRA GONZALEZ DUQUE</t>
  </si>
  <si>
    <t>SANDRA MILENA PEREZ PATIÑO</t>
  </si>
  <si>
    <t>DIANA MARCELA SANCHEZ BERMUDEZ</t>
  </si>
  <si>
    <t>XIMENA BIBIANA QUIMBAYO GODOY</t>
  </si>
  <si>
    <t>HERMES ALEJANDRO TRIANA CALDERON</t>
  </si>
  <si>
    <t>OSMAN GONZALO FERRER MARIN</t>
  </si>
  <si>
    <t>JEISSON ORLANDO ZALDUA GARCES</t>
  </si>
  <si>
    <t>JUAN CARLOS MORA FIERRO</t>
  </si>
  <si>
    <t>LEIDY JOHANNA JOYA REY</t>
  </si>
  <si>
    <t>LUIS FERNANDO FERNANDEZ MENDOZA</t>
  </si>
  <si>
    <t>DIEGO CAMILO BECERRA CHAPARRO</t>
  </si>
  <si>
    <t>ANDRES AUGUSTO CABALLERO CANTERS</t>
  </si>
  <si>
    <t>ALBERTO JAVIER LAVERDE MANJARRES</t>
  </si>
  <si>
    <t>PRESTAR SERVICIOS PROFESIONALES EN DERECHO PARA APOYAR EN LA ESTRUCTURACIÓN, COORDINACIÓN Y SEGUIMIENTO DEL CUMPLIMIENTO DE NORMAS Y PUBLICACIÓN DE ACTOS Y ACTUACIONES ADMINISTRATIVAS A CARGO DE LA SUBSECRETARÍA JURÍDICA.</t>
  </si>
  <si>
    <t>ANGELICA JERIANY BERNAL VALDES</t>
  </si>
  <si>
    <t>MARIA FERNANDA PEREZ SIERRA</t>
  </si>
  <si>
    <t>KAREN DAYANA RAMIREZ ORTEGON</t>
  </si>
  <si>
    <t>HENRY ESTEBAN MEDINA BLANCO</t>
  </si>
  <si>
    <t>PAOLA ANDREA GOMEZ BERMUDEZ</t>
  </si>
  <si>
    <t>ERIKA ROCIO AVILA VELANDIA</t>
  </si>
  <si>
    <t>JHURLEY ALEXANDRA FONSECA RODRIGUEZ</t>
  </si>
  <si>
    <t>JOSE GABRIEL PERDOMO GUZMAN</t>
  </si>
  <si>
    <t>VICTOR RAMSES MOSQUERA PINTO</t>
  </si>
  <si>
    <t>HECTOR ALEXANDER MARTINEZ SILVA</t>
  </si>
  <si>
    <t>YONATHAN ANDRES TRUJILLO ARIAS</t>
  </si>
  <si>
    <t>PRESTAR SERVICIOS PROFESIONALES PARA APOYAR TECNICAMENTE LA SUSTANCIACION DE LAS INVESTIGACIONES ADMINISTRATIVAS RELACIONADAS CON LA ENAJENACION Y ARRENDAMIENTO DE VIVIENDA</t>
  </si>
  <si>
    <t>OSCAR MAURICIO SANTIAGO RIVEROS</t>
  </si>
  <si>
    <t>JOHANN VLADIMIR VILLARREAL RODRIGUEZ</t>
  </si>
  <si>
    <t>ANDRES FELIPE GUTIERREZ GONZALEZ</t>
  </si>
  <si>
    <t>JEISSON STIVEN BLANCO AMORTEGUI</t>
  </si>
  <si>
    <t>JEIMMY ANDREA PACHON TORRES</t>
  </si>
  <si>
    <t>ANDRES EDUARDO LONDOÑO LONDOÑO</t>
  </si>
  <si>
    <t>CAMILO ANDRES OTERO SALTAREN</t>
  </si>
  <si>
    <t>RICARDO ERNESTO SANCHEZ MENESES</t>
  </si>
  <si>
    <t>LUIS ANDRES ALVAREZ TORRADO</t>
  </si>
  <si>
    <t>SARA LUCIA CHARRY DELGADILLO</t>
  </si>
  <si>
    <t>ALEXANDRA PATRICIA GUTIERREZ BELTRAN</t>
  </si>
  <si>
    <t>FREDDY ALEJANDRO CUINTACO PRIETO</t>
  </si>
  <si>
    <t>MARIA IBETH MANRIQUE ZARATE</t>
  </si>
  <si>
    <t>MYRIAM ESTELA ARDILA HERRERA</t>
  </si>
  <si>
    <t>CHRISTIAN CAMILO TORRES GUTIERREZ</t>
  </si>
  <si>
    <t>JUAN SEBASTIAN ORTIZ ROJAS</t>
  </si>
  <si>
    <t>GUSTAVO ANDRES LOBO GARRIDO</t>
  </si>
  <si>
    <t>JOSE GUILLERMO ORJUELA ARDILA</t>
  </si>
  <si>
    <t>ANDRES FERNEY ARROYO HERRERA</t>
  </si>
  <si>
    <t>JORGE MAURICIO NUÑEZ CORTES</t>
  </si>
  <si>
    <t>IVAN GABRIEL PACHON GALVIS</t>
  </si>
  <si>
    <t>BRAYAN STYVEN PINZON FLOREZ</t>
  </si>
  <si>
    <t>FABIO ALBERTO ALZATE CARREÑO</t>
  </si>
  <si>
    <t>OLGA ROSA NUÑEZ ALTAMAR</t>
  </si>
  <si>
    <t>PRESTAR SERVICIOS PROFESIONALES PARA APOYAR LA GESTIÓN Y ARTICULACIÓN DE LA INFORMACIÓN REQUERIDA EN EL MARCO DE LA ESTRATEGIA DE RELACIONAMIENTO CON LOS ENTES DE CONTROL DE LA SECRETARÍA DISTRITAL DEL HÁBITAT.</t>
  </si>
  <si>
    <t>UNION TEMPORAL SOFT IG.3</t>
  </si>
  <si>
    <t>PRESTAR SERVICIOS PROFESIONALES PARA LA IMPLEMENTACIÓN, GESTIÓN Y TRAMITE DE LAS POLITICAS MIPG, SISTEMA INTEGRADO DE GESTIÓN Y DEMÁS PROCESOS MISIONALES A CARGO DE LA SUBSECRETARIA DE GESTIÓN FINANICERA DE LA SECRETARIA DISTRITAL DEL HÁBITAT.</t>
  </si>
  <si>
    <t>PRESTAR SERVICIOS PROFESIONALES PARA REALIZAR ESTUDIOS, ANÁLISIS Y RECOMENDACIONES FINANCIERAS Y ECONÓMICAS EN EL MARCO DE LA FORMULACIÓN, COORDINACIÓN, EJECUCIÓN Y CIERRE DE PROYECTOS DE INSTRUMENTOS DE FINANCIACIÓN DE SOLUCIONES DE VIVIENDA.</t>
  </si>
  <si>
    <t>PRESTAR SERVICIOS PROFESIONALES JURÍDICOS PARA ATENDER Y HACER SEGUIMIENTO A LAS SOLICITUDES DE ÓRGANOS JUDICIALES Y DE CONTROL ASOCIADO AL DESARROLLO E IMPLEMENTACIÓN DE INSTRUMENTOS DE FINANCIACIÓN PARA ADQUISICIÓN DE VIVIENDA DE LA SECRETARÍA DISTRITAL DE HÁBITAT.</t>
  </si>
  <si>
    <t>PRESTAR SERVICIOS PROFESIONALES DE CARACTER FINANCIERO EN LOS PROGRAMAS E INSTRUMENTOS DE FINANCIACIÓN PARA EL ACCESO A LA VIVIENDA VIS Y VIP DE LA SECRETARIA DISTRITAL DEL HÁBITAT.</t>
  </si>
  <si>
    <t>PRESTAR SERVICIOS PROFESIONALES PARA IMPLEMENTAR UNA ESTRATEGIA DESDE EL COMPONENTE SOCIAL PARA LA CARACTERIZACIÓN, ACOMPAÑAMIENTO Y GESTIÓN DE LA VINCULACIÓN DE HOGARES A LOS PROGRAMAS DE SUBSIDIO DE VIVIENDA A CARGO DE LA SECRETARÍA DISTRITAL DEL HÁBITAT</t>
  </si>
  <si>
    <t>PRESTAR SERVICIOS PROFESIONALES DE CARÁCTER JURÍDICO EN LOS PROGRAMAS E INSTRUMENTOS DE FINANCIACIÓN PARA EL ACCESO A LA VIVIENDA VIS Y VIP DE LA SECRETARÍA DISTRITAL DEL HÁBITAT</t>
  </si>
  <si>
    <t>PRESTAR SERVICIOS PROFESIONALES PARA DESARROLLAR ACTIVIDADES SOCIALES DE FORMULACIÓN, EJECUCIÓN Y SEGUIMIENTO DE LAS INTERVENCIONES PRIORIZADAS POR LA SECRETARÍA DISTRITAL DEL HÁBITAT.</t>
  </si>
  <si>
    <t>PRESTAR SERVICIOS PROFESIONALES A LA SUBDIRECCIÓN DE GESTIÓN DEL SUELO Y LA SUBSECRETARÍA DE PLANEACIÓN Y POLÍTICA EN LA IMPLEMENTACIÓN DE LAS ACCIONES EN MATERIA DE GESTIÓN INTEGRAL DEL HÁBITAT Y GESTIÓN DEL SUELO Y LA GENERACIÓN DE INSUMOS Y ARTICULACIONES PARA LA RESPUESTA A LAS SOLICITUDES Y PETICIONES DE LAS INSTANCIAS DE CONTROL POLÍTICO Y ENTES DE CONTROL.</t>
  </si>
  <si>
    <t>PRESTAR SERVICIOS DE APOYO Y SEGUIMIENTO A PROCESOS DE GESTIÓN ADMINISTRATIVA TENDIENTES AL CUMPLIMIENTO DE LOS OBJETIVOS DE LA SUBDIRECCIÓN DE GESTIÓN DEL SUELO Y LA SUBSECRETARIA DE PLANEACIÓN Y POLÍTICA EN MATERIA DEL HÁBITAT EN BOGOTÁ.</t>
  </si>
  <si>
    <t>PRESTAR SERVICIOS PROFESIONALES PARA APOYAR A LA SUBDIRECCIÓN DE GESTIÓNDEL SUELO Y LA SUBSECRETARÍA DE PLANEACIÓN Y POLÍTICA EN LA GESTIÓN Y ACOMPAÑAMIENTO PARA LA ESTRUCTURACIÓN Y DESARROLLO DE LOS PROYECTOS ESTRATÉGICOS DE LA CIUDAD, QUE PERMITAN LA HABILITACIÓN DE SUELO PARA VIVIENDA VIS/VIP, JUNTO CON ESPACIOS COMPLEMENTARIOS Y OTROS USOS.</t>
  </si>
  <si>
    <t>PRESTAR SERVICIOS PROFESIONALES ESPECIALIZADOS FRENTE A LOS PROYECTOS ASOCIATIVOS Y ESTRATÉGICOS A CARGO DE LA SUBDIRECCIÓN DE GESTIÓN DEL SUELO.</t>
  </si>
  <si>
    <t>PRESTAR SERVICIOS PROFESIONALES REALIZANDO GESTIÓN INTERINSTITUCIONAL Y LA REVISIÓN DE LOS ASPECTOS URBANÍSTICOS EN AQUELLOS PROYECTOS QUE LE SEAN ASIGNADOS POR LA SUBDIRECCIÓN A EFECTOS DE LA HABILITACIÓN DE SUELO PARA VIS/VIP EN LA CIUDAD.</t>
  </si>
  <si>
    <t>PRESTAR SERVICIOS PROFESIONALES PARA REALIZAR ACTIVIDADES DEL COMPONENTE URBANO EN LOS PROYECTOS ESTRATÉGICOS Y ASOCIATIVOS QUE PERMITAN LA HABILITACIÓN DE SUELO PARA VIVIENDA Y USOS COMPLEMENTARIOS.</t>
  </si>
  <si>
    <t>PRESTAR SERVICIOS PROFESIONALES PARA LA ESTRUCTURACIÓN DE LOS PROYECTOS APOYADOS POR LA SUBDIRECCIÓN QUE PERMITAN LA HABILITACIÓN DE SUELO PARA VIVIENDA VIS/VIP, Y USOS COMPLEMENTARIOS.</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</si>
  <si>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</si>
  <si>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PRESTAR SERVICIOS PROFESIONALES REALIZANDO ACTIVIDADES RELACIONADAS CON LOS PROYECTOS QUE PERMITEN LA HABILITACIÓN DE SUELO PARA VIVIENDA Y USOS COMPLEMENTARIOS A PARTIR DE LA APLICACIÓN E IMPLEMENTACIÓN DE INSTRUMENTOS DE GESTIÓN DE SUELO</t>
  </si>
  <si>
    <t>PRESTAR SERVICIOS PROFESIONALES PARA REALIZAR EL SEGUIMIENTO Y ACOMPAÑAMIENTO A PROYECTOS ESTRATÉGICOS Y DE VIVIENDA APOYADOS POR LA SUBDIRECCIÓN DE GESTIÓN DEL SUELO.</t>
  </si>
  <si>
    <t>PRESTAR SERVICIOS DE APOYO A LA GESTIÓN EN LAS LABORES OPERATIVAS, ACTIVIDADES ADMINISTRATIVAS, GESTIÓN DOCUMENTAL Y EL PROCESAMIENTO DE LA INFORMACIÓN DERIVADA DE LA IMPLEMENTACIÓN DE INSTRUMENTOS DE GESTIÓN DE SUELO</t>
  </si>
  <si>
    <t>PRESTAR SERVICIOS PROFESIONALES PARA REALIZAR LA IDENTIFICACIÓN Y SEGUIMIENTO DE LOS PROYECTOS INTEGRALES, INSTRUMENTOS Y HERRAMIENTAS DE GESTIÓN A CARGO DE LA SUBDIRECCIÓN QUE CONTRIBUYAN EN LA HABILITACIÓN DE SUELO.</t>
  </si>
  <si>
    <t>PRESTAR SERVICIOS PROFESIONALES PARA REALIZAR ACTIVIDADES DE PARTICIPACIÓN COMUNITARIA, DIVULGACIÓN Y COORDINACIÓN INTERINSTITUCIONAL EN MATERIA DE POLÍTICAS PÚBLICAS SOBRE EQUIPAMIENTOS, A EFECTOS DE CONTRIBUIR A LA ADECUADA EJECUCIÓN DE LOS PROYECTOS APOYADOS POR LA SUBDIRECCIÓN.</t>
  </si>
  <si>
    <t>PRESTAR SERVICIOS PROFESIONALES APOYANDO A LA SUBDIRECCIÓN DE GESTIÓN DEL SUELO Y A LA SUBSECRETARÍA DE PLANEACIÓN Y POLÍTICA EN EL ANÁLISIS, CONCEPTUALIZACIÓN Y/O ELABORACIÓN DE DOCUMENTOS Y NORMAS RELACIONADOS CON DERECHO URBANO, CONFORME A LOS ASUNTOS QUE LE SEAN ASIGNADOS.</t>
  </si>
  <si>
    <t>PRESTAR SERVICIOS PROFESIONALES PARA EL ANÁLISIS DEL COMPONENTE URBANO DE LOS PREDIOS Y PROYECTOS QUE APOYA LA SUBDIRECCIÓN DE GESTIÓN DEL SUELO</t>
  </si>
  <si>
    <t>PRESTAR SERVICIOS PROFESIONALES PARA LA ELABORACIÓN DE INFORMES Y DOCUMENTOS CORRESPONDIENTES A LAS ACTIVIDADES QUE SURJAN DEL ANÁLISIS DE INFORMACIÓN GEOGRÁFICA, ESTADÍSTICA, PREDIAL Y DE DATOS DE LOS INSTRUMENTOS DE GESTIÓN DE SUELO DE LA SUBDIRECCIÓN</t>
  </si>
  <si>
    <t>PRESTAR SERVICIOS DE APOYO A LA GESTIÓN EN LA IMPLEMENTACIÓN DE LOS PROCEDIMIENTOS DE GESTIÓN DOCUMENTAL Y EL REGISTRO DE LA INFORMACIÓN DE LOS EXPEDIENTES DE LA SUBDIRECCIÓN.</t>
  </si>
  <si>
    <t>PRESTAR SERVICIOS PROFESIONALES PARA APOYAR A LA SUBDIRECCIÓN DE GESTIÓN DEL SUELO, EN LOS PROCESOS TENDIENTES A LA HABILITACIÓN DE SUELO, LA ESTRUCTURACIÓN DE LA POLÍTICA PÚBLICA Y LA NORMATIVA DISTRITAL APLICABLE</t>
  </si>
  <si>
    <t>PRESTAR SERVICIOS PROFESIONALES PARA REALIZAR LA RECOLECCIÓN Y CONSOLIDACIÓN DE LOS DATOS GEOESPACIALES QUE PERMITAN LA ELABORACIÓN DE ESTADÍSTICAS PARA LOS ANÁLISIS URBANÍSTICOS A CARGO DE LA SUBDIRECCIÓN DE GESTIÓN DEL SUELO.</t>
  </si>
  <si>
    <t>PRESTAR SERVICIOS PROFESIONALES PARA ELABORAR MODELOS Y ANÁLISIS FINANCIEROS DE LOS PROYECTOS O PLANES QUE HABILITAN SUELO Y GENERAN PROYECTOS DE VIVIENDA Y SUS USOS COMPLEMENTARIOS</t>
  </si>
  <si>
    <t>PRESTAR SERVICIOS PROFESIONALES PARA REALIZAR LAS ACTIVIDADES ADMINISTRATIVAS Y DE SEGUIMIENTO A LA INFORMACIÓN GENERADA A LA APLICACIÓN E IMPLEMENTACIÓN DE LOS INSTRUMENTOS DE GESTIÓN DEL SUELO.</t>
  </si>
  <si>
    <t>PRESTAR SERVICIOS PROFESIONALES PARA REALIZAR LAS ACTIVIDADES ADMINISTRATIVAS Y TÉCNICAS EN LA ESTRUCTURACIÓN DE LOS PROYECTOS ESTRATÉGICOS DEL NORTE DE LA CIUDAD</t>
  </si>
  <si>
    <t>PRESTAR SERVICIOS PROFESIONALES PARA REALIZAR EL SOPORTE TÉCNICO PARA EL MANTENIMIENTO Y ACTUALIZACIÓN DE LA CALIDAD DE DATOS, CONFIGURACIÓN, DESARROLLO Y ENTREGA DE PRODUCTOS TECNOLÓGICOS REQUERIDOS POR LA SUBDIRECCIÓN.</t>
  </si>
  <si>
    <t>PRESTAR SERVICIOS PROFESIONALES PARA APOYAR A LA SUBDIRECCIÓN DE GESTIÓN DEL SUELO EN EL PROCESO DE EVALUACIÓN TÉCNICA DURANTE LA IMPLEMENTACIÓN DE LOS INSTRUMENTOS DE PLANIFICACIÓN Y GESTIÓN DE SUELO.</t>
  </si>
  <si>
    <t>PRESTAR SERVICIOS PROFESIONALES PARA EL DIAGNÓSTICO, ANÁLISIS Y EVALUACIÓN DE LA INFORMACIÓN GENERADA POR LOS INSTRUMENTOS DE GESTIÓN DE SUELO Y LOS PROYECTOS DE VIVIENDA Y USOS COMPLEMENTARIOS APOYADOS DESDE LA SUBDIRECCIÓN.</t>
  </si>
  <si>
    <t>PRESTAR SERVICIOS PROFESIONALES EN LAS ACTIVIDADES NORMATIVAS AMBIENTALES DE LOS PROYECTOS EN RESPONSABILIDAD DE LA SUBDIRECCIÓN QUE PERMITAN LA HABILITACIÓN DE SUELO PARA VIVIENDA Y USOS COMPLEMENTARIOS</t>
  </si>
  <si>
    <t>PRESTAR SERVICIOS PROFESIONALES PARA REALIZAR LA REPRESENTACIÓN ARQUITECTÓNICA Y URBANÍSTICA DE LA ESTRUCTURACIÓN Y DESARROLLO DE LOS PROYECTOS TENDIENTES A LA HABILITACIÓN DEL SUELO</t>
  </si>
  <si>
    <t>PRESTAR SERVICIOS PROFESIONALES PARA REALIZAR ACTIVIDADES DE FORMULACIÓN E IMPLEMENTACIÓN DE ESTRATEGIAS DE SEGUIMIENTO Y GESTIÓN DE LOS PREDIOS IDENTIFICADOS EN LOS INSTRUMENTOS DE GESTIÓN DEL SUELO A FIN DE CONTRIBUIR CON LAS METAS PLAN DE DESARROLLO EN CUANTO A GESTIÓN DE SUELO Y CONSTRUCCIÓN DE NUEVAS UNIDADES HABITACIONALES Y DE SUS USOS COMPLEMENTARIOS</t>
  </si>
  <si>
    <t>PRESTAR SERVICIOS PROFESIONALES PARA REALIZAR LA REVISIÓN DEL COMPONENTE TÉCNICO Y URBANÍSTICO PARA LA APLICACIÓN DE INSTRUMENTOS DE PLANIFICACIÓN Y/O GESTIÓN DEL SUELO EN LOS PROYECTOS Y/O PREDIOS CUYA HABILITACIÓN O DESARROLLO APORTE AL CUMPLIMIENTO DE LAS METAS Y OBJETIVOS MISIONALES DE LA SUBDIRECCIÓN.</t>
  </si>
  <si>
    <t>PRESTAR SERVICIOS PROFESIONALES PARA GESTIONAR LOS TEMAS DE CARÁCTER AMBIENTAL RELACIONADOS CON LA HABILITACIÓN DE SUELO Y PROYECTOS QUE GENERAN VIVIENDA, CONFORME A LOS OBJETIVOS Y FUNCIONES A CARGO DE LA SUBDIRECCIÓN DE GESTIÓN DE SUELO.</t>
  </si>
  <si>
    <t>PRESTAR SERVICIOS PROFESIONALES PARA REALIZAR LA ESTRUCTURACIÓN DE LOS COMPONENTES DE GESTIÓN SOCIAL DE LAS POLITICAS DEL SECTOR HABITAT,EN EL MARCO DE LOS PROYECTOS QUE HABILITAN SUELO PARA VIVIENDA Y USOS COMPLEMENTARIOS EN LA CIUDAD</t>
  </si>
  <si>
    <t>PRESTAR SERVICIOS PROFESIONALES PARA ACOMPAÑAR LAS ACCIONES DE LA ENTIDAD EN EL MARCO LOS PROYECTOS EN COMPETENCIA DE LA SUBDIRECCIÓN DE GESTIÓN DEL SUELO, QUE PERMITEN LA HABILITACIÓN DEL SUELO PARA VIVIENDA Y USOS COMPLEMENTARIOS EN EL DISTRITO CAPITAL.</t>
  </si>
  <si>
    <t>PRESTAR SERVICIOS PROFESIONALES EN LA ESTRUCTURACIÓN DE LOS PROYECTOS ESTRATÉGICOS DEL NORTE DE LA CIUDAD EN MATERIA DE GESTIÓN URBANA, TÉCNICA Y FINANCIERA, CON ÉNFASIS EN MOVILIDAD.</t>
  </si>
  <si>
    <t>PRESTAR SERVICIOS PROFESIONALES PARA APOYAR A LA SUBDIRECCIÓN DE GESTIÓN DEL SUELO BRINDANDO SOPORTE JURÍDICO EN LOS ASUNTOS MISIONALES, TRÁMITES, PROCEDIMIENTOS Y PROYECTOS, ASÍ COMO EN LA GESTIÓN Y SEGUIMIENTO DE LOS TEMAS PRECONTRACTUALES, A CARGO DE LA SUBDIRECCIÓN.</t>
  </si>
  <si>
    <t>PRESTAR SERVICIOS PROFESIONALES PARA APOYAR A LA SUBDIRECCIÓN EN TEMAS DE PLANEACIÓN, FORMULACIÓN Y SEGUIMIENTO A PLANES, PROCEDIMIENTOS, METAS Y ACTIVIDADES RELACIONADAS CON EL SISTEMA INTEGRADO DE GESTIÓN A CARGO DE LA SUBDIRECCIÓN DE GESTIÓN DEL SUELO; ASÍ COMO BRINDAR APOYO EN LA ELABORACIÓN DE ESTUDIOS PREVIOS Y/O EN LOS TRÁMITES PRECONTRACTUALES QUE LE SEAN ASIGNADOS</t>
  </si>
  <si>
    <t>PRESTAR SERVICIOS PROFESIONALES PARA EL SEGUIMIENTO Y/O FORMULACIÓN DE LOS PROYECTOS ASOCIATIVOS Y ESTRATÉGICOS VINCULADOS A LA ENTIDAD EN EL DESARROLLO DE VIVIENDA Y USOS COMPLEMENTARIOS.</t>
  </si>
  <si>
    <t>PRESTAR SERVICIOS PROFESIONALES PARA EL DESARROLLO, ACOMPAÑAMIENTO Y REVISIÓN DE LOS ASUNTOS DE CARÁCTER PRESUPUESTAL, ADMINISTRATIVO Y PRECONTRACTUAL QUE SE REQUIERAN PARA EL CUMPLIMIENTO DE LAS FUNCIONES DE LA SUBDIRECCIÓN DE GESTIÓN DEL SUELO.</t>
  </si>
  <si>
    <t>PRESTAR SERVICIOS PROFESIONALES DE CARÁCTER ADMINISTRATIVO PARA APOYAR EL DESARROLLO DE LAS ACTIVIDADES PROPIAS DE LA SUBSECRETARÍA DE GESTIÓN CORPORATIVA DE LA SECRETARÍA DISTRITAL DEL HÁBITAT.</t>
  </si>
  <si>
    <t>PRESTAR SERVICIOS PROFESIONALES ESPECIALIZADOS PARA APOYAR LA REVISIÓN JURIDICA DE LOS ASUNTOS A CARGO DE LA SUBSECRETARIA DE GESTIÓN CORPORATIVA.</t>
  </si>
  <si>
    <t>PRESTAR SERVICIOS PROFESIONALES PARA REALIZAR EL ANÁLISIS URBANÍSTICO Y DAR APOYO EN LOS PROYECTOS ASOCIATIVOS Y PROYECTOS ESTRATÉGICOS QUE PERMITAN LA HABILITACIÓN DE SUELO PARA VIVIENDA Y USOS COMPLEMENTARIOS APOYADOS POR ESTA SUBDIRECCIÓN</t>
  </si>
  <si>
    <t>PRESTAR SERVICIOS PROFESIONALES PARA APOYAR LA EJECUCIÓN, SEGUIMIENTO Y EVALUACIÓN DE LAS ACTIVIDADES DE GESTIÓN DEL TALENTO HUMANO Y EL PLAN DE CAPACITACIÓN INSTITUCIONAL DE LA SECRETARÍA DISTRITAL DEL HÁBITAT.</t>
  </si>
  <si>
    <t>PRESTAR SERVICIOS DE APOYO TÉCNICO A LA GESTIÓN PARA EL AVANCE EN LA IMPLEMENTACIÓN DE PROGRAMAS E INSTRUMENTOS DE FINANCIACIÓN PARA LA ADQUISICIÓN DE VIVIENDA.</t>
  </si>
  <si>
    <t>PRESTAR SERVICIOS PROFESIONALES PARA LA PLANEACIÓN, PROGRAMACIÓN, REVISIÓN Y SEGUIMIENTO FINANCIERO AL DESARROLLO E IMPLEMENTACIÓN DE INSTRUMENTOS DE FINANCIACIÓN PARA LA ADQUISICIÓN DE VIVIENDA</t>
  </si>
  <si>
    <t>PRESTAR SERVICIOS PROFESIONALES PARA REALIZAR LA GESTIÓN SOCIAL NECESARIA PARA EL DISEÑO, DESARROLLO E IMPLEMENTACIÓN DE INSTRUMENTOS DE FINANCIACIÓN PARA LA ADQUISICIÓN DE VIVIENDA.</t>
  </si>
  <si>
    <t xml:space="preserve"> PRESTAR SERVICIOS PROFESIONALES PARA LA REVISIÓN, SEGUIMIENTO Y LEGALIZACIÓN DE RECURSOS PARA EL DESARROLLO E IMPLEMENTACIÓN DE INSTRUMENTOS DE FINANCIACIÓN PARA ADQUISICIÓN DE VIVIENDA</t>
  </si>
  <si>
    <t>PRESTAR SERVICIOS DE APOYO A LA GESTIÓN EN LAS DIFERENTES ACTIVIDADES QUE DESARROLLA LA SUBDIRECCIÓN ADMINISTRATIVA EN EL PROCESO DE GESTIÓN DE BIENES SERVICIOS E INFRAESTRUCTURA DE LA SDHT</t>
  </si>
  <si>
    <t xml:space="preserve"> PRESTAR SERVICIOS PROFESIONALES PARA LIDERAR LA FORMULACIÓN Y ACTUALIZACIÓN DE LOS PROYECTOS DE INVERSIÓN DE LA SDHT EN LAS HERRAMIENTAS MGA Y SUIFP; ASI COMO APOYAR A LA SUBDIRECCIÓN DE PROGRAMAS Y PROYECTOS EN EL MONITOREO, SEGUIMIENTO Y ANÁLISIS DE LA INFORMACIÓN DE LOS PROYECTOS DE INVERSIÓN ASIGNADOS EN LAS HERRAMIENTAS DE PLANIFICACIÓN</t>
  </si>
  <si>
    <t>PRESTAR SERVICIOS PROFESIONALES PARA APOYAR LA SUBDIRECCIÓN DE PROGRAMAS Y PROYECTOS EN EL MONITOREO, SEGUIMIENTO Y ANÁLISIS DE LA INFORMACIÓN DE LOS PROYECTOS DE INVERSIÓN QUE LE SEAN ASIGNADOS; ASÍ COMO SER EL ENLACE PARA EL SISTEMA JSP7 EN LA PLANEACIÓN PRESUPUESTAL.</t>
  </si>
  <si>
    <t>PRESTAR SERVICIOS PROFESIONALES PARA APOYAR LA ADMINISTRACIÓN E IMPLEMENTACIÓN DEL MAPA INTERACTIVO WEB, ASÍ COMO EL ACOMPAÑAMIENTO EN LA FORMULACIÓN Y MONITOREO DE LOS PLANES DE MEJORAMIENTO E INFORMES REQUERIDOS EN EL MARCO DEL MANTENIMIENTO Y MEJORA DEL MODELO INTEGRADO DE PLANEACIÓN Y GESTIÓN MIPG Y EL SISTEMA DE GESTIÓN DE LA CALIDAD DE LA SECRETARÍA DISTRITAL DEL HÁBITAT</t>
  </si>
  <si>
    <t>PRESTAR SERVICIOS PROFESIONALES PARA BRINDAR ACOMPAÑAMIENTO JURÍDICO Y ADMINISTRATIVO EN LOS ASUNTOS RELACIONADOS CON LOS PROCESOS Y PROCEDIMIENTOS ASOCIADOS A LOS PROYECTOS DE INVERSIÓN DE LA SUBDIRECCIÓN DE PROGRAMAS Y PROYECTOS.</t>
  </si>
  <si>
    <t>PRESTAR SERVICIOS DE APOYO TÉCNICO ADMINISTRATIVO EN EL MARCO DE LA GESTIÓN INTEGRAL EN DESARROLLO DE LAS FUNCIONES A CARGO DE LA SUBDIRECCIÓN DE PROGRAMAS Y PROYECTOS</t>
  </si>
  <si>
    <t>PRESTAR SERVICIOS PROFESIONALES PARA BRINDAR APOYO Y ACOMPAÑAMIENTO JURÍDICO EN TODOS LOS PROCEDIMIENTOS, ETAPAS Y MODALIDADES RELACIONADAS CON LA GESTIÓN CONTRACTUAL DE LA SUBDIRECCIÓN DE PROGRAMAS Y PROYECTOS.</t>
  </si>
  <si>
    <t>PRESTAR SERVICIOS PROFESIONALES PARA APOYAR LA SUBDIRECCIÓN DE PROGRAMAS Y PROYECTOS EN EL MONITOREO, SEGUIMIENTO Y ANÁLISIS DE LA INFORMACIÓN DE LOS PROYECTOS DE INVERSIÓN QUE LE SEAN ASIGNADOS, ASÍ COMO EN LA FORMULACIÓN, SEGUIMIENTO Y CARGUE DE LOS INDICADORES DE OBJETIVO Y PRODUCTO DEL PMR EN EL SISTEMA DISTRITAL DE PRESUPUESTO.</t>
  </si>
  <si>
    <t>PRESTAR SERVICIOS PROFESIONALES PARA APOYAR LA SUBDIRECCIÓN DE PROGRAMAS Y PROYECTOS EN EL MONITOREO, SEGUIMIENTO Y ANÁLISIS DE LA INFORMACIÓN DE LOS PROYECTOS DE INVERSIÓN QUE LE SEAN ASIGNADOS; ASIMISMO, HACER SEGUIMIENTO Y REPORTE DE INFORMACIÓN POBLACIONAL Y CON ENFOQUES DIFERENCIALES DE LOS PROGRAMAS Y PROYECTOS SOLICITADA AL ÁREA</t>
  </si>
  <si>
    <t xml:space="preserve"> PRESTAR SERVICIOS PROFESIONALES EN LA SUBDIRECCIÓN DE PROGRAMAS Y PROYECTOS PARA LA REVISIÓN DE LA FORMULACIÓN, REFORMULACIÓN, ACTUALIZACIÓN Y SEGUIMIENTO A LOS PROYECTOS DE INVERSIÓN DE LA SECRETARÍA DISTRITAL DEL HÁBITAT; ASÍ COMO SER EL ENLACE EN LOS ASUNTOS DE PLANEACIÓN SECTORIAL Y TRASVERSALES INTERINSTITUCIONALES PROPIOS DE LA SUBDIRECCIÓN.</t>
  </si>
  <si>
    <t>PRESTAR SERVICIOS PROFESIONALES PARA APOYAR LA SUBDIRECCIÓN DE PROGRAMAS Y PROYECTOS EN EL MONITOREO, SEGUIMIENTO Y ANÁLISIS DE LA INFORMACIÓN DE LOS PROYECTOS DE INVERSIÓN QUE LE SEAN ASIGNADOS, ASÍ COMO EL APOYO ESTADÍSTICO Y TERRITORIALIZACIÓN DE LA INFORMACIÓN GENERADA EN LA ENTIDAD EN EL MARCO DEL CUMPLIMIENTO DE LAS METAS PLAN DE DESARROLLO.</t>
  </si>
  <si>
    <t xml:space="preserve"> PRESTAR SERVICIOS PROFESIONALES PARA APOYAR LAS ACTIVIDADES DE MEJORA CONTINUA DEL MODELO INTEGRADO DE PLANEACIÓN Y GESTIÓN, BRINDAR ACOMPAÑAMIENTO EN LA DEFINICIÓN Y MONITOREO DE LAS SALIDAS Y PRODUCTOS DE LA SDHT DE CONFORMIDAD CON LOS REQUISITOS DE LA NORMA ISO 9001:2015; ASÍ COMO REALIZAR MONITOREO AL PLAN DE ACCIÓN DE LA SECRETARÍA DISTRITAL DEL HÁBITAT EN RELACIÓN AL DECRETO 612 DE 2018</t>
  </si>
  <si>
    <t>PRESTAR SERVICIOS PROFESIONALES PARA LIDERAR LA PLANIFICACIÓN, IMPLEMENTACIÓN, MANTENIMIENTO Y MEJORA DEL SISTEMA INTEGRADO DE GESTIÓN DE LA SDHT, EN EL MARCO DEL MODELO INTEGRADO DE PLANEACIÓN Y GESTIÓN Y LAS NORMAS ISO 9001:2015 14001:2015 ; Y APOYAR LA GESTIÓN DE LA SEGUNDA LÍNEA DE DEFENSA PARA LA ADMINISTRACIÓN DEL RIESGO.</t>
  </si>
  <si>
    <t>PRESTAR SERVICIOS PROFESIONALES EN LA SUBDIRECCIÓN DE PROGRAMAS Y PROYECTOS PARA GESTIONAR INSTITUCIONALMENTE EL DESARROLLO DE ACCIONES Y ESTRATEGIAS EN CUMPLIMIENTO DE LAS METAS DEL PROYECTO DE INVERSIÓN 7606 "IMPLEMENTACIÓN DE LA RUTA DE LA TRANSPARENCIA EN HÁBITAT COMO UN HABITO" ; ASÍ COMO APOYAR EL CUMPLIMIENTO DE LOS COMPROMISOS INSTITUCIONALES RELACIONADOS CON LA POLÍTICA DE TRANSPARENCIA.</t>
  </si>
  <si>
    <t>PRESTAR SERVICIOS PROFESIONALES PARA ACOMPAÑAR LA FORMULACIÓN, EJECUCIÓN Y SEGUIMIENTO A LOS PROGRAMAS DE COMPRAS PÚBLICAS SOSTENIBLES Y PRÁCTICAS SOSTENIBLES ENMARCADOS EN EL PLAN INSTITUCIONAL DE GESTIÓN AMBIENTAL PIGA; ASÍ COMO APOYAR EN LAS ACTIVIDADES DE MEJORAMIENTO DEL MODELO INTEGRADO DE PLANEACIÓN Y GESTIÓN MIPG Y EL SISTEMA DE GESTIÓN AMBIENTAL BAJO LA NORMA ISO 14001:2015.</t>
  </si>
  <si>
    <t>PRESTAR SERVICIOS PROFESIONALES EN LA SUBDIRECCIÓN DE PROGRAMAS Y PROYECTOS PARA EL DESARROLLO Y FORMULACIÓN DE LAS ACTIVIDADES CORRESPONDIENTES A LOS PROGRAMAS DE USO EFICIENTE DEL AGUA Y USO EFICIENTE DE ENERGÍA DEL PLAN INSTITUCIONAL DE GESTIÓN AMBIENTAL - PIGA; ASÍ COMO APOYAR LA IMPLEMENTACIÓN DEL SISTEMA DE GESTIÓN AMBIENTAL BAJO LA NORMA ISO 14001:2015</t>
  </si>
  <si>
    <t>PRESTAR SERVICIOS PROFESIONALES PARA REALIZAR EL MONITOREO AL CUMPLIMIENTO DEL MODELO INTEGRADO DE PLANEACIÓN Y GESTIÓN EN LO QUE HACE REFERENCIA A LAS POLÍTICAS DE TRANSPARENCIA Y ACCESO A LA INFORMACIÓN, RACIONALIZACIÓN DE TRÁMITES E INTEGRIDAD, ASÍ COMO LA GESTIÓN Y ELABORACIÓN DE INFORMES Y REPORTES REQUERIDOS SOBRE LAS MENCIONADAS POLÍTICAS.</t>
  </si>
  <si>
    <t>PRESTAR SERVICIOS PROFESIONALES PARA APOYAR EL DISEÑO DE PROPUESTAS VISUALES, METODOLÓGICAS Y DEL USO DE HERRAMIENTAS TECNOLÓGICAS E INNOVADORAS QUE FACILITEN LAS ACCIONES DE SENSIBILIZACIÓN ENMARCADAS EN LAS FUNCIONES MISIONALES DE LA SUBDIRECCIÓN DE PROGRAMAS Y PROYECTOS</t>
  </si>
  <si>
    <t>PRESTAR SERVICIOS PROFESIONALES PARA APOYAR EL FORTALECIMIENTO, DESARROLLO E IMPLEMENTACIÓN DE LA ESTRATEGIA DE RENDICIÓN PERMANENTE DE CUENTAS; ASÍ COMO CONTRIBUIR A LA EJECUCIÓN DE ACCIONES INSTITUCIONALES PARA EL FOMENTO DEL CONTROL SOCIAL Y EL SEGUIMIENTO A LOS LINEAMIENTOS DE GOBIERNO ABIERTO PARA BOGOTÁ GAB EN LA SECRETARÍA DISTRITAL DEL HÁBITAT</t>
  </si>
  <si>
    <t>PRESTAR SERVICIOS PROFESIONALES PARA DESARROLLAR ACCIONES ENCAMINADAS AL RELACIONAMIENTO CON LOS GRUPOS DE INTERÉS Y PARTES INTERESADAS ENMARCADAS EN LA PROMOCIÓN DE LA TRANSPARENCIA LA PROBIDAD Y LA LUCHA CONTRA LA CORRUPCIÓN.</t>
  </si>
  <si>
    <t>PRESTAR SERVICIOS PROFESIONALES PARA REALIZAR LA IMPLEMENTACIÓN DEL SISTEMA DE GESTIÓN AMBIENTAL BAJO LOS ESTÁNDARES DEL MODELO INTEGRADO DE PLANEACIÓN Y GESTIÓN Y LOS REQUISITOS DE LA NORMA ISO 14001-2015; ASÍ COMO REALIZAR FORMULACIÓN, CONTROL Y SEGUIMIENTO AL CUMPLIMIENTO DEL PLAN INSTITUCIONAL DE GESTIÓN AMBIENTAL PIGA, EL PLAN CUATRIENAL PACA, PLAN DE IMPLEMENTACIÓN DEL SISTEMA DE GESTIÓN AMBIENTAL Y DEMÁS PLANES QUE LA SDHT DEBA FORMULAR EN CUMPLIMIENTO DE LA NORMATIVA AMBIENTAL VIGENTE.</t>
  </si>
  <si>
    <t>PRESTAR LOS SERVICIOS PROFESIONALES PARA ARTICULAR LOS TEMAS DE PLANEACIÓN ESTRATÉGICA DE LA ENTIDAD, APOYANDO LA COORDINACIÓN DE ASUNTOS ADMINISTRATIVOS SECTORIALES Y ASUNTOS DERIVADOS DE LAS ACCIONES LIDERADAS POR LA SUBDIRECCIÓN ADMINISTRATIVA.</t>
  </si>
  <si>
    <t>PRESTAR SERVICIOS PROFESIONALES DE SOPORTE JURÍDICO A LA SUBSECRETARÍA JURÍDICA, EN TEMAS RELACIONADOS CON LA DEFENSA JUDICIAL Y EXTRAJUDICIAL DE LA SECRETARÍA DISTRITAL DEL HÁBITAT Y REALIZAR RETROALIMENTACIÓN DE LOS CASOS A LOS DEMÁS ABOGADOS.</t>
  </si>
  <si>
    <t>PRESTAR SERVICIOS PROFESIONALES EN DERECHO PARA APOYAR EN LA COORDINACIÓN DE LA DEFENSA JUDICIAL, ASESORÍA LEGAL, ACOMPAÑAMIENTO, SEGUIMIENTO Y CONCEPTUALIZACIÓN EN LA SECRETARIA DISTRITAL DEL HÁBITAT, CONFORME A LA NORMATIVIDAD VIGENTE Y LOS PROCEDIMIENTOS INTERNOS ESTABLECIDOS</t>
  </si>
  <si>
    <t>PRESTAR SERVICIOS PROFESIONALES JURÍDICOS PARA LA GESTIÓN PRECONTRACTUAL, CONTRACTUAL Y POSTCONTRACTUAL REQUERIDO EN EL DESARROLLO E IMPLEMENTACIÓN DE INSTRUMENTOS DE FINANCIACIÓN PARA ADQUISICIÓN DE VIVIENDA</t>
  </si>
  <si>
    <t>PRESTAR SERVICIOS PROFESIONALES PARA REALIZAR SEGUIMIENTO Y GESTIÓN A LOS PROYECTOS DE VIVIENDA E INTERLOCUCIÓN CON LOS ACTORES REQUERIDOS PARA IMPULSAR LAS ESTRATEGIAS Y PROGRAMAS ASOCIADOS A LOS INSTRUMENTOS DE FINANCIACIÓN DEFINIDOS POR LA SECRETARÍA DISTRITAL DEL HÁBITAT.</t>
  </si>
  <si>
    <t>PRESTAR SERVICIOS PROFESIONALES PARA REALIZAR EL SEGUIMIENTO Y REPORTE AL CUMPLIMIENTO DE LOS COMPROMISOS MISIONALES Y ESTRATÉGICOS ASOCIADOS A LOS INSTRUMENTOS DE FINANCIACIÓN A CARGO DE LA SUBDIRECCIÓN DE RECURSOS PÚBLICOS DE LA SECRETARÍA DISTRITAL DEL HÁBITAT.</t>
  </si>
  <si>
    <t>PRESTAR SERVICIOS PROFESIONALES DE CARÁCTER JURÍDICO PARA REALIZAR LA ATENCIÓN Y SEGUIMIENTO A LAS SOLICITUDES DE ÓRGANOS JUDICIALES, DE CONTROL EN EL DESARROLLO E IMPLEMENTACIÓN DE INSTRUMENTOS DE FINANCIACIÓN PARA ADQUISICIÓN DE VIVIENDA DE LA SECRETARÍA DISTRITAL DE HÁBITAT.</t>
  </si>
  <si>
    <t>PRESTAR SERVICIOS PROFESIONALES PARA BRINDAR LINEAMIENTOS, REALIZAR ANÁLISIS Y REPORTAR LAS CIFRAS ASOCIADAS A LA ASIGNACIÓN DE SOLUCIONES HABITACIONALES A VÍCTIMAS DEL CONFLICTO ARMADO INTERNO A TRAVÉS DE PROGRAMAS A CARGO DE LA SUBSECRETARIA DE GESTIÓN FINANCIERA DE LA SECRETARIA DISTRITAL DEL HÁBITAT</t>
  </si>
  <si>
    <t xml:space="preserve"> PRESTAR SERVICIOS PROFESIONALES PARA APOYAR EN LA FORMULACIÓN Y SEGUIMIENTO A LOS PLANES DE MEJORAMIENTO Y EN LOS TEMAS DE PLANEACIÓN Y CALIDAD A CARGO DE LA SUBSECRETARIA DE GESTION CORPORATIVA.</t>
  </si>
  <si>
    <t xml:space="preserve"> PRESTAR SERVICIOS PROFESIONALES PARA BRINDAR APOYO Y ACOMPAÑAMIENTO JURÍDICO EN LA ESTRUCTURACIÓN, IMPLEMENTACIÓN, EJECUCIÓN DE LA GESTIÓN CONTRACTUAL DE LA ENTIDAD EN EL MARCO DEL PROYECTO DE INVERSIÓN ESTUDIOS Y DISEÑOS DE PROYECTOS PARA EL MEJORAMIENTO INTEGRAL DE BARRIOS - BOGOTÁ 2020-2024</t>
  </si>
  <si>
    <t>PRESTAR SERVICIOS PROFESIONALES PARA APOYAR LA COORDINACIÓN Y EL ANÁLISIS, REVISIÓN, SEGUIMIENTO Y LEGALIZACIÓN DE RECURSOS PARA EL DESARROLLO E IMPLEMENTACIÓN DE INSTRUMENTOS DE FINANCIACIÓN PARA ADQUISICIÓN DE VIVIENDA.</t>
  </si>
  <si>
    <t xml:space="preserve"> PRESTAR SERVICIOS PROFESIONALES PARA BRINDAR ORIENTACIÓN JURÍDICA EN LA FORMULACIÓN, IMPLEMENTACIÓN, SEGUIMIENTO Y CIERRE DE PROGRAMAS Y PROYECTOS ASOCIADOS A LOS INSTRUMENTOS DE FINANCIACIÓN DE LAS SOLUCIONES HABITACIONALES A CARGO DE LA SECRETARÍA DISTRITAL DEL HÁBITAT.</t>
  </si>
  <si>
    <t>PRESTAR SERVICIOS PROFESIONALES DE CARÁCTER JURÍDICO PARA ORIENTAR LA FORMULACIÓN, IMPLEMENTACIÓN, SEGUIMIENTO Y CIERRE DE PROGRAMAS Y PROYECTOS DE LA POLÍTICA DE INSTRUMENTOS DE FINANCIACIÓN DE VIVIENDA A CARGO DE LA SECRETARÍA DISTRITAL DEL HÁBITAT.</t>
  </si>
  <si>
    <t>PRESTAR SERVICIOS PROFESIONALES JURÍDICOS PARA LLEVAR ACABO EL SEGUIMIENTO Y GESTIÓN JURÍDICA EN EL DESARROLLO E IMPLEMENTACIÓN DE LOS INSTRUMENTOS DE FINANCIACIÓN A CARGO DE LA SECRETARÍA DISTRITAL DEL HÁBITAT PARA EL ACCESO A LA VIVIENDA VIP Y VIS</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</si>
  <si>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</si>
  <si>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PARA EL ANÁLISIS, SEGUIMIENTO Y LEGALIZACIÓN DE RECURSOS PARA EL DESARROLLO E IMPLEMENTACIÓN DE INSTRUMENTOS DE FINANCIACIÓN PARA ADQUISICIÓN DE VIVIENDA</t>
  </si>
  <si>
    <t xml:space="preserve"> PRESTAR SERVICIOS PROFESIONALES PARA LIDERAR LA FORMULACIÓN, IMPLEMENTACIÓN Y SEGUIMIENTO DE LOS PROGRAMAS Y ESQUEMAS DE FINANCIACIÓN DE VIVIENDA A CARGO DE LA SECRETARÍA DISTRITAL DEL HÁBITAT</t>
  </si>
  <si>
    <t>PRESTAR SERVICIOS DE APOYO ADMINISTRATIVO PARA LA IMPLEMENTACIÓN DE PROGRAMAS E INSTRUMENTOS DE FINANCIACIÓN PARA LA ADQUISICIÓN DE VIVIENDA Y LAS FUENTES DE FINANCIACIÓN.</t>
  </si>
  <si>
    <t>PRESTAR SERVICIOS PROFESIONALES DE ORDEN JURÍDICO Y CONTRACTUAL, REQUERIDO PARA EL DESARROLLO E IMPLEMENTACIÓN DE INSTRUMENTOS DE FINANCIACIÓN PARA ADQUISICIÓN DE VIVIENDA.</t>
  </si>
  <si>
    <t xml:space="preserve"> PRESTAR SERVICIOS PROFESIONALES PARA LA IMPLEMENTACIÓN DE LOS PROGRAMAS E INSTRUMENTOS DE FINANCIACIÓN PARA LA ADQUISICIÓN DE VIVIENDA.</t>
  </si>
  <si>
    <t>PRESTAR SERVICIOS PROFESIONALES PARA EL DESARROLLO, ANÁLISIS Y SEGUIMIENTO FINANCIERO DEL PLAN DE GESTIÓN DE RECURSOS Y LA IMPLEMENTACIÓN DE NUEVAS FUENTES DE FINANCIACIÓN DEL HÁBITAT DE BOGOTÁ</t>
  </si>
  <si>
    <t>PRESTAR SERVICIOS PROFESIONALES PARA LA ESTRUCTURACIÓN, REVISIÓN Y SEGUIMIENTO AL DESARROLLO DE INSTRUMENTOS DE FINANCIACIÓN QUE FACILITEN EL ADQUISICIÓN DE VIVIENDA Y LA GESTIÓN DE NUEVAS FUENTES DE FINANCIACIÓN DEL HÁBITAT.</t>
  </si>
  <si>
    <t xml:space="preserve"> 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</si>
  <si>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</si>
  <si>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JURÍDICOS PARA APOYAR LAS ACTIVIDADES DE REVISIÓN, CONSOLIDACIÓN Y SEGUIMIENTO DE LA INFORMACIÓN DEL SECTOR, EN EL MARCO DE LA PROPUESTA DE CREACIÓN DE UN BANCO DE TIERRAS PARA LA CIUDAD REGIÓN.</t>
  </si>
  <si>
    <t>PRESTAR SERVICIOS PROFESIONALES PARA APOYAR LAS ACTIVIDADES DE ELABORACION DE ANÁLISIS, INVESTIGACIONES Y DEMÁS DOCUMENTOS TÉCNICOS, ASÍ COMO EL PROCESAMIENTO DE DATOS, QUE CONTRIBUYAN AL SEGUIMIENTO DE LA POLÍTICA DE GESTIÓN INTEGRAL DEL HÁBITAT.</t>
  </si>
  <si>
    <t>PRESTAR SERVICIOS PROFESIONALES PARA APOYAR LA GESTIÓN ADMINISTRATIVA DE LA SUBDIRECCIÓN, ASÍ COMO DE REVISIÓN, CONSOLIDACIÓN Y SEGUIMIENTO DE LA INFORMACIÓN INSUMO PARA LA CONSOLIDACIÓN DE UN BANCO DE TIERRAS PARA LA CIUDAD REGIÓN.</t>
  </si>
  <si>
    <t>PRESTAR SERVICIOS PROFESIONALES DE APOYO, EN LA GESTIÓN ADMINISTRATIVA CON COMPONENTE JURÍDICO DE LA SUBDIRECCIÓN, ASÍ COMO EN LA REVISIÓN Y SEGUIMIENTO DE LA INFORMACIÓN DE MECANISMOS DE ARTICULACIÓN DE INSTANCIAS DE COORDINACIÓN EN EL MARCO DE LA GESTIÓN INTEGRAL DEL SECTOR HÁBITAT</t>
  </si>
  <si>
    <t>PRESTAR SERVICIOS PROFESIONALES PARA APOYAR EL MANEJO Y ACTUALIZACIÓN DE LA INFORMACIÓN ALFANÚMERICA Y GEOGRÁFICA DE LA BASE DE DATOS GEOGRÁFICA EMPRESARIAL DE LA SDHT, ASÍ COMO EL DESARROLLO DE APLICACIONES ARCGIS ONLINE, EN EL MARCO DE LA INFORMACIÓN MISIONAL Y ESTRATÉGICA DEL SECTOR.</t>
  </si>
  <si>
    <t xml:space="preserve"> PRESTAR SERVICIOS PROFESIONALES A LA SUBSECRETARÍA DE PLANEACIÓN Y POLÍTICA A TRAVÉS DEL APOYO A LA COORDINACIÓN E IMPLEMENTACIÓN DE LAS POLÍTICAS PÚBLICAS TENDIENTES PARA AL CUMPLIMIENTO DE SUS OBJETIVOS EN MATERIA DE GESTIÓN INTEGRAL DEL HÁBITAT , EN EL MARCO DEL PLAN DE DESARROLLO DISTRITAL.</t>
  </si>
  <si>
    <t>PRESTAR SERVICIOS PROFESIONALES PARA ADELANTAR LAS ACTIVIDADES DE SEGUIMIENTO QUE PERMITAN IMPLEMENTAR LA POLÍTICA DE GESTIÓN INTEGRAL DEL HÁBITAT, ASÍ COMO APOYAR LA FORMULACIÓN DE LAS DEMÁS POLÍTICAS DEL SECTOR HÁBITAT</t>
  </si>
  <si>
    <t>PRESTAR SERVICIOS DE APOYO A LA GESTIÓN EN TEMAS ADMINISTRATIVOS Y OPERATIVOS QUE SE REQUIERAN PARA EL CUMPLIMIENTO DE LAS ACTIVIDADES A CARGO DE LA SUBSECRETARÍA JURÍDICA.</t>
  </si>
  <si>
    <t xml:space="preserve"> PRESTAR SERVICIOS DE APOYO A LA GESTIÓN EN EL TRÁMITE DE NOTIFICACIÓN, PUBLICACIÓN, SEGUIMIENTO Y ASUNTOS ADMINISTRATIVOS A CARGO DE LA SUBSECRETARÍA JURÍDICA.</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</si>
  <si>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</si>
  <si>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LOS ANÁLISIS PARA LA FORMULACIÓN, IMPLEMENTACIÓN Y SEGUIMIENTO A LOS LINEAMIENTOS DE INTERVENCIÓN, GESTIÓN INTERINSTITUCIONAL Y EVALUACIÓN, ASÍ COMO EN LAS POLÍTICAS DE ORDENAMIENTO TERRITORIAL EN TERRITORIOS PRIORIZADOS DE MEJORAMIENTO INTEGRAL DE LA SECRETARÍA DISTRITAL DEL HÁBITAT</t>
  </si>
  <si>
    <t>PRESTAR SERVICIOS PROFESIONALES PARA APOYAR LA GESTIÓN ADMISTRATIVA Y FINANCIERA DE LOS PROCESOS DE LA GESTIÓN CONTRACTUAL A CARGO DE LA SUBDIRECCIÓN ADMINISTRATIVA</t>
  </si>
  <si>
    <t>PRESTAR SERVICIOS PROFESIONALES PARA APOYAR LAS ACTIVIDADES ADMINISTRATIVAS Y OPERATIVAS DE LA SUBDIRECCIÓN DE APOYO A LA CONSTRUCCIÓN</t>
  </si>
  <si>
    <t>PRESTAR SERVICIOS PROFESIONALES PARA BRINDAR APOYO ADMINISTRATIVO EN LA GESTIÓN DE TRÁMITES PARA PROMOVER LA INICIACIÓN DE VIVIENDAS VIS Y VIP EN BOGOTÁ BAJO EL ESQUEMA DE MESA DE SOLUCIONES.</t>
  </si>
  <si>
    <t xml:space="preserve"> 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</si>
  <si>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 xml:space="preserve"> PRESTAR SERVICIOS PROFESIONALES PARA LIDERAR EL COMPONENTE SOCIAL DE LAS ESTRATEGIAS DE APROPIACIÓN DEL ESPACIO PÚBLICO EN LAS INTERVENCIONES INTEGRALES DE LA SECRETARÍA DISTRITAL DEL HÁBITAT.</t>
  </si>
  <si>
    <t xml:space="preserve"> PRESTAR SERVICIOS PROFESIONALES PARA APOYAR LOS PROCESOS ADMINISTRATIVOS DESIGNADOS EN EL MARCO DEL SEGUIMIENTO A LAS INTERVENCIONES PRIORIZADAS POR LA ENTIDAD.</t>
  </si>
  <si>
    <t>PRESTAR SERVICIOS DE APOYO A LA SDHT CON LAS ACTIVIDADES DE MANTENIMIENTO PREVENTIVO Y CORRECTIVO DE LA INFRAESTRUCTURA FISICA DE LAS DIFERENTES SEDES DONDE FUNCIONA LA ENTIDAD.</t>
  </si>
  <si>
    <t>PRESTAR SERVICIOS PROFESIONALES DE CARÁCTER JURÍDICO EN ATENCIÓN A LAS DIFERENTES PETICIONES RELACIONADAS CON LOS PROGRAMAS E INSTRUMENTOS DE FINANCIACIÓN PARA LA ADQUISICIÓN DE VIVIENDA</t>
  </si>
  <si>
    <t xml:space="preserve"> PRESTAR SERVICIOS PROFESIONALES PARA REALIZAR LAS ACTIVIDADES ASISTENCIALES EN LA IMPLEMENTACIÓN DE LOS PROGRAMAS E INSTRUMENTOS DE FINANCIACIÓN PARA LA ADQUISICIÓN DE VIVIENDA Y LAS NUEVAS FUENTES DE FINANCIACIÓN</t>
  </si>
  <si>
    <t>PRESTAR SERVICIOS PROFESIONALES PARA GARANTIZAR LA COMUNICACIÓN Y DIVULGACIÓN NECESARIA DE LOS PROGRAMAS DE IMPLEMENTACIÓN DE INSTRUMENTOS DE FINANCIACIÓN PARA LA ADQUISICIÓN DE VIVIENDA</t>
  </si>
  <si>
    <t xml:space="preserve"> PRESTAR SERVICIOS PROFESIONALES PARA EL DISEÑO Y APLICACIÓN DE INSTRUMENTOS DE FINANCIACIÓN PARA LA GESTIÓN DEL HÁBITAT EN BOGOTÁ, ASÍ COMO LA GENERACIÓN DE ESQUEMAS ALTERNOS DE FINANCIACIÓN DE VIVIENDA Y PROYECTOS ESTRATÉGICOS QUE PERMITAN LA FOCALIZACIÓN DE RECURSOS DESTINADOS A PROGRAMAS DE VIVIENDA</t>
  </si>
  <si>
    <t xml:space="preserve"> PRESTAR SERVICIOS PROFESIONALES PARA LA ESTRUCTURACIÓN GRÁFICA DE CONTENIDOS REQUERIDOS PARA LA SOCIALIZACIÓN DE LAS ESTRATEGIAS, PROGRAMAS Y PROYECTOS CONFORME A LA OFERTA INSTITUCIONAL DE LA SUBSECRETARÍA DE GESTIÓN FINANCIERA Y LA SUBDIRECCIÓN DE RECURSOS PRIVADOS.</t>
  </si>
  <si>
    <t>PRESTAR SERVICIOS PROFESIONALES PARA REALIZAR EL ACOMPAÑAMIENTO SOCIAL NECESARIO A LA COMUNIDAD, EN EL MARCO DEL DISEÑO, DESARROLLO E IMPLEMENTACIÓN DE INSTRUMENTOS DE FINANCIACIÓN PARA LA ADQUISICIÓN DE VIVIENDA.</t>
  </si>
  <si>
    <t>PRESTAR SERVICIOS PROFESIONALES DE ANÁLISIS, REVISIÓN Y PROCESAMIENTO DE INFORMACIÓN REQUERIDOS PARA EL DESARROLLO E IMPLEMENTACIÓN DE PROGRAMAS E INSTRUMENTOS DE FINANCIACIÓN PARA LA ADQUISICIÓN DE VIVIENDA</t>
  </si>
  <si>
    <t>PRESTAR SERVICIOS PROFESIONALES PARA LA GESTIÓN EN LA IMPLEMENTACIÓN DE NUEVAS FUENTES DE FINANCIACIÓN DEL HÁBITAT EN BOGOTÁ.</t>
  </si>
  <si>
    <t>PRESTAR SERVICIOS PROFESIONALES PARA LA REVISIÓN, ANÁLISIS, SEGUIMIENTO Y LEGALIZACIÓN DE RECURSOS PARA EL DESARROLLO E IMPLEMENTACIÓN DE LOS PROGRAMAS PRIORIZADOS POR LA SUBSECRETARÍA DE GESTIÓN</t>
  </si>
  <si>
    <t xml:space="preserve"> PRESTAR SERVICIOS PROFESIONALES PARA REALIZAR EL SEGUIMIENTO, GESTIÓN Y ARTICULACIÓN DE LOS PROYECTOS ESTRATÉGICOS PRIORIZADOS POR LA ENTIDAD, Y QUE BUSQUEN PROMOVER LA GENERACIÓN DE SUELO PARA VIVIENDA VIS Y VIP.</t>
  </si>
  <si>
    <t>PRESTAR SERVICIOS PROFESIONALES ESPECIALIZADOS EN LA FORMULACIÓN Y DESARROLLO DE ACTIVIDADES DE POSICIONAMIENTO DE LAS POLÍTICAS DEL SECTOR HÁBITAT, EN EL MARCO DE LOS PROYECTOS ESTRATÉGICOS QUE IMPACTAN LA PRODUCCIÓN DE VIVIENDA EN LA CIUDAD</t>
  </si>
  <si>
    <t>PRESTAR SERVICIOS DE APOYO A LA SDHT CON LAS ACTIVIDADES DE MANTENIMIENTO PREVENTIVO Y CORRECTIVO DE LA INFRAESTRUCTURA FISICA DE LAS DIFERENTES SEDES DONDE FUNCIONA LA ENTIDAD  
TIPO DE CONTRATO PRESTACIÓN DE SERVICIOS</t>
  </si>
  <si>
    <t>PRESTAR SERVICIOS PROFESIONALES PARA EL SEGUIMIENTO, REPORTE Y FORMULACIÓN DE LINEAMIENTOS JURIDICOS REQUERIDOS EN EL DESARROLLO E IMPLEMENTACIÓN DE INSTRUMENTOS DE FINANCIACIÓN PARA ADQUISICIÓN DE VIVIENDA DE INTERÉS SOCIAL Y PRIORITARIO.</t>
  </si>
  <si>
    <t xml:space="preserve"> PRESTAR SERVICIOS PROFESIONALES JURIDICOS PARA EL DESARROLLO E IMPLEMENTACIÓN DE LOS ESQUEMAS DE FINANCIACIÓN QUE FACILITAN LA ADQUISICIÓN DE VIVIENDA VIP Y VIS.</t>
  </si>
  <si>
    <t>PRESTAR SERVICIOS PROFESIONALES DE CARÁCTER JURÍDICO PARA EL ANÁLISIS, REVISIÓN Y SEGUIMIENTO JURÍDICO REQUERIDO PARA EL DESARROLLO E IMPLEMENTACIÓN DE INSTRUMENTOS DE FINANCIACIÓN PARA ADQUISICIÓN DE VIVIENDA</t>
  </si>
  <si>
    <t>PRESTAR SERVICIOS TÉCNICOS PARA APOYAR LA PLANEACIÓN ESTRATÉGICA Y FINANCIERA DEL PROYECTO DE INVERSIÓN Y PROGRAMAS PARA LA IMPLEMENTACIÓN DE INSTRUMENTOS DE FINANCIACIÓN DE INSTRUMENTOS DE SOLUCIONES HABITACIONALES.</t>
  </si>
  <si>
    <t xml:space="preserve"> PRESTAR SERVICIOS PROFESIONALES DE CARÁCTER JURÍDICO PARA REALIZAR LA ATENCIÓN Y SEGUIMIENTO A LAS SOLICITUDES DE MINISTERIO PÚBLICO, ÓRGANOS JUDICIALES, DE CONTROL INTERNO, FISCAL Y POLÍTICO ASOCIADO AL DESARROLLO E IMPLEMENTACIÓN DE INSTRUMENTOS DE FINANCIACIÓN PARA ADQUISICIÓN DE VIVIENDA DE LA SECRETARIA DISTRITAL DE HÁBITAT.</t>
  </si>
  <si>
    <t xml:space="preserve"> PRESTAR SERVICIOS PROFESIONALES PARA IMPLEMENTAR Y REALIZAR SEGUIMIENTO A UNA ESTRATEGIA DE TRABAJO SOCIAL PARA LA IDENTIFICACIÓN, CARACTERIZACIÓN, GESTIÓN Y ACOMPAÑAMIENTO PARA LA VINCULACIÓN DE HOGARES A LOS PROGRAMAS DE SUBSIDIO DE VIVIENDA A CARGO DE LA SECRETARÍA DISTRITAL DEL HÁBITAT.</t>
  </si>
  <si>
    <t>PRESTAR SERVICIOS PROFESIONALES JURÍDICOS PARA EL DESARROLLO E IMPLEMENTACIÓN DE LOS INSTRUMENTOS DE FINANCIACIÓN PARA ADQUISICIÓN DE VIVIENDA VIS Y VIP.</t>
  </si>
  <si>
    <t>PRESTAR SERVICIOS PROFESIONALES PARA REALIZAR LAS GESTIONES ASOCIADAS A LA VERIFICACIÓN ARQUITECTÓNICA Y URBANÍSTICA DE PROYECTOS DE VIVIENDA E INTERLOCUCIÓN CON DESARROLLADORES EN EL MARCO DE LAS ESTRATEGIAS Y PROGRAMAS ASOCIADOS A LOS INSTRUMENTOS DE FINANCIACIÓN DEFINIDOS POR LA SECRETARÍA DISTRITAL DEL HÁBITAT.</t>
  </si>
  <si>
    <t>PRESTAR SERVICIOS PROFESIONALES PARA SOPORTAR LOS SISTEMAS DE INFORMACIÓN ASOCIADOS A LA OPERACIÓN DE PROGRAMAS Y PROYECTOS DE SUBSIDIOS DE VIVIENDA, GARANTIZANDO LAS PRUEBAS UNITARIAS DE LOS MISMOS.</t>
  </si>
  <si>
    <t>PRESTAR SERVICIOS PROFESIONALES PARA EL DESARROLLO DE LA GESTIÓN INTERINSTITUCIONAL DEL PROYECTO DE CATASTRO Y SOTERRAMIENTO DE REDES DE SERVICIOS PÚBLICOS EN EL DISTRITO CAPITAL Y EN LA GESTIÓN DEL COMPONENTE TÉCNICO DEL SERVICIO DE ENERGÍA.</t>
  </si>
  <si>
    <t>PRESTAR SERVICIOS PROFESIONALES EN DERECHO PARA APOYAR LA REPRESENTACIÓN Y DEFENSA JUDICIAL DE LA SECRETARIA DISTRITAL DEL HÁBITAT</t>
  </si>
  <si>
    <t xml:space="preserve">PRESTAR SERVICIOS PROFESIONALES EN DERECHO PARA APOYAR EN LA ESTRUCTURACIÓN Y SEGUIMIENTO DE PROYECTOS URBANOS, ACTOS ADMINISTRATIVOS Y ACTUACIONES DEL SECTOR HÁBITAT	</t>
  </si>
  <si>
    <t>PRESTAR SERVICIOS PROFESIONALES EN DERECHO PARA APOYAR ASUNTOS RELACIONADOS CON LA DEFENSA JUDICIAL Y EXTRAJUDICIAL DE LA SECRETARIA DISTRITAL DEL HÁBITAT.</t>
  </si>
  <si>
    <t>PRESTAR SERVICIOS PROFESIONALES PARA APOYAR A LA SUBSECRETARÍA DE  COORDINACIÓN OPERATIVA EN LA IMPLEMENTACIÓN DE LOS LINEAMIENTOS DE  INTERVENCIÓN Y POLÍTICAS DE ORDENAMIENTO TERRITORIAL EN LOS TERRITORIOSPRIORIZADOS DE MEJORAMIENTO INTEGRAL DE LA SECRETARÍA DISTRITAL DEL HÁBITAT</t>
  </si>
  <si>
    <t>PRESTAR SERVICIOS PROFESIONALES PARA LIDERAR Y COORDINAR LAS ACTIVIDADES DESDE LOS COMPONENTES TÉCNICOS, JURÍDICOS, SOCIALES, AMBIENTALES Y/O FINANCIEROS, NECESARIOS PARA LA FORMULACIÓN E IMPLEMENTACIÓN DE LAS INTERVENCIONES DE BORDES, Y LOS DEMÁS PROYECTOS PRIORIZADOS POR LA POR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</si>
  <si>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</si>
  <si>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LIDERAR Y COORDINAR LAS ACTIVIDADESDESDE LOS COMPONENTES TÉCNICOS, JURÍDICOS, SOCIALES, AMBIENTALES Y/O FINANCIEROS,  NECESARIOS PARA LA ESTRUCTURACIÓN E IMPLEMENTACIÓN DE LAS INTERVENCIONES DE VIVIENDA NUEVA RURAL, Y LOS DEMÁS PROYECTOS PRIORIZADOS POR LA SUBDIRECCIÓN DE OPERACIONES.</t>
  </si>
  <si>
    <t>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t>
  </si>
  <si>
    <t>PRESTAR SERVICIOS PROFESIONALES PARA APOYAR LA ELABORACIÓN DE LOS DOCUMENTOS Y ESTUDIOS NORMATIVOS Y JURÍDICOS NECESARIOS PARA LA ESTRUCTURACIÓN E IMPLEMENTACIÓN DE LAS INTERVENCIONES DE VIVIENDA NUEVA RURAL, Y LOS DEMÁS PROYECTOS PRIORIZADOS POR LA SUBDIRECCIÓN DE OPERACIONES.</t>
  </si>
  <si>
    <t>PRESTAR SERVICIOS PROFESIONALES PARA COORDINAR, ORIENTAR Y DESARROLLAR LOS CRITERIOS FINANCIEROS Y ECONÓMICOS REQUERIDOS PARA LA ESTRUCTURACIÓN E IMPLEMENTACIÓN DE LAS INTERVENCIONES DE MEJORAMIENTO INTEGRAL RURAL, Y LOS DEMÁS PROYECTOS PRIORIZADOS POR LA SUBDIRECCIÓN DE OPERACIONES.</t>
  </si>
  <si>
    <t>PRESTAR SERVICIOS PROFESIONALES PARA LA ELABORACIÓN DE LOS ANÁLISIS CARTOGRÁFICOS, CATASTRALES, PREDIALES Y ESPACIALES DE SOPORTE NECESARIOS PARA LA ESTRUCTURACIÓN E IMPLEMENTACIÓN DE LAS INTERVENCIONES DE MEJORAMIENTO INTEGRAL RURAL,  Y LOS DEMÁS PROYECTOS PRIORIZADOS POR LA SUBDIRECCIÓN DE OPERACIONES.</t>
  </si>
  <si>
    <t>PRESTAR SERVICIOS PROFESIONALES EN EL SEGUIMIENTO Y EVALUACIÓN DE LA GESTIÓN ESTRATÉGICA DEL TALENTO HUMANO - PETH DE LA SECRETARÍA DISTRITAL DEL HÁBITAT.</t>
  </si>
  <si>
    <t>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</si>
  <si>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</si>
  <si>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DEOPERACIONES.</t>
  </si>
  <si>
    <t>PRESTAR SERVICIOS PROFESIONALES PARA APOYAR EN LA ELABORACIÓN Y CONSOLIDACIÓN DE LOS CRITERIOS FINANCIEROS Y PRESUPUESTALES NECESARIOS PARA LA ESTRUCTURACIÓN E IMPLEMENTACIÓN DE LAS INTERVENCIONES DE MEJORAMIENTO INTEGRAL RURAL, Y LOS DEMÁS PROYECTOS PRIORIZADOS POR LA SUBDIRECCIÓN DE OPERACIONES</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</si>
  <si>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</si>
  <si>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PRESTAR SERVICIOS PROFESIONALES PARA APOYAR LA PLANEACIÓN Y SEGUIMIENTO AL PROYECTO DE INVERSIÓN 7590, EL MONITOREO Y REPORTES DE GESTIÓN  PARA LA  MEJORA DE LAS ACCIONES DEL  MIPG  CORRESPONDIENTES A LA SUBDIRECCIÒN DE PARTICIPACIÓN Y RELACIONES CON LA COMUNIDAD DE LA SECRETARÍA DISTRITAL DEL HÁBITAT</t>
  </si>
  <si>
    <t>PRESTAR SERVICIOS PROFESIONALES PARA APOYAR LA IMPLEMENTACIÓN Y EL SEGUIMIENTO DE LAS ESTRATEGIAS DE PARTICIPACIÓN CIUDADANA EN LAS  INTERVENCIONES PRIORIZADAS POR EL SECTOR HÁBITAT, A PARTIR DE LA ARTICULACIÓN CON LAS DEMÁS DEPENDENCIAS DE LA ENTIDAD Y ENTIDADES DEL SECTOR Y DEL DISTRITO.</t>
  </si>
  <si>
    <t>PRESTAR SERVICIOS PROFESIONALES PARA APOYAR EL SEGUIMIENTO Y REPORTE DE AVANCES DE OBRAS DE INFRAESTRUCTURA VIAL Y DE ESPACIO PÚBLICO HASTA SU ENTREGA FINAL DE LAS INTERVENCIONES DEFINIDAS EN LOS PLANES DE ACCIÓN DE MEJORAMIENTO INTEGRAL EN TERRITORIOS PRIORIZADOS POR LA SECRETARÍA DISTRITAL DEL HÁBITAT CON CARGO AL SISTEMA GENERAL DE REGALÍAS</t>
  </si>
  <si>
    <t>PRESTAR SERVICIOS PROFESIONALES PARA APOYAR LA ARTICULACIÓN, IMPLEMENTACIÓN Y EL SEGUIMIENTO SOCIAL DE LAS INTERVENCIONES DESARROLLADAS EN TERRITORIOS PRIORIZADOS POR LA SECRETARÍA DISTRITAL DEL HÁBITAT.</t>
  </si>
  <si>
    <t>PRESTAR SERVICIOS PROFESIONALES PARA APOYAR LA EJECUCIÓN DEL PROYECTO DE INVERSIÓN 7615 - DISEÑO E IMPLEMENTACIÓN DE LA POLÍTICA PÚBLICA DE SERVICIOS PÚBLICOS DOMICILIARIOS EN EL ÁREA URBANA Y RURAL DEL DISTRITO CAPITAL A CARGO DE LA SUBDIRECCIÓN DE SERVICIOS PÚBLICOS</t>
  </si>
  <si>
    <t>PRESTAR SERVICIOS PROFESIONALES DE APOYO EN LAS ACTIVIDADES DE ADMINISTRACIÓN Y ACTUALIZACIÓN DE LA INFORMACIÓN DEL OBSERVATORIO DE HÁBITAT DEL DISTRITO CAPITAL, EN EL MARCO DE LA GESTIÓN DE LA INFORMACIÓN DEL HÁBITAT.</t>
  </si>
  <si>
    <t>PRESTAR SERVICIOS PROFESIONALES PARA REALIZAR LA VERIFICACIÓN ARQUITECTÓNICA Y URBANÍSTICA DE PROYECTOS DE VIVIENDA Y SU SEGUIMIENTO EN EL MARCO DE LAS ESTRATEGIAS Y PROGRAMAS ASOCIADOS A LOS INSTRUMENTOS DE FINANCIACIÓN DEFINIDOS POR LA SECRETARÍA DISTRITAL DEL HÁBITAT.</t>
  </si>
  <si>
    <t>PRESTAR SERVICIOS PROFESIONALES JURÍDICOS EN LOS PROGRAMAS E INSTRUMENTOS DE FINANCIACIÓN PARA EL ACCESO A LA VIVIENDA VIS Y VIP DE LA SECRETARIA DISTRITAL DEL HÁBITAT CON ÉNFASIS EN OFERTA PREFERENTE Y LA COMPLEMENTARIEDAD CON EL PROGRAMA MI CASA YA.</t>
  </si>
  <si>
    <t>PRESTAR SERVICIOS PROFESIONALES DE CARÁCTER JURÍDICO PARA REALIZAR LA ATENCIÓN Y SEGUIMIENTO A LAS SOLICITUDES DE ÓRGANOS JUDICIALES, DE CONTROL Y MINISTERIO PÚBLICO ASOCIADO AL DESARROLLO E IMPLEMENTACIÓN DE INSTRUMENTOS DE FINANCIACIÓN PARA ADQUISICIÓN DE VIVIENDA DE LA SECRETARIA DISTRITAL DE HÁBITAT.</t>
  </si>
  <si>
    <t>PRESTAR SERVICIOS DE APOYO A LA GESTIÓN EN LA SISTEMATIZACIÓN DE INFORMACIÓN DE LOS INSTRUMENTOS DE FINANCIACIÓN DE LA SECRETARÍA DISTRITAL DEL HÁBITAT.</t>
  </si>
  <si>
    <t>PRESTAR SERVICIOS PROFESIONALES PARA APOYAR EL ANÁLISIS URBANO PARA LA ARTICULACIÓN, IMPLEMENTACIÓN Y SEGUIMIENTO A LOS PLANES DE ACCIÓN Y POLÍTICAS DE ORDENAMIENTO TERRITORIAL DE LA SUBDIRECCIÓN DE BARRIOS EN LOS TERRITORIOS PRIORIZADOS DE MEJORAMIENTO INTEGRAL DE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</si>
  <si>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</si>
  <si>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LABOR INTERINSTITUCIONAL EN LA GESTIÓN DE LOS TRÁMITES PARA LA INICIACIÓN DE SOLUCIONES HABITACIONALES EN EL MARCO DEL MEJORAMIENTO INTEGRAL DE LAS VIVIENDAS.</t>
  </si>
  <si>
    <t>PRESTAR SERVICIOS PROFESIONALES PARA DESARROLLAR ACTIVIDADES TÉCNICAS DE FORMULACIÓN, EJECUCIÓN Y SEGUIMIENTO DE LAS INTERVENCIONES PRIORIZADAS POR LA SECRETARÍA DISTRITAL DEL HÁBITAT.</t>
  </si>
  <si>
    <t>PRESTAR SERVICIOS PROFESIONALES PARA DESARROLLAR ACTIVIDADES TÉCNICAS DE FORMULACIÓN, EJECUCIÓN Y SEGUIMIENTO DE LAS INTERVENCIONES PRIORIZADAS POR LA SECRETARIA DISTRITAL DE HÁBITAT.</t>
  </si>
  <si>
    <t>PRESTAR SERVICIOS PROFESIONALES PARA APOYAR LAS ACTIVIDADES DE ESTANDARIZACIÓN Y CONSOLIDACIÓN DE LA INFORMACIÓN GEOGRÁFICA, ALFANUMÉRICA Y CARTOGRÁFICA, EN EL MARCO DE LA INFORMACIÓN MISIONAL Y ESTRATÉGICA DEL SECTOR.</t>
  </si>
  <si>
    <t xml:space="preserve"> PRESTAR SERVICIOS PROFESIONALES DE APOYO EN LAS ACTIVIDADES DE PROCESAMIENTO, ANÁLISIS Y CONSOLIDACIÓN DE INDICADORES EN TEMAS RELACIONADOS CON EL SECTOR HÁBITAT, EN EL MARCO DE LA POLÍTICA DE GESTIÓN INTEGRAL DEL HÁBITAT</t>
  </si>
  <si>
    <t>PRESTAR SERVICIOS PROFESIONALES DE APOYO EN LAS ACTIVIDADES REQUERIDAS PARA LA ORGANIZACIÓN, REVISIÓN, SEGUIMIENTO Y CONSOLIDACIÓN DE LOS TEMAS RELACIONADOS CON LOS PROYECTOS DE INVERSIÓN, CONTRATACIÓN, AUDITORIAS Y RESPUESTAS A REQUERIMIENTOS DE INFORMACIÓN, EN EL MARCO DE POLÍTICA DE GESTIÓN INTEGRAL DEL HÁBITAT.</t>
  </si>
  <si>
    <t>PRESTAR SERVICIOS PROFESIONALES PARA EL DESARROLLO DE LAS ACTIVIDADES RELACIONADAS CON LA REVISIÓN, ANÁLISIS Y ELABORACIÓN DE PRODUCTOS DE INFORMACIÓN GEOGRÁFICA PARA LA SUBDIRECCIÓN DE SERVICIOS PÚBLICOS</t>
  </si>
  <si>
    <t>PRESTAR SERVICIOS PROFESIONALES A LA SUBDIRECCIÓN DE SERVICIOS PÚBLICOS PARA ACOMPAÑAR EN EL ÁMBITO JURÍDICO LA IMPLEMENTACIÓN DE POLÍTICAS Y PROGRAMAS EN MATERIA DE SERVICIOS PÚBLICOS TENDIENTES AL ASEGURAMIENTO DE LA PRESTACIÓN Y LA REGIONALIZACIÓN</t>
  </si>
  <si>
    <t>PRESTAR SERVICIOS PROFESIONALES PARA APOYAR DESDE EL COMPONENTE TÉCNICO A LOS PRESTADORES DE LA ZONA URBANA Y RURAL DEL DISTRITO EN EL MEJORAMIENTO DE LA INFRAESTRUCTURA QUE CONTRIBUYA A OPTIMIZAR LOS INDICADORES DE LA PRESTACIÓN DE LOS SERVICIOS PÚBLICOS DE ACUEDUCTO Y SANEAMIENTO BÁSICO</t>
  </si>
  <si>
    <t>PRESTAR SERVICIOS PROFESIONALES A LA SUBDIRECCIÓN DE SERVICIOS PÚBLICOS EN EL ACOMPAÑAMIENTO Y SEGUIMIENTO PARA LA ADECUADA OPERACIÓN DE LOS ACUEDUCTOS COMUNITARIOS</t>
  </si>
  <si>
    <t xml:space="preserve"> PRESTAR SERVICIOS PROFESIONALES PARA PROMOVER EL FORTALECIMIENTO ORGANIZACIONAL DE LOS ACUEDUCTOS COMUNITARIOS Y LA ARTICULACIÓN INSTITUCIONAL CON LAS ENTIDADES RELACIONADAS CON LA PRESTACIÓN DE LOS SERVICIOS PÚBLICOS EN EL DISTRITO CAPITAL</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</si>
  <si>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</si>
  <si>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EL PROCESO DE SEGUIMIENTO, REVISIÓN, GESTIÓN Y ARTICULACIÓN DE LOS PLANES Y REQUERIMIENTOS DE LOS ENTES DE CONTROL, ADEMÁS DE LOS DE LOS PROCESOS ADMINISTRATIVOS, PRESUPUESTALES Y FINANCIEROS, EN EL MARCO DE LA MISIONALIDAD DE LA SECRETARÍA DISTRITAL DEL HÁBITAT.</t>
  </si>
  <si>
    <t>PRESTAR SERVICIOS DE APOYO TECNICO AL DESPACHO DE LA SECRETARÍA DISTRITAL DEL HÁBITAT PARA LAS ACTIVIDADES ADNINISTRATIVAS RELACIONADAS CON LOS REQUERIMIENTOS DE LOS ENTES QUE EJERCEN CONTROL POLÍTICO.</t>
  </si>
  <si>
    <t>PRESTAR SERVICIOS PROFESIONALES PARA APOYAR A LA OFICINA ASESORA DE COMUNICACIONES EN EL DESARROLLO Y ADMINISTRACIÓN DE TODOS LOS PRODUCTOS Y CONTENIDOS DE LA PLATAFORMA DE EDUCACIÓN VIRTUAL DE LA SECRETARÍA DISTRITAL DEL HÁBITAT</t>
  </si>
  <si>
    <t>PRESTAR SERVICIOS DE APOYO A LA GESTIÓN, PARA LAS ACTIVIDADES DE ATENCIÓN Y SERVICIO A LA CIUDADANIA DE LA SECRETARÍA DISTRITAL DE HÁBITAT</t>
  </si>
  <si>
    <t>PRESTAR SERVICIOS PROFESIONALES PARA APOYAR LAS ACTIVIDADES DE ARTICULACIÓN ADMINISTRATIVA RELACIONADOS CON LA GESTIÓN DE SERVICIO A LA CIUDADANÍA</t>
  </si>
  <si>
    <t>PRESTAR SERVICIOS PROFESIONALES PARA APOYAR LAS ACTIVIDADES ADMINISTRATIVAS Y DE SEGUIMIENTO A LA ATENCIÓN A LA CIUDADANÍA DE ACUERDO A LA OFERTA INSTITUCIONAL DE LA SECRETARÍA DISTRITAL DE HÁBITAT</t>
  </si>
  <si>
    <t>PRESTAR SERVICIOS PROFESIONALES PARA APOYAR LA COORDINACIÓN Y ARTICULACIÓN INTERINSTITUCIONAL PARA LA IMPLEMENTACIÓN DEL PROYECTO PILOTO “PLAN TERRAZAS”</t>
  </si>
  <si>
    <t>PRESTAR SERVICIOS PROFESIONALES DE APOYO EN LAS ACTIVIDADES DE IMPLEMENTACIÓN Y SEGUIMIENTO A LOS PLANES DE ACCIÓN DE LAS POLÍTICAS PÚBLICAS DISTRITALES EN MATERIA POBLACIONAL, EN EL MARCO DE LA POLÍTICA DE GESTIÓN INTEGRAL DEL HÁBITAT</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</si>
  <si>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</si>
  <si>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APOYAR LAS ACTIVIDADES RELACIONADAS CON EL PROCESAMIENTO Y ANÁLISIS DE LA INFORMACIÓN ECONOMICA Y SOCIAL, EN EL MARCO DE LA POLÍTICA DE GESTIÓN INTEGRAL DEL HÁBITAT.</t>
  </si>
  <si>
    <t>PRESTAR SERVICIOS PROFESIONALES PARA LA DEFINICIÓN Y GESTIÓN EN EL DESARROLLO DE SISTEMAS DE INFORMACIÓN Y DE ARQUITECTURA DE SOFTWARE DE LA ENTIDAD</t>
  </si>
  <si>
    <t>PRESTAR SERVICIOS PROFESIONALES PARA APOYAR DESDE LA SUBDIRECCIÓN DE SERVICIOS PÚBLICOS LA EJECUCIÓN DEL PLAN SOCIAL PARA LA POBLACIÓN RECICLADORA</t>
  </si>
  <si>
    <t xml:space="preserve"> PRESTAR SERVICIOS PROFESIONALES PARA ACOMPAÑAR EN EL ÁMBITO COMERCIAL Y FINANCIERO LA IMPLEMENTACIÓN DE POLÍTICAS Y PROGRAMAS EN MATERIA DE SERVICIOS PÚBLICOS EN EL DISTRITO CAPITAL</t>
  </si>
  <si>
    <t>PRESTAR SERVICIOS DE APOYO A LA GESTIÓN, PARA LA ATENCIÓN A LA CIUDADANÍA SOBRE LA OFERTA INSTITUCIONAL DE LA SECRETARÍA DISTRITAL DE HÁBITAT, MEDIANTE LOS CANALES OFICIALES DE LA ENTIDAD</t>
  </si>
  <si>
    <t>PRESTAR SERVICIOS PROFESIONALES EN LA SUBDIRECCIÓN ADMINISTRATIVA PARA EL CONTROL Y SEGUIMIENTO EN INVENTARIOS Y ALMACEN DE LA SDHT</t>
  </si>
  <si>
    <t xml:space="preserve"> PRESTAR SERVICIOS PROFESIONALES DE APOYO EN EL SEGUIMIENTO DE ACTIVIDADES RESULTADO DE LOS ESPACIOS DE PARTICIPACIÓN POBLACIONALES DEL ORDEN DISTRITAL EN EL MARCO DE LA POLÍTICA DE GESTIÓN INTEGRAL DEL HÁBITAT</t>
  </si>
  <si>
    <t>PRESTAR SERVICIOS PROFESIONALES PARA GESTIONAR EL DESARROLLO DEL MODELO DE SEGURIDAD Y PRIVACIDAD DE LA INFORMACIÓN DE LA SDHT Y SEGURIDAD DIGITAL.</t>
  </si>
  <si>
    <t xml:space="preserve"> PRESTAR SERVICIOS PROFESIONALES PARA APOYAR LA ELABORACIÓN DE PLANIMETRÍA, RENDERS Y MODELACIONES URBANAS Y ARQUITECTÓNICAS, PARA LA FORMULACIÓN E IMPLEMENTACIÓN DE LAS ACCIONES DE ACUPUNTURA URBANA,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</si>
  <si>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t>
  </si>
  <si>
    <t>PRESTAR SERVICIOS PROFESIONALES PARA APOYAR LA ELABORACIÓN, REVISIÓN Y VALIDACIÓN DEL COMPONENTE AMBIENTAL PARA LA FORMULACIÓN E IMPLEMENTACIÓN DE LAS ACCIONES DE ACUPUNTURA URBANA, Y LOS DEMÁS PROYECTOS PRIORIZADOS POR LA SUBDIRECCIÓN DE OPERACIONES.</t>
  </si>
  <si>
    <t>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</si>
  <si>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</si>
  <si>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</si>
  <si>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PARA APOYAR LA IMPLEMENTACIÓN DE LAS INICIATIVAS CIUDADANAS CON ENFOQUE DE INNOVACIÓN SOCIAL PRIORIZADAS POR EL SECTOR HÁBITAT Y MONITOREAR SU IMPLEMENTACIÓN, A PARTIR DE LA ARTICULACIÓN CON LAS DEMÁS DEPENDENCIAS DE LA ENTIDAD Y ENTIDADES DEL SECTOR</t>
  </si>
  <si>
    <t>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</si>
  <si>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SISTEMA DE GESTIÓN, RACIONALIZACIÓN Y/O SIMPLIFICACIÓN DE TRÁMITES DE LA CADENA DE URBANISMO Y CONSTRUCCIÓN.</t>
  </si>
  <si>
    <t>PRESTAR SERVICIOS DE APOYO A LA GESTIÓN PARA LA GESTIÓN DOCUMENTAL Y ADMINISTRATIVA REQUERIDAS EN LA OPERACIÓN DE LOS SUBSIDIOS DE VIVIENDA GESTIONADOS POR LA SECRETARÍA DISTRITAL DEL HÁBITAT.</t>
  </si>
  <si>
    <t>PRESTAR SERVICIOS PROFESIONALES PARA REALIZAR LA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</si>
  <si>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IMPLEMENTAR UNA ESTRATEGIA SOCIAL DE IDENTIFICACIÓN Y CARACTERIZACIÓN PARA LA VINCULACIÓN DE HOGARES A LOS PROGRAMAS DE SUBSIDIO DE VIVIENDA A CARGO DE LA SECRETARÍA DISTRITAL DEL HÁBITAT</t>
  </si>
  <si>
    <t>PRESTAR SERVICIOS DE APOYO A LA GESTIÓN PARA REALIZAR ACTIVIDADES ADMINISTRATIVAS REQUERIDAS EN LA OPERACIÓN DE LOS SUBSIDIOS DE VIVIENDA GESTIONADOS POR LA SECRETARÍA DISTRITAL DEL HÁBITAT.</t>
  </si>
  <si>
    <t>PRESTAR SERVICIOS PROFESIONALES PARA REALIZAR LA GESTIÓN SOCIAL NECESARIA PARA EL DISEÑO Y DESARROLLO DE PROGRAMAS ESTRATÉGICOS EN EL MARCO DE LA IMPLEMENTACIÓN DE INSTRUMENTOS DE FINANCIACIÓN PARA LA ADQUISICIÓN DE VIVIENDA.</t>
  </si>
  <si>
    <t>PRESTAR SERVICIOS DE APOYO A LA GESTIÓN PARA LA IMPLEMENTACIÓN DE LOS PROGRAMAS PRIORIZADOS POR LA SUBSECRETARIA DE GESTIÓN FINANCIERA Y LA SUBDIRECCIÓN DE RECURSOS PRIVADOS PARA LA ADQUISICIÓN DE VIVIENDA.</t>
  </si>
  <si>
    <t>PRESTAR SERVICIOS DE APOYO ASISTENCIAL PARA REALIZAR EL CUMPLIMIENTO DE LOS COMPROMISOS MISIONALES A CARGO DE LA SUBSECRETARIA DE GESTIÓN FINANCIERA DE LA SECRETARÍA DISTRITAL DEL HABITÁT.</t>
  </si>
  <si>
    <t>PRESTAR SERVICIOS PROFESIONALES PARA LA ADMINISTRACIÓN DE LA PLATAFORMA DE OFIMÁTICA, GESTIÓN DE LA MESA DE AYUDA Y DE LOS SERVICIOS DE DIRECTORIO ACTIVO Y REPOSITORIOS DE DATOS DE LA ENTIDAD</t>
  </si>
  <si>
    <t xml:space="preserve"> PRESTAR SERVICIOS PROFESIONALES PARA APOYAR LA EJECUCIÓN DE LAS ACTIVIDADES DESARROLLADAS EN EL MARCO DEL PROCESO DE GESTIÓN TECNOLÓGICA DE LA ENTIDAD, MIPG Y GOBIERNO DIGITAL.</t>
  </si>
  <si>
    <t>PRESTAR SERVICIOS PROFESIONALES PARA APOYAR LAS ACTIVIDADES DE CONTRATACIÓN, GESTIÓN PRESUPUESTAL Y SEGUIMIENTO DE LAS ACCIONES DEL PROCESO DE GESTIÓN TECNOLÓGICA</t>
  </si>
  <si>
    <t>PRESTAR SERVICIOS PROFESIONALES PARA APOYAR LA ADMINISTRACIÓN DE LAS BASES DE DATOS DE LA ENTIDAD Y LA DEFINICIÓN Y GESTIÓN DE ARQUITECTURA DE INFORMACIÓN EN LA SDHT.</t>
  </si>
  <si>
    <t>PRESTAR SERVICIOS PROFESIONALES ESPECIALIZADOS PARA ASESORAR EL DESARROLLO DE LAS ACTIVIDADES PROPIAS DE LA SUBDIRECCIÓN ADMINISTRATIVA DE LA SECRETARIA DISTRITAL DEL HABITAT</t>
  </si>
  <si>
    <t>PRESTAR SERVICIOS PROFESIONALES DE APOYO EN LOS PROCESOS ADMINISTRATIVOS DE LA SUBDIRECCIÓN ADMINISTRATIVA</t>
  </si>
  <si>
    <t>PRESTAR SERVICIOS DE APOYO TÉCNICO EN LAS DIFERENTES ACTIVIDADES ADMINISTRATIVAS DE LA GESTIÓN CONTRACTUAL Y SECOP II.</t>
  </si>
  <si>
    <t>PRESTAR SERVICIOS PARA BRINDAR APOYO TÉCNICO Y OPERATIVO EN LAS ACTIVIDADES DESARROLLADAS EN EL PROCESO DE GESTIÓN ADMINISTRATIVA Y DOCUMENTAL DE LA GESTIÓN CONTRACTUAL</t>
  </si>
  <si>
    <t xml:space="preserve"> PRESTAR SERVICIOS PROFESIONALES PARA APOYAR LAS GESTIONES DE CONTRATACIÓN DE LAS ACCIONES ORIENTADAS A INFRAESTRUCTURA TECNOLÓGICA Y APOYO EN SEGURIDAD DIGITAL.</t>
  </si>
  <si>
    <t>PRESTAR SERVICIOS PROFESIONALES PARA BRINDAR EL APOYO SOCIAL REQUERIDO EN LA PROMOCIÓN, DIVULGACIÓN Y EJECUCIÓN DE LAS ESTRATEGIAS DE PARTICIPACIÓN CIUDADANA EN LAS INTERVENCIONES PRIORIZADAS POR EL SECTOR HÁBITAT</t>
  </si>
  <si>
    <t>PRESTAR SERVICIOS PROFESIONALES JURÍDICOS PARA REALIZAR EL SEGUIMIENTO Y GESTIÓN JURÍDICA A LOS PROYECTOS VIVIENDA ASOCIADOS A LOS INSTRUMENTOS DE FINANCIACIÓN A CARGO DE LA SECRETARÍA DISTRITAL DEL HÁBITAT PARA EL ACCESO A LA VIVIENDA VIP Y VIS.</t>
  </si>
  <si>
    <t xml:space="preserve"> PRESTAR SERVICIOS DE APOYO A LA GESTIÓN EN LA SISTEMATIZACIÓN DE INFORMACIÓN DE LOS INSTRUMENTOS DE FINANCIACIÓN DE LA SECRETARÍA DISTRITAL DEL HÁBITAT.</t>
  </si>
  <si>
    <t>PRESTAR SERVICIOS PROFESIONALES PARA APOYAR LOS PROCESOS DE CONFIGURACIÓN, MONITOREO, CONTINUIDAD Y SOPORTE DE LA INFRAESTRUCTURA TECNOLÓGICA DE LA ENTIDAD</t>
  </si>
  <si>
    <t>PRESTAR SERVICIOS DE APOYO PARA LA GESTIÓN Y MANTENIMIENTO DE LAS REDES INFORMÁTICAS DE LA SDHT Y DE SOPORTE TÉCNICO DE LA INFRAESTRUCTURA TECNOLÓGICA DE LA ENTIDAD</t>
  </si>
  <si>
    <t>PRESTAR SERVICIOS PROFESIONALES PARA APOYAR A LA SUBSECRETARIA DE GESTIÓN CORPORATIVA EN LA ATENCIÓN DE LOS REQUERIMIENTOS DE LOS DIFERENTES ENTES DE CONTROL Y VIGILANCIA, ASÍ COMO EN LA FORMULACIÓN Y SEGUIMIENTO DE LOS PLANES DE MEJORAMIENTO Y LO RELACIONADO CON TEMAS DE PLANEACIÓN Y CALIDAD</t>
  </si>
  <si>
    <t>PRESTAR SERVICIOS DE APOYO A LA GESTIÓN, PARA LA ATENCIÓN A LA CIUDADANÍA SOBRE LA OFERTA INSTITUCIONAL DE LA SECRETARÍA DISTRITAL DE HÁBITAT, MEDIANTE LOS CANALES OFICIALES DE LA ENTIDAD.</t>
  </si>
  <si>
    <t>PRESTAR SERVICIOS PROFESIONALES PARA APOYAR EL DESARROLLO DEL SISTEMA DE SEGURIDAD Y SALUD EN EL TRABAJO SG-SST, LAS ACTIVIDADES INHERENTES A LA DOTACIÓN DEL PERSONAL Y EN LOS TEMAS RELACIONADOS CON EL ÁREA DE TALENTO HUMANO DE LA SECRETARÍA DISTRITAL DEL HÁBITAT.</t>
  </si>
  <si>
    <t>PRESTAR SERVICIOS PROFESIONALES PARA APOYAR LA EJECUCIÓN, SEGUIMIENTO Y EVALUACIÓN DE LAS ACTIVIDADES DE GESTIÓN DEL TALENTO HUMANO Y EL PLAN DE BIENESTAR E INCENTIVOS DE LA SECRETARÍA DISTRITAL DEL HÁBITAT.</t>
  </si>
  <si>
    <t>PRESTAR SERVICIOS PROFESIONALES EN LA EJECUCIÓN, SEGUIMIENTO, EVALUACIÓN Y CONTROL AL SISTEMA DE SEGURIDAD Y SALUD EN EL TRABAJO SG-SST Y AL PLAN ANUAL DE SEGURIDAD Y SALUD EN EL TRABAJO.</t>
  </si>
  <si>
    <t>PRESTAR SERVICIOS PROFESIONALES PARA FORMULAR E IMPLEMENTAR EL PLAN DE COMUNICACIONES QUE PERMITA LA DIVULGACIÓN Y CONVOCATORIA DE LOS PROGRAMAS Y ACTIVIDADES PRIORIZADAS POR LA SUBSECRETARÍA DE GESTIÓN FINANCIERA Y LA SUBDIRECCIÓN DE RECURSOS PRIVADOS</t>
  </si>
  <si>
    <t>PRESTAR SERVICIOS PROFESIONALES DE ORDEN JURÍDICO, REQUERIDO PARA LA ATENCIÓN DE ENTES DE CONTROL Y DEMÁS ENTIDADES EN EL MARCO DEL DESARROLLO E IMPLEMENTACIÓN DE INSTRUMENTOS DE FINANCIACIÓN PARA LA ADQUISICIÓN DE VIVIENDA</t>
  </si>
  <si>
    <t>PRESTAR SERVICIOS PROFESIONALES ESPECIALIZADOS PARA APOYAR EL PROCESO DE SEGUIMIENTO A LA ETAPA DE IMPLEMENTACIÓN DE LA POLÍTICA DE GESTIÓN INTEGRAL DEL HÁBITAT, ASI COMO APOYAR LAS RESPUESTAS A LOS REQUERIMIENTOS DE INFORMACIÓN DEL SECTOR.</t>
  </si>
  <si>
    <t xml:space="preserve"> PRESTAR SERVICIOS PROFESIONALES PARA APOYAR LA REVISIÓN JURÍDICA DE LOS DOCUMENTOS EXPEDIDOS POR LA SUBSECRETARIA DE GESTIÓN CORPORATIVA.</t>
  </si>
  <si>
    <t>PRESTAR SERVICIOS PROFESIONALES PARA APOYAR EL ANÁLISIS DE INFORMACION ESTADÍSTICA QUE PERMITA REALIZAR EL SEGUIMIENTO Y EVALUACIONES EN TEMAS DE VIVIENDA, EN EL MARCO DE LA POLÍTICA DE GESTIÓN INTEGRAL DEL HÁBITAT.</t>
  </si>
  <si>
    <t>PRESTAR SERVICIOS PROFESIONALES PARA APOYAR LAS ACTIVIDADES DE ANÁLISIS, CONSOLIDACIÓN Y GESTIÓN INTERINSTIRUCIONAL DE LA INFORMACIÓN RELACIONADA CON LA BATERÍA DE INDICADORES DE CIUDAD DEL OBSERVATORIO DE HÁBITAT DEL DISTRITO CAPITAL</t>
  </si>
  <si>
    <t>PRESTAR SERVICIOS PROFESIONALES DE APOYO A LAS ACTIVIDADES DE PROCESAMIENTO, ANÁLISIS Y EVALUACIÓN DE LA INFORMACIÓN ESTADÍSTICA, SOCIAL Y ECONÓMICA, EN EL MARCO DE LA CREACIÓN DE UN INV</t>
  </si>
  <si>
    <t>PRESTAR SERVICIOS PROFESIONALES PARA APOYAR EN LOS ANÁLISIS PREDIALES Y CONSTRUCCIÓN DE EXPEDIENTES DE LOS PREDIOS DEL BANCO DE TIERRAS, ASÍ COMO LOS COMPONENTES NORMATIVOS RELACIONADOS CON BOGOTÁ REGIÓN</t>
  </si>
  <si>
    <t>PRESTAR SERVICIOS PROFESIONALES PARA LA GENERACIÓN DE CONTENIDOS Y ARCHIVO AUDIOVISUAL DE LAS ACTIVIDADES, PROGRAMAS Y PROYECTOS DE LA SDHT.</t>
  </si>
  <si>
    <t>PRESTAR SERVICIOS PROFESIONALES PARA BRINDAR APOYO Y SEGUIMIENTO AL PROCESO DE GESTIÓN CONTRACTUAL EN TODAS SUS ETAPAS Y MODALIDADES</t>
  </si>
  <si>
    <t xml:space="preserve"> PRESTAR SERVICIOS DE APOYO A LA GESTIÓN EN LOS PROCESOS ADMINISTRATIVOS DE LA SUBSECRETARIA DE GESTIÓN CORPORATIVA.</t>
  </si>
  <si>
    <t>PRESTAR SERVICIOS PROFESIONALES PARA IMPLEMENTAR UNA ESTRATEGIA DESDE EL COMPONENTE SOCIAL PARA LA CARACTERIZACIÓN, SEGUIMIENTO Y GESTIÓN DE LA VINCULACIÓN DE HOGARES A LOS PROGRAMAS DE SUBSIDIO DE VIVIENDA A CARGO DE LA SECRETARÍA DISTRITAL DEL HÁBITAT.</t>
  </si>
  <si>
    <t>PRESTAR SERVICIOS PROFESIONALES PARA APOYAR EL DESARROLLO DE LAS ACTIVIDADES PROPIAS DE LA SUBDIRECCIÓN ADMINISTRATIVA DE LA SECRETARIA DISTRITAL DEL HABITAT</t>
  </si>
  <si>
    <t>PRESTAR SERVICIOS DE APOYO PARA REALIZAR CONTENIDOS GRÁFICOS PARA LA DIVULGACIÓN DE INFORMACIÓN DE LA SDHT</t>
  </si>
  <si>
    <t>PRESTAR SERVICIOS PROFESIONALES ESPECIALIZADOS PARA LA PRODUCCIÓN Y REALIZACIÓN DE EVENTOS DIRIGIDO A PUBLICO EXTERNO DE LA SDHT</t>
  </si>
  <si>
    <t>PRESTAR LOS SERVICIOS PROFESIONALES PARA LA EDICIÓN DEL CONTENIDO AUDIOVISUAL PRODUCTO DE LAS ACTIVIDADES, PROGRAMAS Y PROYECTOS DE LA SDHT</t>
  </si>
  <si>
    <t>PRESTAR SERVICIOS PROFESIONALES A LA SECRETARIA DISTRITAL DEL HÁBITAT EN EL PROCESO DE GESTIÓN FINANCIERA, PARA APOYAR ACTIVIDADES ASOCIADAS AL ANÁLISIS, CLASIFICACIÓN, REGISTRO Y CONCILIACIÓN DE LA INFORMACIÓN FINANCIERA DE LA ENTIDAD</t>
  </si>
  <si>
    <t>PRESTAR SERVICIOS DE APOYO ADMINISTRATIVO PARA LA LIQUIDACIÓN DE LAS PRESTACIONES SOCIALES, ASÍ COMO EN ACTIVIDADES DE TALENTO HUMANO DE LA SECRETARÍA DISTRITAL DE HÁBITAT</t>
  </si>
  <si>
    <t>PRESTAR SERVICIOS PROFESIONALES A LA SECRETARIA DISTRITAL DEL HÁBITAT EN EL PROCESO DE GESTIÓN FINANCIERA, PARA APOYAR ACTIVIDADES ASOCIADAS AL ANÁLISIS, CLASIFICACIÓN, REGISTRO Y CONCILIACIÓN DE LA INFORMACIÓN FINANCIERA DE LA ENTIDAD.</t>
  </si>
  <si>
    <t xml:space="preserve"> 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</si>
  <si>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PRESTAR SERVICIOS DE APOYO A LA GESTIÓN PARA REALIZAR ACTIVIDADES ASISTENCIALES Y DE GESTIÓN DOCUMENTAL REQUERIDAS EN LA OPERACIÓN DE LOS INSTRUMENTOS DE FINANCIACIÓN DE LA SECRETARÍA DISTRITAL DEL HÁBITAT.</t>
  </si>
  <si>
    <t>PRESTAR SERVICIOS PROFESIONALES EN DERECHO PARA APOYAR EL ESTUDIO, PROYECCIÓN Y REVISIÓN DE ACTUACIONES ADMINISTRATIVAS Y LOS CONCEPTOS JURIDICOS A CARGO DE LA SUBSECRETARÍA JURÍDICA</t>
  </si>
  <si>
    <t xml:space="preserve"> PRESTAR SERVICIOS PROFESIONALES QUE PROMUEVAN LA IMPLEMENTACIÓN Y SEGUIMIENTO DE PLANES, PROGRAMAS, PROYECTOS Y POLÍTICAS DE LOS SERVICIOS PÚBLICOS DOMICILIARIOS EN EL MARCO DE LAS FUNCIONES DE LA SUBDIRECCIÓN DE SERVICIOS PÚBLICOS</t>
  </si>
  <si>
    <t xml:space="preserve"> PRESTAR SERVICIOS PROFESIONALES PARA APOYAR A LA SUBDIRECCIÓN DE SERVICIOS PÚBLICOS EN LOS TEMAS RELACIONADOS CON SUBSIDIOS, CONTRIBUCIONES Y BENEFICIOS TARIFARIOS EN EL DISTRITO CAPITAL</t>
  </si>
  <si>
    <t xml:space="preserve"> PRESTAR SERVICIOS PROFESIONALES PARA APOYAR LOS PROCESOS DE FORMULACIÓN DE PLANES, PROGRAMAS Y POLÍTICAS EN EL MARCO DE LAS FUNCIONES DE LA SUBDIRECCIÓN DE SERVICIOS PÚBLICOS</t>
  </si>
  <si>
    <t>PRESTAR SERVICIOS PROFESIONALES PARA APOYAR LAS ACTIVIDADES TÉCNICAS EN LA ESTRUCTURACIÓN DE LOS MEJORAMIENTOS DE VIVIENDA- MODALIDAD HABITABILIDAD EN LOS TERRITORIOS PRIORIZADOS POR LA SECRETARÍA DISTRITAL DEL HÁBITAT</t>
  </si>
  <si>
    <t>PRESTAR SERVICIOS PROFESIONALES PARA APOYAR LAS ACTIVIDADES DEL COMPONENTE TÉCNICO TOPOGRÁFICO EN EL DESARROLLO DEL PROCEDIMIENTO DE LEGALIZACIÓN URBANÍSTICA EN SU ETAPA DE GESTIÓN Y ESTUDIOS PRELIMINARES EN LOS TERRITORIOS SUSCEPTIBLES DE SER LEGALIZADOS.</t>
  </si>
  <si>
    <t>PRESTAR SERVICIOS PROFESIONALES PARA BRINDAR APOYO EN LAS ACTIVIDADES DE ARTICULACIÓN INTERINSTITUCIONAL PARA LA IMPLEMENTACIÓN DE ACCIONES EN EL MARCO DE LOS TERRITORIOS PRIORIZADOS DE ORIGEN INFORMAL POR LA SECRETARÍA DISTRITAL DEL HÁBITAT.</t>
  </si>
  <si>
    <t>PRESTAR SERVICIOS PROFESIONALES PARA APOYAR EN EL DESARROLLO DEL COMPONENTE TÉCNICO TOPOGRÁFICO Y CARTOGRÁFICO NECESARIO PARA LA REGULARIZACIÓN DE DESARROLLOS LEGALIZADOS EN SU ETAPA DE GESTIÓN Y ESTUDIOS PRELIMINARES</t>
  </si>
  <si>
    <t>PRESTAR SERVICIOS PROFESIONALES PARA EL ANÁLISIS JURÍDICO - CATASTRAL NECESARIO EN EL PROCEDIMIENTO DE REGULARIZACIÓN DE DESARROLLOS LEGALIZADOS EN SU ETAPA DE GESTIÓN</t>
  </si>
  <si>
    <t>PRESTAR SERVICIOS PROFESIONALES PARA REALIZAR LAS MODELACIONES URBANÍSTICAS Y ARQUITECTÓNICAS DE LOS LINEAMIENTOS DE INTERVENCIÓN, GESTIÓN INTERINSTITUCIONAL Y EVALUACIÓN, ASÍ COMO EN LAS POLÍTICAS DE ORDENAMIENTO TERRITORIAL EN TERRITORIOS PRIORIZADOS DE MEJORAMIENTO INTEGRAL DE LA SECRETARÍA DISTRITAL DEL HÁBITAT</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</si>
  <si>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</si>
  <si>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</si>
  <si>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</si>
  <si>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PROFESIONALES QUE PROMUEVAN DESDE EL COMPONENTE TÉCNICO LA PRESTACIÓN EFICIENTE DEL SERVICIO DE ASEO EN EL MARCO DE LAS FUNCIONES DE LA SUBDIRECCIÓN DE SUBDIRECCIÓN DE SERVICIOS PÚBLICOS</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</si>
  <si>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</si>
  <si>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DE APOYO OPERATIVO Y DE SOPORTE EN GENERAL AL PROCESO DE GESTIÓN TECNOLÓGICA DE LA SUBSECRETARÍA DE GESTIÓN CORPORATIVA</t>
  </si>
  <si>
    <t>PRESTAR SERVICIOS PROFESIONALES PARA DESARROLLAR LABORES ADMINISTRATIVAS, FINANCIERAS Y LOGISTICAS REQUERIDAS EN EL PROCESO DE BIENES, SERVICIOS E INFRAESTRUCTURA DE LA SUBDIRECCIÓN ADMINISTRATIVA DE LA SDHT.</t>
  </si>
  <si>
    <t>PRESTAR SERVICIOS PROFESIONALES PARA DESARROLLAR ACTIVIDADES RELACIONADAS CON LA ADQUISICIÓN, SEGUIMIENTO Y CONTROL DE LOS BIENES, SERVICIOS E INFRAESTRUCTURA DE LA SDHT</t>
  </si>
  <si>
    <t>PRESTAR SERVICIOS DE APOYO A LA GESTIÓN EN ASPECTOS ADMINISTRATIVOS Y JURÍDICOS DE LOS PROCESOS A CARGO DE LA SUBSECRETARÍA DE GESTIÓN CORPORATIVA.</t>
  </si>
  <si>
    <t>PRESTAR SERVICIOS DE APOYO A LA GESTIÓN ADMINISTRATIVA Y DOCUMENTAL EN LA OPERACIÓN DE LOS INSTRUMENTOS DE FINANCIACIÓN DE LA SECRETARÍA DISTRITAL DEL HÁBITAT.</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</si>
  <si>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</si>
  <si>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PRESTAR SERVICIOS PROFESIONALES PARA APOYAR LA GESTIÓN SOCIAL EN LA IMPLEMENTACIÓN DEL PROYECTO PILOTO "PLAN TERRAZAS" DE LA SECRETARÍA DISTRITAL DE HÁBITAT</t>
  </si>
  <si>
    <t>PRESTAR SERVICIOS PROFESIONALES PARA APOYAR LA ESTRUCTURACIÓN TÉCNICA Y SEGUIMIENTO A LA EJECUCIÓN DE LOS PROYECTOS DE INTERVENCIÓN EN EL MARCO DEL MEJORAMIENTO INTEGRAL DE LOS TERRITORIOS PRIORIZADOS POR LA SECRETARÍA DISTRITAL DEL HÁBITAT CON CARGO AL SISTEMA GENERAL DE REGALÍAS</t>
  </si>
  <si>
    <t>PRESTAR SERVICIOS PROFESIONALES PARA APOYAR LA COORDINACIÓN DEL ALISTAMIENTO DE INFORMACIÓN GEOGRÁFICA Y ALFANUMÉRICA, ASÍ COMO LOS ANÁLISIS URBANOS Y RURALES EN EL MARCO DE LOS MEJORAMIENTOS DE VIVIENDA MODALIDAD HABITABILIDAD Y DEMÁS PROCESOS ADELANTADOS POR LA SUBDIRECCIÓN DE BARRIOS DE LA SECRETARÍA DISTRITAL DEL HÁBITAT</t>
  </si>
  <si>
    <t>PRESTAR SERVICIOS PROFESIONALES PARA APOYAR EL DIAGNÓSTICO Y CARACTERIZACIÓN DE ELEMENTOS AMBIENTALES Y DE ESTRUCTURA ECOLÓGICA  PRINCIPAL EN LA FORMULACIÓN Y SEGUIMIENTO DE LOS LINEAMIENTOS DE INTERVENCIÓN, GESTIÓN INTERINSTITUCIONAL Y EVALUACIÓN, ASÍ COMO EN LAS POLÍTICAS DE ORDENAMIENTO TERRITORIAL EN TERRITORIOS PRIORIZADOS POR LA SECRETARÍA DISTRITAL DEL HÁBITAT.</t>
  </si>
  <si>
    <t>PRESTAR SERVICIOS PROFESIONALES PARA LA ESTRUCTURACIÓN TÉCNICA NECESARIA PARA LA ASIGNACIÓN DE SUBSIDIOS DE MEJORAMIENTOS DE VIVIENDA - MODALIDAD HABITABILIDAD EN LOS TERRITORIOS PRIORIZADOS POR LA SECRETARÍA DISTRITAL DEL HÁBITAT.</t>
  </si>
  <si>
    <t>PRESTAR SERVICIOS PROFESIONALES PARA DESARROLLAR LAS LABORES DE GESTIÓN SOCIAL Y RELACIONAMIENTO COMUNITARIO EN LA ESTRUCTURACIÓN DE VIVIENDAS EN LOS TERRITORIOS PRIORIZADOS POR LA SECRETARÍA DISTRITAL DEL HÁBITAT.</t>
  </si>
  <si>
    <t>PRESTAR SERVICIOS PROFESIONALES ESPECIALIZADOS PARA APOYAR LA GESTIÓN, ARTICULACIÓN Y COORDINACIÓN CON ACTORES REGIONALES EN EL DESARROLLO DE LINEAMIENTOS Y ESTRATEGIAS, EN EL MARCO DE LA CONSOLIDACIÓN DE UN BANCO DE TIERRAS PARA LA CIUDAD REGIÓN.</t>
  </si>
  <si>
    <t>PRESTAR SERVICIOS PROFESIONALES EN LA SUBDIRECCIÓN ADMINISTRATIVA PARA LIDERAR EL PROCESO DE BIENES, SERVICIOS E INFRAESTRUCTURA DE LA SDHT, CONFORME A LOS PROCEDIMIENTOS, PROTOCOLOS, RIESGOS Y PLAN ANUAL DE ADQUISICIONES DE LA SDHT</t>
  </si>
  <si>
    <t>PRESTAR SERVICIOS PARA EL APOYO A LA GESTIÓN DOCUMENTAL Y ADMINISTRATIVA REQUERIDAS EN LA OPERACIÓN DE LOS SUBSIDIOS DE VIVIENDA GESTIONADOS POR LA SECRETARÍA DISTRITAL DEL HÁBITAT.</t>
  </si>
  <si>
    <t>PRESTAR SERVICIOS PROFESIONALES PARA IMPLEMENTAR Y ATENDER LAS ESTRATEGIAS SOCIALES DE IDENTIFICACIÓN Y CARACTERIZACIÓN DE HOGARES BENEFICIARIOS DE LOS PROGRAMAS DE SUBSIDIO DE VIVIENDA A CARGO DE LA SECRETARÍA DISTRITAL DEL HÁBITAT.</t>
  </si>
  <si>
    <t>PRESTAR SERVICIOS PROFESIONALES PARA EL DISEÑO, IMPLEMENTACIÓN Y SEGUIMIENTO A LA GESTIÓN DE RECURSOS DE LOS ESQUEMAS Y FUENTES DE FINANCIACIÓN DEL HÁBITAT DE BOGOTÁ.</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</si>
  <si>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</si>
  <si>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PRESTAR SERVICIOS PROFESIONALES PARA REALIZAR EL ANÁLISIS URBANO, CARACTERIZACIÓN, DIAGNÓSTICOS TERRITORIALES Y ARTICULACIÓN CON LAS ENTIDADES PARA LA FORMULACIÓN E IMPLEMENTACIÓN DE LA ESTRATEGIA INTEGRAL DE REVITALIZACIÓN PARA LOS PROYECTOS PRIORIZADOS POR LA SUBDIRECCIÓN DE OPERACIONES.</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</si>
  <si>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</si>
  <si>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PRESTAR SERVICIOS PROFESIONALES PARA APOYAR LA ELABORACIÓN DE PLANIMETRÍA, RENDERS Y MODELACIONES URBANAS Y ARQUITECTÓNICAS, PARA LA FORMULACIÓN E IMPLEMENTACIÓN DE LA ESTRATEGIA INTEGRAL DE REVITALIZACIÓN Y LOS DEMÁS PROYECTOS PRIORIZADOS POR LA SUBDIRECCIÓN DE OPERACIONES.</t>
  </si>
  <si>
    <t>PRESTAR SERVICIOS PROFESIONALES PARA REALIZAR EL ANÁLISIS, CARACTERIZACIÓN, DIAGNÓSTICOS URBANÍSTICOS Y ARQUITECTÓNICOS, NECESARIOSPARA LA FORMULACIÓN E IMPLEMENTACIÓN DE LA ESTRATEGIA INTEGRAL DE REVITALIZACIÓN, Y LOS DEMÁS PROYECTOS PRIORIZADOS POR LA SUBDIRECCIÓN DEOPERACIONES.</t>
  </si>
  <si>
    <t>PRESTAR SERVICIOS PROFESIONALES PARA PLANEAR Y  DESARROLLAR LOS CRITERIOS FINANCIEROS Y ANÁLISIS DE LOS DATOS ECONÓMICOS PARA LA FORMULACIÓN E IMPLEMENTACIÓN DE LA ESTRATEGIA INTEGRAL DE REVITALIZACIÓN, Y LOS DEMÁS PROYECTOS PRIORIZADOS POR LA SUBDIRECCIÓN DEOPERACIONES</t>
  </si>
  <si>
    <t>PRESTAR SERVICIOS PROFESIONALES EN DERECHO PARA APOYAR ACTIVIDADES RELACIONADAS CON LA DEFENSA JUDICIAL Y EXTRAJUDICIAL DE LA SECRETARÍA DISTRITAL DEL HÁBITAT.</t>
  </si>
  <si>
    <t>PRESTAR SERVICIOS PROFESIONALES EN DERECHO PARA APOYAR ASUNTOS RELACIONADOS CON LA DEFENSA JUDICIAL Y EXTRAJUDICIAL DE LA SECRETARIA DISTRITAL DEL HABITAT.</t>
  </si>
  <si>
    <t>PRESTAR SERVICIOS DE APOYO A LA GESTIÓN EN EL TRÁMITE DE NOTIFICACIÓN, PUBLICACIÓN, SEGUIMIENTO Y ASUNTOS ADMINISTRATIVOS A CARGO DE LA SUBSECRETARÍA JURÍDICA.</t>
  </si>
  <si>
    <t>PRESTAR SERVICIOS PROFESIONALES EN DERECHO PARA APOYAR EL COMITÉ DE CONCILIACIÓN Y LA DEFENSA JUDICIAL Y EXTRAJUDICIAL DE LA SECRETARÍA DISTRITAL DEL HÁBITAT, DE ACUERDO CON LOS LINEAMIENTOS ESTABLECIDOS Y LA NORMATIVIDAD VIGENTE</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</si>
  <si>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</si>
  <si>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PRESTAR SERVICIOS DE APOYO A LA GESTIÓN EN TEMAS ADMINISTRATIVOS Y OPERATIVOS QUE SE REQUIERAN PARA EL CUMPLIMIENTO DE LAS ACTIVIDADES A CARGO DE LA SUBSECRETARÍA JURÍDICA</t>
  </si>
  <si>
    <t>PRESTAR SERVICIOS PROFESIONALES ESPECIALIZADOS EN DERECHO, PARA APOYAR LAS ACTUACIONES JURÍDICAS DE CONCEPTUALIZACIÓN, PROYECCIÓN Y REVISIÓN DE ACTOS ADMINISTRATIVOS COMPETENCIA DE LA SECRETARÍA DISTRITAL DEL HÁBITAT.</t>
  </si>
  <si>
    <t>PRESTAR SERVICIOS PROFESIONALES EN LA SUBDIRECCIÓN FINANCIERA PARA APOYAR EL PROCESO PRESUPUESTAL EN EL REGISTRO, SEGUIMIENTO Y CONTROL DE LAS OPERACIONES PRESUPUESTALES</t>
  </si>
  <si>
    <t>PRESTAR SERVICIOS PROFESIONALES PARA APOYAR EN EL DESARROLLO DEL COMPONENTE DE LAS TECNOLOGÍAS DE LA INFORMACIÓN Y LAS COMUNICACIONES - TICS EN LA IMPLEMENTACIÓN Y SEGUIMIENTO DE LA POLÍTICA PÚBLICA DE SERVICIOS PÚBLICOS DOMICILIARIOS Y DE LOS PLANES FORMULADOS POR LA SUBDIRECCIÓN DE SERVICIOS PÚBLICOS</t>
  </si>
  <si>
    <t>PRESTAR SERVICIOS DE APOYO EN LA PRODUCCIÓN DE CONTENIDOS GRÁFICOS EN LA SDHT.</t>
  </si>
  <si>
    <t>PRESTAR SERVICIOS PROFESIONALES PARA LA DIVULGACIÓN DE LOS PROGRAMAS Y PROYECTOS DE LA SECRETARIA DEL HÁBITAT</t>
  </si>
  <si>
    <t>APOYAR EL DESARROLLO DE LA ESTRATEGIA DE COMUNICACIONES DESDE EL COMPONENTE INTERNO DE LA SECRETARÍA DISTRITAL DEL HÁBITAT PARA EL POSICIONAMIENTO DE SUS PLANES, PROGRAMAS Y PROYECTOS.</t>
  </si>
  <si>
    <t>PRESTAR SERVICIOS PROFESIONALES PARA LA PRODUCCIÓN Y DIVULGACIÓN DE CONTENIDO SOBRE LAS ACCIONES, PROGRAMAS Y PROYECTOS DE LA SDHT A LA COMUNIDAD</t>
  </si>
  <si>
    <t>PRESTAR SERVICIOS PROFESIONALES PARA EL ANÁLISIS Y GESTIÓN A LAS SOLICITUDES REALIZADAS AL DESPACHO DE LA SECRETARÍA DISTRITAL DEL HÁBITAT POR LOS DIFERENTES ACTORES DE CONTROL POLÍTICO</t>
  </si>
  <si>
    <t>PRESTAR SERVICIOS PROFESIONALES PARA BRINDAR LINEAMIENTOS, REALIZAR ANÁLISIS Y REPORTAR LAS CIFRAS ASOCIADAS A LA ASIGNACIÓN DE SOLUCIONES HABITACIONALES A COMUNIDADES ÉTNICAS O PERSONAS CON DISCAPACIDAD A TRAVÉS DE PROGRAMAS A CARGO DE LA SUBSECRETARIA DE GESTIÓN FINANCIERA DE LA SECRETARIA DISTRITAL DEL HÁBITAT.</t>
  </si>
  <si>
    <t>PRESTAR SERVICIOS PROFESIONALES PARA SOPORTAR, ALIMENTAR DATOS Y ACTUALIZAR LOS SISTEMAS DE INFORMACIÓN ASOCIADOS A LA OPERACIÓN DE PROGRAMAS Y PROYECTOS DE SUBSIDIOS DE VIVIENDA, GARANTIZANDO LAS PRUEBAS UNITARIAS DE LOS MISMOS.</t>
  </si>
  <si>
    <t>PRESTAR SERVICIOS DE APOYO A LA GESTIÓN PARA BRINDAR ATENCIÓN EFECTIVA A LA CIUDADANÍA SOBRE LOS TRÁMITES FINANCIEROS, JURÍDICOS Y TÉCNICOS RELACIONADOS CON LAS ACTIVIDADES DE ENAJENACIÓN Y ARRENDAMIENTO DE VIVIENDA EN EL DISTRITO CAPITAL</t>
  </si>
  <si>
    <t xml:space="preserve"> 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</si>
  <si>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PARA BRINDAR SOPORTE EN LA PARAMETRIZACIÓN DEL SISTEMA DE NÓMINA, ASÍ COMO EN SU LIQUIDACIÓN.</t>
  </si>
  <si>
    <t>PRESTAR SERVICIOS PROFESIONALES A LA SECRETARIA DISTRITAL DEL HABITAT EN EL PROCESO DE GESTION FINANCIERA, PARA APOYAR ACTIVIDADES ASOCIADAS AL ANALISIS, CLASIFICACIÓN, REGISTRO Y CONCILIACION DE LA INFORMACIÓN FINANCIERA DE LA ENTIDAD.</t>
  </si>
  <si>
    <t>PRESTAR SERVICIOS PROFESIONALES PARA APOYAR LA LABOR DE GEOREFERENCIACIÓN DE INFORMACIÓN CARTOGRÁFICA DE PROVEEDORES DE MATERIALES DE CONSTRUCCIÓN Y SOLUCIONES HABITACIONALES.</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</si>
  <si>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</si>
  <si>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PRESTAR LOS SERVICIOS PROFESIONALES PARA APOYAR LA GESTIÓN ADMINISTRATIVA Y FINANCIERA RELACIONADA CON ALE BANCO DISTRITAL DE MATERIALES.</t>
  </si>
  <si>
    <t>PRESTAR SERVICIOS PROFESIONALES PARA ORIENTAR LA ARTICULACIÓN, IMPLEMENTACIÓN Y SEGUIMIENTO DE LAS ESTRATEGIAS DE PARTICIPACIÓN, LA INCORPORACIÓN DEL ENFOQUE POBLACIONAL, DIFERENCIAL Y DE GÉNERO EN LAS ESTRATEGIAS DE INTERVENCIÓN TERRITORIAL DEL SECTOR HÁBITAT ASÍ COMO LOS COMPROMISOS DE LA SUBDIRECCIÓN EN LA FORMULACIÓN Y SEGUIMIENTO A LAS POLÍTICAS PÚBLICAS ASIGNADAS.</t>
  </si>
  <si>
    <t>PRESTAR SERVICIOS PROFESIONALES PARA APOYAR LA REPRESENTACIÓN DEL SECTOR HÁBITAT EN ESCENARIOS DE ARTICULACIÓN COORDINACIÓN Y PARTICIPACIÓN DEL NIVEL DISTRITAL ASÍ COMO LA INCORPORACIÓN DEL ENFOQUE POBLACIONAL DIFERENCIAL Y DE GÉNERO EN LAS ESTRATEGIAS DE INTERVENCIÓN TERRITORIAL DEL SECTOR HÁBITAT.</t>
  </si>
  <si>
    <t>PRESTAR SERVICIOS DE APOYO A LA GESTIÓN EN LAS ACTIVIDADES SOCIALES PARA LA PROMOCIÓN DE LAS ESTRATEGIAS DE PARTICIPACIÓN DE LA SDHT</t>
  </si>
  <si>
    <t>PRESTAR SERVICIOS DE APOYO A LA GESTIÓN PARA EL DESARROLLO DE LAS ACTIVIDADES LOGÍSTICAS Y OPERATIVAS QUE SURJAN DE LAS ESTRATEGIAS DE PARTICIPACIÓN E INTERVENCIÓN DEL SECTOR HÁBITAT A NIVEL TERRITORIAL.</t>
  </si>
  <si>
    <t>PRESTAR SERVICIOS PROFESIONALES PARA ADELANTAR LA ELABORACIÓN Y SEGUIMIENTO DE LOS PROCESOS CONTRACTUALES DE LA SUBDIRECCIÓN DE SERVICIOS PÚBLICOS DE LA SECRETARÍA DISTRITAL DEL HÁBITAT</t>
  </si>
  <si>
    <t>PRESTAR SERVICIOS PROFESIONALES PARA APOYAR EL PROCESO DE PAGOS Y DE PAC A CARGO DE LA SUBDIRECCIÓN FINANCIERA DE LA SECRETARIA DISTRITAL DEL HÁBITAT</t>
  </si>
  <si>
    <t>PRESTAR SERVICIOS PROFESIONALES EN LOS PROCESOS ADMINISTRATIVOS Y DE COMUNICACIÓN INTERNA A CARGO DE LA OFICINA ASESORA DE COMUNICACIONES.</t>
  </si>
  <si>
    <t>PRESTAR LOS SERVICIOS PROFESIONALES PARA BRINDAR APOYO EN LAS ACTIVIDADES JURÍDICAS Y CONTRACTUALES DE LA OFICINA ASESORA DE COMUNICACIONES</t>
  </si>
  <si>
    <t>PRESTAR SERVICIOS PROFESIONALES PARA REALIZAR, CONCEPTUALIZAR, Y/O REVISAR LOS CONTENIDOS PUBLICITARIOS DE LA SDHT.</t>
  </si>
  <si>
    <t>PRESTAR SERVICIOS PROFESIONALES PARA LA GENERACIÓN Y DIVULGACIÓN DE CONTENIDO DE COMUNICACIÓN INTERNA DE LA SDTH.</t>
  </si>
  <si>
    <t>PRESTAR SERVICIOS PROFESIONALES EN LA GENERACIÓN DE CONTENIDOS PARA REDES SOCIALES Y EN LA DIVULGACIÓN SOBRE LA GESTIÓN DE LA SECRETARÍA DEL HÁBITAT.</t>
  </si>
  <si>
    <t>PRESTAR LOS SERVICIOS PROFESIONALES PARA EL APOYO EN EL CUBRIMIENTO DE LAS ACTIVIDADES DE LA SECRETARIA DISTRITAL DEL HÁBITAT, CON EL FIN DE FORTALECER LA DIVULGACIÓN DE LOS RESULTADOS, LOGROS, TRÁMITES Y SERVICIOS, A LOS PÚBLICOS DE INTERÉS QUE TIENE LA ENTIDAD.</t>
  </si>
  <si>
    <t>PRESTAR SERVICIOS PROFESIONALES PARA EL DISEÑO, DESARROLLO Y ADMINISTRACIÓN DE LOS PRODUCTOS Y CONTENIDOS DE LA PÁGINA WEB Y DE LA INTRANET DE LA SDHT.</t>
  </si>
  <si>
    <t>PRESTAR SERVICIOS PROFESIONALES PARA APOYAR TÉCNICAMENTE EL SEGUIMIENTO Y EVALUACIÓN DE LOS PROGRAMAS, ESTRATEGIAS Y POLÍTICAS PÚBLICAS DE HÁBITAT</t>
  </si>
  <si>
    <t>PRESTAR SERVICIOS PROFESIONALES DE APOYO EN LAS ACTIVIDADES DE PROCESAMIENTO, ANÁLISIS Y EVALUACIÓN DE LA INFORMACIÓN DEL SECTOR, ASÍ COMO ELABORACIÓN DE LOS DIFERENTES DOCUMENTOS RELACIONADOS CON LA VIVIENDA, EN EL MARCO DE LA POLÍTICA DE GESTIÓN INTEGRAL DEL HÁBITAT.</t>
  </si>
  <si>
    <t>PRESTAR SERVICIOS PROFESIONALES EN LA SUBDIRECCIÓN FINANCIERA DE LA SECRETARÍA DISTRITAL DEL HÁBITAT PARA APOYAR EL DESARROLLO Y SEGUIMIENTO DEL PROCESO FINANCIERO DE LA ENTIDAD.</t>
  </si>
  <si>
    <t xml:space="preserve"> PRESTAR SERVICIOS PROFESIONALES PARA APOYAR EL PROCESO DE PAGOS A CARGO DE LA SUBDIRECCIÓN FINANCIERA DE LA SECRETARIA DISTRITAL DEL HÁBITAT</t>
  </si>
  <si>
    <t>PRESTAR SERVICIOS PROFESIONALES PARA APOYAR LOS ANÁLISIS, ESTUDIOS E INVESTIGACIONES RELACIONADOS CON EL MERCADO INMOBILIARIO Y DE SUELO EN LA CIUDAD REGIÓN.</t>
  </si>
  <si>
    <t>PRESTAR SERVICIOS PROFESIONALES PARA APOYAR LA REVISIÓN, ANÁLISIS Y SEGUIMIENTO DE LOS ASUNTOS A CARGO DE LA SUBSECRETARIA DE GESTIÓN CORPORATIVA DESDE EL PUNTO DE VISTA FINANCIERO</t>
  </si>
  <si>
    <t>PRESTAR SERVICIOS PROFESIONALES PARA REALIZAR LA GESTIÓN JURÍDICA REQUERIDA EN EL MARCO DE LOS PROGRAMAS ASOCIADOS A LOS INSTRUMENTOS DE FINANCIACIÓN DEFINIDOS POR LA SECRETARÍA DISTRITAL DEL HÁBITAT.</t>
  </si>
  <si>
    <t>PRESTAR SERVICIOS PROFESIONALES DE ORDEN JURÍDICO PARA EL ANÁLISIS, REVISIÓN Y ORIENTACIÓN REQUERIDA PARA LA GESTIÓN, IMPLEMENTACIÓN Y DESARROLLO DE INSTRUMENTOS DE FINANCIACIÓN PARA LA ADQUISICIÓN DE VIVIENDA Y LAS FUENTES DE FINANCIACIÓN.</t>
  </si>
  <si>
    <t>PRESTAR SERVICIOS PROFESIONALES PARA EL ANÁLISIS, SEGUIMIENTO Y DIRECCIONAMIENTO A PROGRAMAS DE COOPERACIÓN CON ENTIDADES PUBLICAS Y/O PRIVADAS Y LA GESTIÓN DE NUEVAS FUENTES DE FINANCIACIÓN DEL HÁBITAT</t>
  </si>
  <si>
    <t>PRESTAR SERVICIOS PROFESIONALES PARA LA GESTIÓN REQUERIDA EN EL DISEÑO, IMPLEMENTACIÓN Y EJECUCIÓN DE NUEVAS FUENTES DE FINANCIACIÓN DEL HÁBITAT</t>
  </si>
  <si>
    <t>PRESTAR SERVICIOS PROFESIONALES PARA DAR SOPORTE NECESARIO EN LOS PROGRAMAS DE PROMOCIÓN DEL ACCESO AL MERCADO DE LA VIVIENDA VIS Y VIP.</t>
  </si>
  <si>
    <t>PRESTAR SERVICIOS PROFESIONALES PARA EL SEGUIMIENTO SOCIAL A LOS HOGARES Y PROYECTOS DE VIVIENDA ASOCIADOS A LOS INSTRUMENTOS DE FINANCIACIÓN A CARGO DE LA SECRETARÍA DISTRITAL DEL HÁBITAT.</t>
  </si>
  <si>
    <t>PRESTAR SERVICIOS DE APOYO A LA GESTIÓN PARA REALIZAR ACTIVIDADES REQUERIDAS EN LA GESTIÓN DE INSTRUMENTOS DE FINANCIACIÓN E IMPLEMENTACIÓN DE NUEVAS FUENTES DE FINANCIACIÓN</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</si>
  <si>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</si>
  <si>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LAS ACTIVIDADES DEL COMPONENTE TÉCNICO TOPOGRÁFICO Y CARTOGRÁFICO REQUERIDO PARA LA LEGALIZACIÓN URBANÍSTICA EN SU ETAPA DE GESTIÓN Y ESTUDIOS PRELIMINARES EN LOS TERRITORIOS SUSCEPTIBLES DE SER LEGALIZADOS</t>
  </si>
  <si>
    <t>PRESTAR SERVICIOS PROFESIONALES PARA APOYAR TÉCNICAMENTE EL ANÁLISIS CATASTRAL Y  CARTOGRÁFICO NECESARIOS PARA LA REGULARIZACIÓN DE DESARROLLOS LEGALIZADOS</t>
  </si>
  <si>
    <t>PRESTAR SERVICIOS PROFESIONALES PARA EL APOYO EN ACTIVIDADES DE RELACIONAMIENTO COMUNITARIO EN EL DESARROLLO DEL PROCEDIMIENTO DE LEGALIZACIÓN URBANÍSTICA EN LOS TERRITORIOS SUSCEPTIBLES DE SER LEGALIZADOS</t>
  </si>
  <si>
    <t>PRESTAR SERVICIOS PROFESIONALES PARA APOYAR LAS ACTIVIDADES TÉCNICAS DE ANÁLISIS CATASTRAL NECESARIAS PARA LA REGULARIZACIÓN DE DESARROLLOS LEGALIZADOS EN SU ETAPA DE GESTIÓN Y ESTUDIOS PRELIMINARES</t>
  </si>
  <si>
    <t>PRESTAR SERVICIOS PROFESIONALES ESPECIALIZADOS PARA APOYAR EL PROCESO DE TECNOLOGÍAS DE INFORMACIÓN Y COMUNICACIONES TICS DE LA SDHT</t>
  </si>
  <si>
    <t>PRESTAR SERVICIOS PROFESIONALES PARA APOYAR JURÍDICAMENTE A LA OFICINA DE CONTROL DISCIPLINARIO INTERNO DE LA SECRETARÍA DEL HÁBITAT, EN LA EVALUACIÓN Y SUSTANCIACIÓN DE LOS PROCESOS DISCIPLINARIOS QUE LE SEAN ASIGNADOS, ASI COMO LAS ACTIVIDADES RELACIONADAS CON EL CARGUE DE INFORMACIÓN EN EL SISTEMA DE INFORMACIÓN DISCIPLINARIO SID</t>
  </si>
  <si>
    <t>PRESTAR SERVICIOS TÉCNICOS DE APOYO ADMINISTRATIVO EN EL MARCO DEL CUMPLIMIENTO DEL PLAN DISTRITAL DE DESARROLLO 2020-2024 Y DE LAS FUNCIONES DE LA SUBDIRECCIÓN DE SERVICIOS PÚBLICOS</t>
  </si>
  <si>
    <t>PRESTAR SERVICIOS PROFESIONALES PARA LAS ACTIVIDADES ENCAMINADAS AL DESARROLLO, IMPLEMENTACIÓN Y SEGUIMIENTO DE LA POLÍTICA PÚBLICA DE SERVICIOS PÚBLICOS DOMICILIARIOS Y DE LAS TICS, ASÍ COMO DE LOS PLANES FORMULADOS POR LA SUBDIRECCIÓN DE SERVICIOS PÚBLICOS</t>
  </si>
  <si>
    <t>PRESTAR SERVICIOS PROFESIONALES EN ASUNTOS COMERCIALES Y REGULATORIOS A LA SUBDIRECCIÓN DE SERVICIOS PÚBLICOS EN EL MARCO DE SUS FUNCIONES Y EN CUMPLIMIENTO DEL PLAN DE DESARROLLO DISTRITAL 2020 - 2024</t>
  </si>
  <si>
    <t>PRESTAR SERVICIOS PROFESIONALES PARA APOYAR A LA SUBDIRECCIÓN DE SERVICIOS PÚBLICOS EN LA PROMOCIÓN DE LOS MECANISMOS DE PARTICIPACIÓN CIUDADANA Y PROCESOS PEDAGÓGICOS EN TEMAS DE SERVICIOS PÚBLICOS DOMICILIARIOS Y CUIDADO DEL MEDIO AMBIENTE</t>
  </si>
  <si>
    <t>PRESTAR SERVICIOS PROFESIONALES DE CARÁCTER JURÍDICO REQUERIDO PARA EL DESARROLLO E IMPLEMENTACIÓN DE INSTRUMENTOS DE FINANCIACIÓN PARA ADQUISICIÓN DE VIVIENDA.</t>
  </si>
  <si>
    <t>PRESTAR SERVICIOS PROFESIONALES PARA IMPLEMENTAR UNA ESTRATEGIA DESDE EL COMPONENTE SOCIAL PARA LA IDENTIFICACIÓN, ACOMPAÑAMIENTO Y GESTIÓN DE LA VINCULACIÓN DE HOGARES A LOS PROGRAMAS DE SUBSIDIO DE VIVIENDA A CARGO DE LA SECRETARÍA DISTRITAL DEL HÁBITAT.</t>
  </si>
  <si>
    <t>PRESTAR SERVICIOS PROFESIONALES PARA APOYAR LAS ACTIVIDADES DE SEGUIMIENTO Y EVALUACIÓN DE LOS PROGRAMAS Y POLÍTICAS PÚBLICAS, EN EL MARCO DE LA POLÍTICA DE GESTIÓN INTEGRAL DEL HÁBITAT.</t>
  </si>
  <si>
    <t>PRESTAR SERVICIOS PROFESIONALES PARA APOYAR JURÍDICAMENTE A LA SUBSECRETARÍA DE GESTIÓN CORPORATIVA.</t>
  </si>
  <si>
    <t>PRESTAR SERVICIOS DE APOYO EN LOS PROCESOS ADMINISTRATIVOS Y DE COMUNICACIÓN INTERNA A CARGO DE LA OFICINA ASESORA DE COMUNICACIONES</t>
  </si>
  <si>
    <t>PRESTAR SERVICIOS PROFESIONALES PARA EL REGISTRO FOTOGRÁFICO Y AUDIOVISUAL DE LAS ACTIVIDADES, PROGRAMAS Y PROYECTOS DE LA SDHT</t>
  </si>
  <si>
    <t>PRESTAR SERVICIOS DE APOYO A LA GESTIÓN EN TEMAS ADMINISTRATIVOS Y FINANCIEROS EN EL MARCO DE LA INTERVENCIÓN DE MEJORAMIENTOS DE VIVIENDA Y  DEMÁS PROCESOS ADELANTADOS POR LA SUBDIRECCIÓN DE BARRIOS DE LA SECRETARÍA DISTRITAL DEL HÁBITAT</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</si>
  <si>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</si>
  <si>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LOS SERVICIOS PROFESIONALES PARA APOYAR A LA OFICINA DE CONTROLDISCIPLINARIO INTERNO DE LA SDHT, EN LAS ACTUACIONES QUE SE SURTAN CON OCASIÓN DE LA SUSTANCIACIÓN DE LOS PROCESOS DISCIPLINARIOS, CONFORME A LAS NORMAS APLICABLES.</t>
  </si>
  <si>
    <t>PRESTAR SERVICIOS PROFESIONALES PARA BRINDAR APOYO Y ACOMPAÑAMIENTO JURÍDICO EN LAS ACTIVIDADES DESARROLLADAS EN EL PROCESO DE GESTIÓN CONTRACTUAL DE LA ENTIDAD EN EL MARCO DEL PROYECTO DE INVERSIÓN 7747 - APOYO TÉCNICO, ADMINISTRATIVO Y TECNOLÓGICO EN LA GESTIÓN DE LOS TRAMITES REQUERIDOS PARA PROMOVER LA INICIACIÓN DE VIVIENDAS VIS Y VIP EN BOGOTÁ.</t>
  </si>
  <si>
    <t>PRESTAR SERVICIOS PROFESIONALES PARA ACTUALIZAR, MANEJAR Y POSICIONAR LA PÁGINA WEB DE LA SDHT.</t>
  </si>
  <si>
    <t>PRESTAR SERVICIOS PROFESIONALES A LA OFICINA ASESORA DE COMUNICACIONES DE LA SECRETARÍA DISTRITAL DEL HÁBITAT EN LA CREACIÓN Y DIVULGACIÓN DE CONTENIDO PARA REDES SOCIALES.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</si>
  <si>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</si>
  <si>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PRESTAR SERVICIOS PROFESIONALES PARA DESARROLLAR LAS ACTIVIDADES DE ANÁLISIS Y PLANIFICACIÓN URBANA, REQUERIDAS EN EL PROCESO DE FORMULACIÓN E IMPLEMENTACIÓN DE LA ESTRATEGIA INTEGRAL DE REVITALIZACIÓN, Y LOS DEMÁS PROYECTOS PRIORIZADOS POR LA SUBDIRECCIÓN DE OPERACIONES.</t>
  </si>
  <si>
    <t>PRESTAR SERVICIOS PROFESIONALES PARA APOYAR LA DEPURACIÓN, CONSOLIDACIÓN, ESTANDARIZACIÓN Y GEORREFERENCIACIÓN DE LA INFORMACIÓN ALFANÚMERICA Y GEOGRÁFICA, QUE GENEREN INSUMOS PARA LA CONSOLIDACIÓN DE UN BANCO DE TIERRAS PARA LA CIUDAD REGIÓN</t>
  </si>
  <si>
    <t>PRESTAR SERVICIOS PROFESIONALES PARA APOYAR TÉCNICAMENTE LA REVISIÓN, SEGUIMIENTO Y CONTROL DE LOS PROYECTOS PRIORIZADOS POR LA SUBSECRETARÍA DE COORDINACIÓN OPERATIVA.</t>
  </si>
  <si>
    <t>PRESTAR SERVICIOS DE APOYO A LA GESTIÓN EN EL SEGUIMIENTO A LOS LINEAMIENTOS TÉCNICOS EN LA IMPLEMENTACIÓN DEL PROYECTO PILOTO “PLAN TERRAZAS"</t>
  </si>
  <si>
    <t>PRESTAR SERVICIOS PROFESIONALES PARA BRINDAR APOYO EN LAS ACTIVIDADES JURÍDICAS, EL SEGUIMIENTO DE PETICIONES Y ACTIVIDADES ADMINISTRATIVAS PARA LA LEGALIZACIÓN URBANÍSTICA, REGULARIZACIÓN DE DESARROLLOS LEGALIZADOS Y DEMÁS PROCESOS ADELANTADOS POR LA SUBDIRECCIÓN DE BARRIOS DE LA SECRETARÍA DISTRITAL DEL HÁBITAT</t>
  </si>
  <si>
    <t>PRESTAR SERVICIOS PROFESIONALES PARA LA ELABORACIÓN DE LOS ANÁLISIS CARTOGRÁFICOS, CATASTRALES, PREDIALES Y ESPACIALES DE SOPORTE NECESARIOS PARA LA FORMULACIÓN E IMPLEMENTACIÓN DE LA ESTRATEGIA INTEGRAL DE REVITALIZACIÓN, Y LOS DEMÁS PROYECTOS PRIORIZADOS POR LA SUBDIRECCIÓN DE OPERACIONES</t>
  </si>
  <si>
    <t>PRESTAR SERVICIOS PROFESIONALES DE APOYO NORMATIVO Y JURÍDICO PARA LA ELABORACIÓN, IMPLEMENTACIÓN Y REVISIÓN DE LOS ESTUDIOS JURÍDICOS, LEGALES Y URBANÍSTICOS NECESARIOS PARA LA FORMULACIÓN E IMPLEMENTACIÓN DE LOS PROYECTOS PRIORIZADOS POR LA SUBDIRECCIÓN DE OPERACIONES.</t>
  </si>
  <si>
    <t>PRESTAR SERVICIOS PROFESIONALES PARA EL DESARROLLO DE ADECUACIONES PEDAGÓGICAS RELACIONADAS CON LA PROMOCIÓN DE LA TRANSPARENCIA, INTEGRIDAD Y LUCHA CONTRA LA CORRUPCIÓN A NIVEL INSTITUCIONAL Y SECTORIAL, ASÍ COMO APOYAR LA ELABORACIÓN DEL DOCUMENTO METODOLÓGICO PARA EL SEGUIMIENTO A LOS COMPROMISOS INSTITUCIONALES DEL SECTOR RELACIONADOS CON LA TRANSPARENCIA Y LA INTEGRIDAD.</t>
  </si>
  <si>
    <t>PRESTAR SERVICIOS PROFESIONALES PARA REALIZAR ACOMPAÑAMIENTO EN EL FORTALECIMIENTO CONCEPTUAL DEL SISTEMA DE GESTION DE LA ENTIDAD EN RELACION A LA DIMENSION INSTITUCIONAL DE GESTION DEL CONOCIMIENTO Y LA INNOVACION EN EL MARCO DEL MODELO INTEGRADO DE PLANEACION Y GESTION</t>
  </si>
  <si>
    <t>PRESTAR SERVICIOS PROFESIONALES PARA REALIZAR LA IMPLEMENTACIÓN DEL SISTEMA DE GESTIÓN AMBIENTAL BAJO LOS ESTÁNDARES DEL MODELO INTEGRADO DE PLANEACIÓN Y GESTIÓN Y LOS REQUISITOS DE LA NORMA ISO 14001-2015</t>
  </si>
  <si>
    <t>PRESTAR SERVICIOS PROFESIONALES PARA APOYAR LAS ACTIVIDADES QUE CONTRIBUYAN AL DESARROLLO DEL PROYECTO DE CATASTRO DE REDES EN EL DISTRITO CAPITAL PARA LOS SERVICIOS PÚBLICOS DOMICILIARIOS</t>
  </si>
  <si>
    <t>PRESTAR SERVICIOS PROFESIONALES PARA APOYAR LA LABOR DE RACIONALIZACIÓN Y/O SIMPLIFICACIÓN DE TRAMITES DE LA CADENA DE URBANISMO Y CONSTRUCCIÓN.</t>
  </si>
  <si>
    <t>PRESTAR SERVICIOS PROFESIONALES PARA APOYAR LA EJECUCIÓN Y CONTROL DE LOS PROCESOS ENMARCADOS EN EL PROGRAMA DE BANCO DISTRITAL DE MATERIALES DE LA SECRETARÍA DISTRITAL DEL HÁBITAT.</t>
  </si>
  <si>
    <t xml:space="preserve"> PRESTAR SERVICIOS PROFESIONALES PARA EL DESARROLLO Y/O ACTUALIZACIÓN DE LAS INTERFACES DE USUARIO Y DISEÑO DE EXPERIENCIA DE LA PLATAFORMA DE REALIZACIÓN DE TRÁMITES Y HERRAMIENTAS CONEXAS.</t>
  </si>
  <si>
    <t xml:space="preserve"> PRESTAR SERVICIOS PARA BRINDAR APOYO TÉCNICO Y OPERATIVO EN LAS ACTIVIDADES DESARROLLADAS EN EL PROCESO DE GESTIÓN DE BIENES, SERVICIOS E INFRAESTRUCTURA DE LA SDHT.</t>
  </si>
  <si>
    <t>RESTAR SERVICIOS PROFESIONALES DE SOPORTE JURÍDICO PARA LA GESTIÓN DEL TALENTO HUMANO Y LAS SITUACIONES ADMINISTRATIVAS QUE SE GENEREN EN LA SECRETARÍA DISTRITAL DEL HÁBITAT.</t>
  </si>
  <si>
    <t>RESTAR SERVICIOS PROFESIONALES PARA APOYAR JURÍDICAMENTE LA GESTIÓN DEL PROCESO DE CONTROL INTERNO DISCIPLINARIO EN LA SUSTANCIACIÓN DE LAS ACTUACIONES DISCIPLINARIAS QUE LE SEAN ASIGNADAS, ASÍ COMO LAS ACTIVIDADES RELACIONADAS CON LOS PROCESOS Y PROCEDIMIENTOS DEL MIPG DE LA OFICINA DE CONTROL DISCIPLINARIO INTERNO DE LA SDHT.</t>
  </si>
  <si>
    <t>PRESTAR SERVICIOS PROFESIONALES PARA APOYAR LA EJECUCIÓN DE LAS ACTIVIDADES DESARROLLADAS EN EL MARCO DE LA GESTIÓN DE TALENTO HUMANO DE LA SECRETARÍA DISTRITAL DEL HÁBITAT</t>
  </si>
  <si>
    <t>PRESTAR SERVICIOS DE APOYO A LA GESTIÓN EN EL DESARROLLO DE LAS ACTIVIDADES PROPIAS DE LA OFICINA DE CONTROL DISCIPLINARIO INTERNO DE LA SDHT.</t>
  </si>
  <si>
    <t>PRESTAR SERVICIOS PROFESIONALES PARA APOYAR EL SEGUIMIENTO TÉCNICO - AMBIENTAL DE LAS OBRAS DESARROLLADAS EN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</si>
  <si>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SUBDIRECCIÓN DE BARRIOS</t>
  </si>
  <si>
    <t>PRESTAR SERVICIOS PROFESIONALES PARA APOYAR LAS ACTIVIDADES JURÍDICAS EN LAS ETAPAS PRECONTRACTUAL, CONTRACTUAL Y POSTCONTRACTUAL EN EL MARCO DEL MEJORAMIENTO INTEGRAL EN TERRITORIOS PRIORIZADOS POR LA SECRETARÍA DISTRITAL DEL HÁBITAT CON CARGO AL SISTEMA GENERAL DE REGALÍAS</t>
  </si>
  <si>
    <t>PRESTAR LOS SERVICIOS PROFESIONALES PARA APOYAR LAS ACTIVIDADES RELACIONADAS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</si>
  <si>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PRESTAR SERVICIOS PROFESIONALES PARA LA ESTRUCTURACIÓN TÉCNICA NECESARIA PARA LA ASIGNACIÓN DE SUBSIDIOS DE MEJORAMIENTOS DE VIVIENDA - MODALIDAD HABITABILIDAD EN LOS TERRITORIOS PRIORIZADOS POR LA SECRETARÍA DISTRITAL DEL HÁBITAT</t>
  </si>
  <si>
    <t>PRESTAR LOS SERVICIOS PROFESIONALES PARA APOYAR EL DESARROLLO DE LA LIQUIDACIÓN DE LA NÓMINA DE LA SECRETARÍA DISTRITAL DEL HÁBITAT.</t>
  </si>
  <si>
    <t>PRESTAR SERVICIOS PROFESIONALES PARA APOYAR LA GESTIÓN DE LAS ACTIVIDADES DE TALENTO HUMANO DE LA SECRETARÍA DISTRITAL DEL HÁBITAT, ASÍ COMO EFECTUAR LOS CONTROLES A LAS MISMAS</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</si>
  <si>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</si>
  <si>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SERVICIOS PROFESIONALES PARA LA ESTRUCTURACIÓN TÉCNICA NECESARIA PARA LA ASIGNACIÓN DE SUBSIDIOS DE MEJORAMIENTOS DE VIVIENDA - MODALIDAD HABITABILIDAD EN LOS TERRITORIOS PRIORIZADOS</t>
  </si>
  <si>
    <t>PRESTAR SERVICIOS PROFESIONALES PARA APOYAR JURIDICAMENTE A LA SUBDIRECCIÓN DE PREVENCIÓN Y SEGUIMIENTO EN EL MONITOREO PARA LA PREVENCIÓN DE DESARROLLOS ILEGALES</t>
  </si>
  <si>
    <t>PRESTAR SERVICIOS PROFESIONALES PARA SOPORTAR Y ALIMENTAR DATOS EN LOS SISTEMAS DE INFORMACIÓN ASOCIADOS A LA OPERACIÓN DE PROGRAMAS Y PROYECTOS DE SUBSIDIOS DE VIVIENDA, GARANTIZANDO LAS PRUEBAS UNITARIAS DE LOS MISMOS</t>
  </si>
  <si>
    <t>PRESTAR SERVICIOS PROFESIONALES PARA EL SEGUIMIENTO SOCIAL A LOS HOGARES Y PROYECTOS DE VIVIENDA ASOCIADOS A LOS INSTRUMENTOS DE FINANCIACIÓN A CARGO DE LA SECRETARÍA DISTRITAL DEL HABITÁT.</t>
  </si>
  <si>
    <t>PRESTAR SERVICIOS PROFESIONALES PARA REALIZAR SEGUIMIENTO Y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</si>
  <si>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FORMULAR ESTRATEGIAS SOCIALES DE ACOMPAÑAMIENTO Y SEGUIMIENTO A LOS BENEFICIARIOS DE LOS INSTRUMENTOS DE FINANCIACIÓN DEFINIDOS POR LA SECRETARIA DISTRITAL DEL HÁBITAT PARA LA ADQUISICIÓN DE VIVIENDA.</t>
  </si>
  <si>
    <t>PRESTAR SERVICIOS TÉCNICOS PARA EL APOYO A LA GESTIÓN DOCUMENTAL REQUERIDAS EN LA OPERACIÓN DE LOS SUBSIDIOS DE VIVIENDA GESTIONADOS POR LA SECRETARÍA DISTRITAL DEL HÁBITAT.</t>
  </si>
  <si>
    <t>PRESTAR SERVICIOS PROFESIONALES PARA EL SEGUIMIENTO Y LEGALIZACIÓN DE RECURSOS PARA EL DESARROLLO E IMPLEMENTACIÓN DE INSTRUMENTOS DE FINANCIACIÓN PARA ADQUISICIÓN DE VIVIENDA.</t>
  </si>
  <si>
    <t>PRESTAR SERVICIOS DE APOYO A LA GESTIÓN DOCUMENTAL EN LA OPERACIÓN DE LOS INSTRUMENTOS DE FINANCIACIÓN DE LA SECRETARÍA DISTRITAL DEL HÁBITAT.</t>
  </si>
  <si>
    <t>PRESTAR SERVICIOS DE APOYO A LA GESTIÓN PARA REALIZAR ACTIVIDADES ADMINISTRATIVAS, OPERATIVAS Y DE GESTIÓN DOCUMENTAL REQUERIDAS EN LA OPERACIÓN DE LOS INSTRUMENTOS DE FINANCIACIÓN DE LA SECRETARÍA DISTRITAL DEL HÁBITAT.</t>
  </si>
  <si>
    <t>PRESTAR SERVICIOS PROFESIONALES EN LA SUBSECRETARÍA DE COORDINACIÓN OPERATIVA, PARA BRINDAR EL ACOMPAÑAMIENTO EN MATERIA JURÍDICA Y EN LOS DIFERENTES PROCESOS A CARGO DE LA DE PENDENCIA EN SUS FASES PRECONTRACTUAL, CONTRACTUAL Y POSTCONTRACTUAL.</t>
  </si>
  <si>
    <t>PRESTAR SERVICIOS DE APOYO ADMINISTRATIVO AL PROCESO DE BIENES, SERVICIOS E INFRAESTRUCTURA CON EL MANEJO Y CONTROL DEL ALMACÉN Y LOS INVENTARIOS DE LA SDHT</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</si>
  <si>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</si>
  <si>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APOYAR EL ANÁLISIS TERRITORIAL Y LA ELABORACIÓN DE LOS LEVANTAMIENTOS ARQUITECTÓNICOS NECESARIOS PARA LA ESTRUCTURACIÓN E IMPLEMENTACIÓN DE LAS INTERVENCIONES DE MEJORAMIENTO INTEGRAL RURAL, Y LOS DEMÁS PROYECTOS PRIORIZADOS POR LA SUBDIRECCIÓN DE OPERACIONES.</t>
  </si>
  <si>
    <t xml:space="preserve"> PRESTAR SERVICIOS PROFESIONALES PARA APOYAR LA LABOR DE SOPORTE A USUARIOS DE LA PLATAFORMA DE VIRTUALIZACIÓN DE TRÁMITES DE LA CADENA DE URBANISMO Y CONSTRUCCIÓN</t>
  </si>
  <si>
    <t xml:space="preserve"> 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</si>
  <si>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LIDERAR EL APOYO INTERINSTITUCIONAL EN LA GESTIÓN DE LOS TRÁMITES PARA LA INICIACIÓN DE SOLUCIONES HABITACIONALES EN EL MARCO DEL MEJORAMIENTO INTEGRAL DE LAS VIVIENDAS</t>
  </si>
  <si>
    <t xml:space="preserve"> PRESTAR SERVICIOS PROFESIONALES PARA BRINDAR ASESORÍA TÉCNICA Y APOYO ADMINISTRATIVO Y TECNOLÓGICO EN LA GESTIÓN DE TRÁMITES PARA PROMOVER LA INICIACIÓN DE VIVIENDAS VIS Y VIP EN BOGOTÁ BAJO EL ESQUEMA DE MESA DE SOLUCIONES</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</si>
  <si>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</si>
  <si>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EN LA SUBDIRECCIÓN FINANCIERA, PARA APOYAR LA PLANIFICACIÓN FINANCIERA DEL FONDO DE SOLIDARIDAD Y REDISTRIBUCIÓN DEL INGRESO Y EL PLAN TERRAZAS DE LA SECRETARIA DISTRITAL DEL HÁBITAT</t>
  </si>
  <si>
    <t xml:space="preserve"> PRESTAR SERVICIOS PROFESIONALES EN LA SUBDIRECCIÓN FINANCIERA DE LA SECRETARÍA DISTRITAL DEL HÁBITAT PARA APOYAR EL DESARROLLO Y SEGUIMIENTO DEL PROCESO FINANCIERO DE LA ENTIDAD</t>
  </si>
  <si>
    <t xml:space="preserve"> PRESTAR SERVICIOS DE APOYO A LA GESTIÓN DOCUMENTAL PARA EL MANEJO Y ORGANIZACIÓN DE INFORMACIÓN REFERENTE A LA ESTRUCTURACIÓN DE LOS MEJORAMIENTOS DE VIVIENDA - MODALIDAD HABITABILIDAD EN LOS TERRITORIOS PRIORIZADOS POR LA SECRETARÍA DISTRITAL DEL HÁBITAT.</t>
  </si>
  <si>
    <t>PRESTAR SERVICIOS PROFESIONALES PARA APOYAR JURÍDICAMENTE EN LA ESTRUCTURACIÓN, IMPLEMENTACIÓN, EJECUCIÓN Y SEGUIMIENTO DE LAS INTERVENCIONES DESARROLLADAS EN LOS TERRITORIOS PRIORIZADOS POR LA SECRETARÍA DISTRITAL DEL HÁBITAT.</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</si>
  <si>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</si>
  <si>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DISEÑAR E IMPLEMENTAR LA ESTRATEGIA DE PARTICIPACIÓN Y TRABAJO COMUNITARIO PARA LA FORMULACIÓN E IMPLEMENTACIÓN DE LA ESTRATEGIA INTEGRAL DE REVITALIZACIÓN, Y LOS DEMÁS PROYECTOS PRIORIZADOS POR LA SUBDIRECCIÓN DE OPERACIONES</t>
  </si>
  <si>
    <t>PRESTAR SERVICIOS PROFESIONALES PARA APOYAR LA ARTICULACIÓN INTERINSTITUCIONAL REFERENTE A LA IMPLEMENTACIÓN DE CONEXIONES INTRADOMICILIARIAS DE ACUEDUCTO Y ALCANTARILLADO EN SUS ETAPAS DE ESTRUCTURACIÓN, EJECUCIÓN Y SEGUIMIENTO EN EL MARCO DE LOS MEJORAMIENTOS DE VIVIENDA EN TERRITORIOS DE MEJORAMIENTO INTEGRAL</t>
  </si>
  <si>
    <t>PRESTAR SERVICIOS PROFESIONALES PARA LAS LABORES DEL COMPONENTE SOCIAL Y EN EL RELACIONAMIENTO COMUNITARIO PARA LA REGULARIZACIÓN DE DESARROLLOS LEGALIZADOS EN SU ETAPA DE GESTIÓN</t>
  </si>
  <si>
    <t>PRESTAR SERVICIOS PROFESIONALES PARA APOYAR LA ARTICULACIÓN Y ORGANIZACIÓN EN EL DESARROLLO DEL PROCEDIMIENTO DE LEGALIZACIÓN URBANÍSTICA EN SU ETAPA DE GESTIÓN Y ESTUDIOS PRELIMINARES EN LOS TERRITORIOS SUSCEPTIBLES DE SER LEGALIZADOS</t>
  </si>
  <si>
    <t>PRESTAR SERVICIOS PROFESIONALES PARA APOYAR EL SEGUIMIENTO EN EL AVANCE DE OBRAS DE LAS INTERVENCIONES DEFINIDAS EN LOS PLANES DE ACCIÓN DE MEJORAMIENTO INTEGRAL EN TERRITORIOS PRIORIZADOS POR LA SECRETARÍA DISTRITAL DEL HÁBITAT.</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</si>
  <si>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</si>
  <si>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</si>
  <si>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 xml:space="preserve">PRESTAR SERVICIOS PROFESIONALES PARA APOYAR TECNICAMENTE A LA SUBDIRECCIÓN DE PREVENCIÓN Y SEGUIMIENTO EN LAS ACTIVIDADES DE MONITOREO DE LAS AREAS SUSCEPTIBLES DE OCUPACIÓN ILEGAL Y EN LA PREVENCIÓN DE DESARROLLOS ILEGALES EN EL DISTRITO CAPITAL
</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</si>
  <si>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</si>
  <si>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 xml:space="preserve">PRESTAR SERVICIOS PROFESIONALES DE APOYO JURIDICO PARA SUSTANCIAR INVESTIGACIONES ADMINISTRATIVAS RELACIONADAS CON LA ENAJENACIÓN Y ARRENDAMIENTO DE VIVIENDA
</t>
  </si>
  <si>
    <t>PRESTAR SERVICIOS PROFESIONALES PARA APOYAR JURIDICAMENTE EN LA REVISIÓNY SUSTANCIACIÓN DE LOS ACTOS ADMINISTRATIVOS EXPEDIDOS POR LA SUBDIRECCIÓN DE INVESTIGACIONES Y CONTROL DE VIVIENDA</t>
  </si>
  <si>
    <t>PRESTAR SERVICIOS PROFESIONALES PARA APOYAR JURIDICAMENTE EN LA SUSTANCIACIÓN DE LOS ACTOS ADMINISTRATIVOS EXPEDIDOS POR LA SUBDIRECCIÓN DE INVESTIGACIONES Y CONTROL DE VIVIENDA</t>
  </si>
  <si>
    <t>PRESTAR PRESTAR SERVICIOS PROFESIONALES PARA APOYAR TECNICAMENTE A LA COMISIÓN DE VEEDURÍA DE LAS CURADURÍAS URBANAS DE BOGOTÁ EN LA REVISIÓN Y CONCEPTUALIZACIÓN DE LOS CASOS QUE LE SEAN ASIGNADOS EN LOS ASPECTOS ARQUITECTONICOS Y URBANISTICOSERVICIOS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</si>
  <si>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JURIDICAMENTE A LA SDHT EN EL MARCO DE SU PARTICIPACION EN LA COMISIÓN DE VEEDURÍA DE LAS CURADURÍASURBANAS DE BOGOTÁ.</t>
  </si>
  <si>
    <t>PRESTAR SERVICIOS PROFESIONALES PARA APOYAR EL COMPONENTE JURÍDICO DE LA GESTIÓN INTEGRAL DE RESIDUOS CON ÉNFASIS EN EL SERVICIO PÚBLICO DE ASEO EN LA IMPLEMENTACIÓN Y SEGUIMIENTO DE LA POLÍTICA PÚBLICA DE SERVICIOS PÚBLICOS DOMICILIARIOS Y DE LOS PLANES FORMULADOS EN EL CUMPLIMIENTO DE LAS FUNCIONES DE LA SUBDIRECCIÓN DE SERVICIOS PÚBLICOS</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</si>
  <si>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</si>
  <si>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PRESTAR SERVICIOS PROFESIONALES PARA APOYAR EL SEGUIMIENTO, CONTROL Y ARTICULACIÓN DE LA INFORMACIÓN QUE SE REQUIERA EN EL MARCO DEL PROYECTO DE INVERSIÓN, ASI COMO LAS DEMÁS ACTUACIONES ADMINISTRATIVAS ENCOMENDADAS</t>
  </si>
  <si>
    <t>PRESTAR SERVICIOS PROFESIONALES ESPECIALIZADOS EN LA SUBDIRECCIÓN DE PREVENCIÓN Y SEGUIMIENTO PARA APOYAR LAS ACTIVIDADES DE MONITOREO DE LAS ÁREAS SUSCEPTIBLES DE OCUPACIÓN ILEGAL Y EN LOS TEMAS RELACIONADOS CON LA EJENACIÓN ILEGAL EN EL DISTRITO CAPITAL</t>
  </si>
  <si>
    <t xml:space="preserve"> 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</si>
  <si>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POSICIONAMIENTO, IMPLEMENTACIÓN Y SEGUIMIENTO DE LAS ESTRATEGIAS DE PARTICIPACIÓN E INTERVENCIÓN DEL SECTOR HÁBITAT A NIVEL TERRITORIAL Y SU ARTICULACIÓN CON EL NIVEL CENTRAL.</t>
  </si>
  <si>
    <t>PRESTAR SERVICIOS PROFESIONALES PARA ORIENTAR EL DESARROLLO DE LA PLANEACIÓN ESTRATÉGICA, ARTICULACIÓN DE LOS COMPONENTES DEL PROYECTO DE INVERSIÓN 7590, ASÍ COMO LA PROGRAMACIÓN PRESUPUESTAL Y CONTRACTUAL DE LA SUBDIRECCIÓN DE PARTICIPACIÓN Y RELACIONES CON LA COMUNIDAD.</t>
  </si>
  <si>
    <t>PRESTAR SERVICIOS PROFESIONALES PARA BRINDAR ACOMPAÑAMIENTO JURÍDICO Y APOYO EN LOS PROCESOS CONTRACTUALES Y POSTCONTRACTUALES PARA LA ARTICULACIÓN DE LAS ACCIONES DE LOS PROCESOS ASIGNADOS A LA SPRC</t>
  </si>
  <si>
    <t>PRESTAR SERVICIOS PROFESIONALES PARA LIDERAR EL COMPONENTE TÉCNICO DE LAS ESTRATEGIAS DE APROPIACIÓN DEL ESPACIO PÚBLICO EN LAS INTERVENCIONES INTEGRALES DE LA SECRETARÍA DISTRITAL DEL HÁBITAT</t>
  </si>
  <si>
    <t>PRESTAR SERVICIOS PROFESIONALES PARA APOYAR LA DEFINICIÓN DE LINEAMIENTOS PARA INCORPORAR LOS ENFOQUES DE INNOVACIÓN SOCIAL, CULTURA CIUDADANA Y SISTEMA DE CUIDADO EN LOS COMPONENTES DE LA ESTRATEGIA DE PARTICIPACIÓN "CONÉCTATE CON TU TERRITORIO</t>
  </si>
  <si>
    <t>PRESTAR SERVICIOS PROFESIONALES PARA APOYAR DESDE EL COMPONENTE SOCIAL LA EJECUCIÓN Y DESARROLLO DEL PROYECTO FINANCIADO CON RECURSOS DE REGALÍAS DENOMINADO MEJORAMIENTO DE LOS SISTEMAS DE TRATAMIENTO DE AGUA POTABLE DE ACUEDUCTOS COMUNITARIOS EN EL ÁREA RURAL DEL DISTRITO IDENTIFICADO CON CÓDIGO BPIN: 2021011010002 EN CUMPLIMIENTO DE LAS METAS DEFINIDAS EN EL PLAN DISTRITAL DE DESARROLLO 2020-2024</t>
  </si>
  <si>
    <t xml:space="preserve">PRESTAR SERVICIOS PROFESIONALES ESPECIALIZADOS PARA LA CONCEPTUALIZACIÓN Y ARTICULACIÓN DE LOS DIVERSOS COMPONENTES NECESARIOS PARA EL DESARROLLO DE LOS PROYECTOS ESTRATÉGICOS APOYADOS POR LA SUBDIRECCIÓN.
</t>
  </si>
  <si>
    <t>PRESTAR SERVICIOS PROFESIONALES PARA ESTRUCTURAR URBANÍSTICAMENTE LOS PROYECTOS, INTERVENCIONES URBANAS INTEGRALES Y/O INSTRUMENTOS DE PLANEAMIENTO EN RESPONSABILIDAD DE LA ENTIDAD.</t>
  </si>
  <si>
    <t xml:space="preserve">PRESTAR SERVICIOS PROFESIONALES PARA ESTRUCTURAR LOS ASPECTOS ARQUITECTÓNICOS Y URBANÍSTICOS, EN LOS PROYECTOS QUE APOYA LA SUBDIRECCIÓN CON EL OBJETIVO DE PERMITIR LA HABILITACIÓN DE SUELO PARA VIVIENDA VIS/VIP Y USOS COMPLEMENTARIOS.
</t>
  </si>
  <si>
    <t>PRESTAR SERVICIOS PROFESIONALES PARA APOYAR LA GESTIÓN DE LA INFORMACIÓN EN LA IMPLEMENTACIÓN Y SEGUIMIENTO DE LA POLÍTICA PÚBLICA DE SERVICIOS PÚBLICOS DOMICILIARIOS Y DE LOS PLANES FORMULADOS POR LA SUBDIRECCIÓN DE SERVICIOS PÚBLICOS</t>
  </si>
  <si>
    <t>PRESTAR SERVICIOS PROFESIONALES PARA GESTIONAR LAS ACCIONES DE ARTICULACIÓN DEL SISTEMA DE GESTIÓN AMBIENTAL BAJO LA NORMA ISO14001:2015 AL SISTEMA DE GESTIÓN DE CALIDAD DE LA ENTIDAD; ASÍ COMO BRINDAR ACOMPAÑAMIENTO   EN EL   DESARROLLO   DE ESTRATEGIAS DE DIVULGACIÓN DEL MODELO INTEGRADO DE PLANEACIÓN Y GESTIÓN.</t>
  </si>
  <si>
    <t>PRESTAR SERVICIOS PROFESIONALES PARA APOYAR Y ACOMPAÑAR TECNICAMENTE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</si>
  <si>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BRINDAR INSUMOS JURIDICO - NORMATIVOS Y APOYAR PROCESOS CONTRACTUALES EN TODAS SUS ETAPAS, PARA LA ESTRUCTURACIÓN Y EJECUCIÓN DE LOS MEJORAMIENTOS DE VIVIENDA - MODALIDAD HABITABILIDAD Y DEMÁS PROCESOS ADELANTADOS POR LA SUBDIRECCIÓN DE BARRIOS DE LA SECRETARÍA DISTRITAL DEL HÁBITA</t>
  </si>
  <si>
    <t>PRESTAR SERVICIOS PROFESIONALES PARA EL DESARROLLO DE LA GESTIÓN SOCIAL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</si>
  <si>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APOYAR LA COORDINACIÓN DE LOS ANÁLISIS URBANOS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</si>
  <si>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 xml:space="preserve"> 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</si>
  <si>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 xml:space="preserve"> PRESTAR SERVICIOS PROFESIONALES PARA APOYAR EL SEGUIMIENTO A LOS LINEAMIENTOS TÉCNICOS DE INGENIERÍA EN LA IMPLEMENTACIÓN DEL PROYECTO PILOTO "PLAN TERRAZAS"</t>
  </si>
  <si>
    <t xml:space="preserve"> PRESTAR SERVICIOS PROFESIONALES PARA APOYAR LA ELABORACIÓN DE ANÁLISIS, CARTOGRAFÍA TEMÁTICA Y OPTIMIZACIÓN DE PROCESOS GEOGRÁFICOS Y ALFANUMÉRICOS EN LA IMPLEMENTACIÓN DEL PROYECTO PILOTO "PLAN TERRAZAS" Y DEMÁS PROCESOS ADELANTADOS POR LA SUBDIRECCIÓN DE BARRIOS DE LA SECRETARÍA DISTRITAL DEL HÁBITAT</t>
  </si>
  <si>
    <t xml:space="preserve"> PRESTAR SERVICIOS PROFESIONALES PARA APOYAR LA GENERACIÓN, ANÁLISIS Y OPTIMIZACIÓN DE LA INFORMACIÓN GEOGRÁFICA Y ALFANUMÉRICA EN LA LEGALIZACIÓN URBANÍSTICA, REGULARIZACIÓN DE DESARROLLOS LEGALIZADOS Y DEMÁS PROCESOS ADELANTADOS POR LA SUBDIRECCIÓN DE BARRIOS DE LA SECRETARÍA DISTRITAL DEL HÁBITAT</t>
  </si>
  <si>
    <t xml:space="preserve"> PRESTAR SERVICIOS PROFESIONALES A LA SECRETARIA DISTRITAL DEL HÁBITAT, PARA APOYAR EL PROCESO DE GESTIÓN FINANCIERA Y EL SEGUIMIENTO A LOS PASIVOS Y RESERVAS PRESUPUESTALES QUE ADMINISTRA LA ENTIDAD.</t>
  </si>
  <si>
    <t xml:space="preserve"> PRESTAR SERVICIOS DE APOYO A LA GESTIÓN, PARA LA ATENCIÓN A LA CIUDADANÍA SOBRE LA OFERTA INSTITUCIONAL DE LA SECRETARÍA DISTRITAL DE HÁBITAT, MEDIANTE LOS CANALES OFICIALES DE LA ENTIDAD.</t>
  </si>
  <si>
    <t>PRESTAR SERVICIOS PROFESIONALES PARA PROPORCIONAR APOYO JURÍDICO AL ÁREA DE TALENTO HUMANO EN LOS TEMAS RELACIONADOS CON LA GESTIÓN DE PERSONAL, ASÍ COMO APOYAR LA SUPERVISIÓN DE LOS CONTRATOS A CARGO DEL ÁREA.</t>
  </si>
  <si>
    <t>PRESTAR SERVICIOS PROFESIONALES PARA APOYAR EL PROCESAMIENTO, ANÁLISIS Y EVALUACIÓN DE LOS ESTUDIOS, INVESTIGACIONES Y DEMÁS DOCUMENTOS QUE CONTRIBUYAN A LA GENERACIÓN DE ALTERNATIVAS DE FINANCIACIÓN EN EL MARCO DE LA POLÍTICA DE GESTIÓN INTEGRAL DEL HÁBITAT.</t>
  </si>
  <si>
    <t>PRESTAR SERVICIOS PROFESIONALES ESPECIALIZADOS PARA APOYAR EL PROCESO DE GESTIÓN, RELACIONAMIENTO Y AGENDAMIENTO ESTRATÉGICO DEL SECTOR HÁBITAT RELACIONADOS CON LOS ACTORES PÚBLICOS Y PRIVADOS QUE COADYUVAN EN LA IMPLEMENTACIÓN DE LOS PROYECTOS Y PROGRAMAS DEFINIDOS EN EL MARCO DE LA MISIÓN DE LA SECRETARÍA DISTRITAL DEL HÁBITAT</t>
  </si>
  <si>
    <t xml:space="preserve"> PRESTAR SERVICIOS DE APOYO A LA GESTIÓN, REALIZANDO LAS ACCIONES REQUERIDAS EN LO OPERATIVO, ADMINISTRATIVO Y DOCUMENTAL, QUE PROPENDAN POR LA BUENA GESTIÓN DEL DESPACHO DE LA SECRETARÍA DISTRITAL DEL HÁBITAT</t>
  </si>
  <si>
    <t>PRESTAR SERVICIOS PROFESIONALES PARA LIDERAR Y COORDINAR LAS ACTIVIDADES DESDE LOS COMPONENTES TÉCNICOS, JURÍDICOS, SOCIALES, AMBIENTALES Y/O FINANCIEROS, NECESARIOS PARA LA FORMULACIÓN E IMPLEMENTACIÓN DE LAS ACCIONES DE ACUPUNTURA URBANA, Y LOS DEMÁS PROYECTOS PRIORIZADOS POR LA SUBDIRECCIÓN DE OPERACIONES.</t>
  </si>
  <si>
    <t>PRESTAR SERVICIOS PROFESIONALES PARA REALIZAR EL ANÁLISIS, CARACTERIZACIÓN, DIAGNÓSTICOS URBANÍSTICOS Y ARQUITECTÓNICOS, NECESARIOS  PARA LA FORMULACIÓN E IMPLEMENTACIÓN DE LAS ACCIONES DE ACUPUNTURA URBANA, Y LOS DEMÁS PROYECTOS PRIORIZADOS POR LA SUBDIRECCIÓN DE OPERACIONES.</t>
  </si>
  <si>
    <t>PRESTAR SERVICIOS PROFESIONALES PARA APOYAR LAS ACTIVIDADES TÉCNICAS DE PREVENCIÓN, EJECUCIÓN Y SEGUIMIENTO DEL COMPONENTE DE MEJORA DE VIVIENDA EN EL MARCO DE LAS INTERVENCIONES EN LOS TERRITORIOS PRIORIZADOS POR LA SECRETARÍA DISTRITAL DEL HÁBITAT.</t>
  </si>
  <si>
    <t xml:space="preserve"> PRESTAR SERVICIOS PROFESIONALES PARA APOYAR LA COORDINACIÓN EN LA ASIGNACIÓN Y EJECUCIÓN DE SUBSIDIOS DE MEJORAMIENTOS DE VIVIENDA - MODALIDAD HABITABILIDAD EN LOS TERRITORIOS PRIORIZADOS POR LA SECRETARÍA DISTRITAL DEL HÁBITAT</t>
  </si>
  <si>
    <t xml:space="preserve"> 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</si>
  <si>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ANALIZAR, FORMULAR Y ELABORAR LOS PRESUPUESTOS REQUERIDOS PARA LA IMPLEMENTACIÓN DE LOS PROYECTOS PRIORIZADOS POR LA SUBDIRECCIÓN DE OPERACIONES.</t>
  </si>
  <si>
    <t xml:space="preserve"> PRESTAR SERVICIOS PROFESIONALES PARA LIDERAR Y COORDINAR LAS ACTIVIDADES DESDE LOS COMPONENTES TÉCNICOS, JURÍDICOS, SOCIALES, AMBIENTALES Y/O FINANCIEROS, PARA LA ESTRUCTURACIÓN E IMPLEMENTACIÓN DE LAS INTERVENCIONES DE MEJORAMIENTO INTEGRAL RURAL, Y LOS DEMÁS PROYECTOS PRIORIZADOS POR LA SUBDIRECCIÓN DE OPERACIONES.</t>
  </si>
  <si>
    <t xml:space="preserve"> PRESTAR SERVICIOS PROFESIONALES DE CARÁCTER JURÍDICO EN LAS SOLICITUDES DE INGRESO A LOS PROGRAMAS E INSTRUMENTOS DE FINANCIACIÓN PARA LA ADQUISICIÓN DE VIVIENDA.</t>
  </si>
  <si>
    <t>PRESTAR SERVICIOS PROFESIONALES JURÍDICOS EN LOS PROGRAMAS E INSTRUMENTOS DE FINANCIACIÓN PARA EL ACCESO A LA VIVIENDA VIS Y VIP DE LA SECRETARÍA DISTRITAL DEL HÁBITAT.</t>
  </si>
  <si>
    <t>PRESTAR SERVICIOS DE APOYO A LA GESTIÓN PARA ADELANTAR TAREAS ADMINISTRATIVAS DE LA SUBDIRECCIÓN DE PARTICIPACIÓN Y RELACIONES CON LA COMUNIDAD, RELACIONADAS CON PROCESOS DE SEGUIMIENTO A CORRESPONDENCIA Y A LA GESTIÓN DE LAS TAREAS LOGÍSTICAS DEL ÁREA.</t>
  </si>
  <si>
    <t>PRESTAR SERVICIOS PROFESIONALES ESPECIALIZADOS EN LA ORIENTACIÓN Y LIDERAZGO PARA LA GESTIÓN Y ARTICULACIÓN DE LOS INSTRUMENTOS DE PLANEACIÓN CON LOS PROYECTOS ESTRATÉGICOS, EN EL MARCO DE LA POLÍTICA DE GESTIÓN INTEGRAL DEL HÁBITAT.</t>
  </si>
  <si>
    <t>PRESTAR SERVICIOS PROFESIONALES DE APOYO JURIDICO PARA SUSTANCIAR INVESTIGACIONESADMINISTRATIVAS RELACIONADAS CON LA ENAJENACIÓN Y ARRENDAMIENTO DE VIVIEND</t>
  </si>
  <si>
    <t>PRESTAR SERVICIOS PROFESIONALES PARA APOYAR LA REVISIÓN DE LOS PROCESOS CONTRACTUALES Y OTROS ACTOS JURÍDICOS DE COMPETENCIA DE LA SUBSECRETARIA DE GESTIÓN CORPORATIVA</t>
  </si>
  <si>
    <t>PRESTAR SERVICIOS PROFESIONALES PARA ORIENTAR EL DESARROLLO DE LAS ACTIVIDADES PROPIAS DEL PROCESO DE ATENCIÓN AL CIUDADANO DE LA SECRETARÍA DISTRITAL DEL HÁBITAT.</t>
  </si>
  <si>
    <t xml:space="preserve"> PRESTAR SERVICIOS DE APOYO A LA GESTIÓN, PARA LAS ACTIVIDADES DE ATENCIÓN Y SERVICIO A LA CIUDADANIA DE LA SECRETARÍA DISTRITAL DE HÁBITAT</t>
  </si>
  <si>
    <t xml:space="preserve"> PRESTAR SERVICIOS PROFESIONALES PARA APOYAR JURÍDICAMENTE LA GESTIÓN DE LA OFICINA DE CONTROL DISCIPLINARIO INTERNO EN LA SUSTANCIACIÓN DE LAS ACTUACIONES DISCIPLINARIAS QUE LE SEAN ASIGNADAS Y EN LA ESTRUCTURACIÓN DE LOS PROCESOS CONTRACTUALES NECESARIOS PARA LA OFICINA.</t>
  </si>
  <si>
    <t xml:space="preserve"> PRESTAR SERVICIOS PROFESIONALES PARA APOYAR EN TEMAS PRESUPUESTALES, FORMULACIÓN Y SEGUIMIENTO A LOS PROCESOS CONTRACTUALES PARA LA IMPLEMENTACIÓN DEL PROYECTO PILOTO "PLAN TERRAZAS" Y DEMÁS PROCESOS ADELANTADOS POR LA SUBDIRECCIÓN DE BARRIOS DE LA SECRETARÍA DISTRITAL DE HÁBITAT.</t>
  </si>
  <si>
    <t xml:space="preserve"> 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</si>
  <si>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IMPLEMENTAR LAS ESTRATEGIAS DE GESTIÓN SOCIAL Y TRABAJO PARTICIPATIVO CON LAS DISTINTAS COMUNIDADES Y/O POBLACIONES INVOLUCRADAS EN LA ESTRUCTURACIÓN E IMPLEMENTACIÓN DE LAS INTERVENCIONES DE VIVIENDA NUEVA RURAL, Y LOS DEMÁS PROYECTOS PRIORIZADOS POR LA SUBDIRECCIÓN DE OPERACIONES.</t>
  </si>
  <si>
    <t>PRESTAR SERVICIOS PROFESIONALES PARA APOYAR EN LA REVISIÓN, ELABORACIÓN Y SEGUIMIENTO DE LAS ACTIVIDADES ADMINISTRATIVAS REQUERIDAS POR LA SUBDIRECCIÓN DE OPERACIONES.</t>
  </si>
  <si>
    <t>PRESTAR SERVICIOS PROFESIONALES PARA REALIZAR ACTIVIDADES DE ANÁLISIS, RECONOCIMIENTO Y DE GESTIÓN PREDIAL PARA LOS PROYECTOS PRIORIZADOS EN LA ENTIDAD&lt;(&gt;,&lt;)&gt; DE ACUERDO A LA NORMA VIGENTE.</t>
  </si>
  <si>
    <t>PRESTAR SERVICIOS PROFESIONALES PARA REALIZAR EL ANÁLISIS Y LA GESTIÓN SOCIAL DE LOS PROYECTOS PRIORIZADOS EN LA ENTIDAD.</t>
  </si>
  <si>
    <t>PRESTAR SERVICIOS PROFESIONALES PARA REALIZAR LAS ACTIVIDADES ADMINISTRATIVAS Y OPERATIVAS DE LOS PROYECTOS PRIORIZADOS QUE LE SEAN ASIGNADOS POR LA ENTIDAD.</t>
  </si>
  <si>
    <t>PRESTAR SERVICIOS PROFESIONALES PARA REALIZAR EL ANÁLISIS SOCIAL, ECONÓMICO E INMOBILIARIO DE LOS PROYECTOS PRIORIZADOS EN LA ENTIDAD.</t>
  </si>
  <si>
    <t>PRESTAR SERVICIOS PROFESIONALES PARA REALIZAR EL ANÁLISIS JURÍDICO Y LA GESTIÓN DE LOS PROYECTOS PRIORIZADOS EN LA ENTIDAD.</t>
  </si>
  <si>
    <t>PRESTAR SERVICIOS PROFESIONALES PARA APOYAR LAS ACTIVIDADES DE ESTANDARIZACIÓN Y CONSOLIDACIÓN DE LA INFORMACIÓN GEOGRÁFICA, ALFANUMÉRICA, ASÍ COMO LA PRODUCCIÓN CARTOGRÁFICA, EN EL MARCO DE LA POLÍTICA DE GESTIÓN INTEGRAL DEL HÁBITAT.</t>
  </si>
  <si>
    <t>PRESTAR SERVICIOS PROFESIONALES PARA APOYAR LAS ACTIVIDADES DE PROCESAMIENTO, CONSOLIDACIÓN Y ANÁLISIS CUALITATIVOS Y POBLACIONALES EN EL MARCO DEL SEGUIMIENTO DE LA INFORMACIÓN MISIONAL Y ESTRATÉGICA DEL SECTOR HÁBITAT.</t>
  </si>
  <si>
    <t>PRESTAR SERVICIOS PROFESIONALES PARA LA ESTRUCTURACIÓN Y FORMULACIÓN DEL PLAN MAESTRO DE HÁBITAT Y SERVICIOS PÚBLICOS, ASÍ COMO LAS REGLAMENTACIONES A CARGO DE LA SDHT DERIVADAS DEL PLAN DE ORDENAMIENTO TERRITORIAL.</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</si>
  <si>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</si>
  <si>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A LA SUBDIRECCIÓN DE PREVENCIÓN Y SEGUIMIENTO EN LAS ACTIVIDADES DE MONITOREO DE LAS AREAS SUSCEPTIBLES DE OCUPACIÓN ILEGAL Y EN LA PREVENCIÓN DE DESARROLLOS ILEGALES EN EL DISTRITO CAPITA</t>
  </si>
  <si>
    <t>PRESTAR SERVICIOS DE APOYO A LA GESTION EN EL DESARROLLO DE ACTIVIDADES DE CARÁCTER ADMINISTRATIVO Y APOYO EN EL SEGUIMIENTO Y DE RESPUESTA A SOLICITUDES QUE SE   ADELANTAN EN LA SUBDIRECCIÓN DEINVESTIGACIONES Y CONTROL DE VIVIENDA</t>
  </si>
  <si>
    <t>PRESTAR SERVICIOS PROFESIONALES DE APOYO JURIDICO PARA SUSTANCIAR INVESTIGACIONESADMINISTRATIVAS RELACIONADAS CON LA ENAJENACIÓN Y ARRENDAMIENTO DE VIVIENDA</t>
  </si>
  <si>
    <t>PRESTAR SERVICIOS PROFESIONALES PARA APOYAR DESDE LA SUBDIRECCIÓN DE SERVICIOS PÚBLICOS LA EJECUCION DE LA POLÍTICA PÚBLICA DE GESTIÓN DE RESIDUOS</t>
  </si>
  <si>
    <t xml:space="preserve">PRESTAR SERVICIOS PROFESIONALES PARA APOYAR A LA SUBSECRETARIA DE COORDINACIÓN OPERATIVA EN EL SEGUIMIENTO A LOS PROYECTOS DE ORDEN ESTRATÉGICO PRIORIZADOS EN CADA UNA DE LAS SUBDIRECCIONES QUE CONFORMAN LA DEPENDENCIA.
</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</si>
  <si>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</si>
  <si>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 xml:space="preserve"> PRESTAR SERVICIOS PROFESIONALES PARA APOYAR EL SEGUIMIENTO EN EL AVANCE DE OBRAS DE LAS INTERVENCIONES DEFINIDAS EN LOS PLANES DE ACCIÓN DE MEJORAMIENTO INTEGRAL EN TERRITORIOS PRIORIZADOS POR LA SECRETARÍA DISTRITAL DEL HÁBITAT</t>
  </si>
  <si>
    <t xml:space="preserve"> PRESTAR SERVICIOS PROFESIONALES PARA APOYAR LAS ACTIVIDADES TÉCNICAS EN LA ESTRUCTURACIÓN DE LOS MEJORAMIENTOS DE VIVIENDA- MODALIDAD HABITABILIDAD EN LOS TERRITORIOS PRIORIZADOS POR LA SECRETARÍA DISTRITAL DEL HÁBITAT</t>
  </si>
  <si>
    <t xml:space="preserve"> PRESTAR SERVICIOS PROFESIONALES PARA APOYAR EN EL SEGUIMIENTO TÉCNICO A LOS CONTRATOS DE ESTUDIOS, DISEÑOS Y OBRAS DE MEJORAMIENTO INTEGRAL RURAL Y DE BORDES, Y LOS DEMÁS PROYECTOS PRIORIZADOS POR LA SUBDIRECCIÓN DE OPERACIONES.</t>
  </si>
  <si>
    <t>PRESTAR SERVICIOS PROFESIONALES PARA APOYAR LA ELABORACIÓN DE PLANIMETRÍA, RENDERS Y MODELACIONES URBANAS Y ARQUITECTÓNICAS, NECESARIOS PARA LA FORMULACIÓN E IMPLEMENTACIÓN DE LAS INTERVENCIONES DE BORDES,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</si>
  <si>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INTERVENCIONES DE BORDES, Y LOS DEMÁS PROYECTOS PRIORIZADOS POR LA SUBDIRECCIÓN DE OPERACIONES.</t>
  </si>
  <si>
    <t>PRESTAR SERVICIOS PROFESIONALES PARA APOYAR JURÍDICAMENTE LA ELABORACIÓN, REVISIÓN Y CONSOLIDACIÓN DE LOS DOCUMENTOS DE SOPORTE NECESARIOS PARA ADELANTAR LOS PROCESOS DE CONTRATACIÓN DE LA SUBDIRECCIÓN DE OPERACIONES.</t>
  </si>
  <si>
    <t>PRESTAR SERVICIOS PROFESIONALES PARA APOYAR LAS ACTIVIDADES DE GESTIÓN, SEGUIMIENTO, FORMULACIÓN, ARTICULACIÓN, ELABORACIÓN Y REVISIÓN DE LOS DOCUMENTOS REQUERIDOS PARA EL CUMPLIMIENTO DE LAS METAS DE LOS PROYECTOS DE INVERSIÓN A CARGO DE LA SUBDIRECCIÓN DE OPERACIONES</t>
  </si>
  <si>
    <t>PRESTAR SERVICIOS DE APOYO A LA GESTIÓN PARA ADELANTAR TAREAS ADMINISTRATIVAS DE LA SUBDIRECCIÓN DE PARTICIPACIÓN Y RELACIONES CON LA COMUNIDAD, RELACIONADAS CON PROCESOS CONTRACTUALES Y PRESUPUESTALES DEL ÁREA.</t>
  </si>
  <si>
    <t xml:space="preserve"> 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</si>
  <si>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DE APOYO A LA COORDINACIÓN EN LA ELABORACIÓN DE ESTRUCTURACIONES PARA LA ASIGNACIÓN DE SUBSIDIOS DE VIVIENDA - MODALIDAD HABITABILIDAD EN LOS TERRITORIOS PRIORIZADOS POR LA SECRETARÍA DISTRITAL DEL HÁBITAT</t>
  </si>
  <si>
    <t>PRESTAR SERVICIOS PROFESIONALES PARA APOYAR LAS ACTIVIDADES TÉCNICAS EN LA EJECUCIÓN Y SEGUIMIENTO DE LOS MEJORAMIENTOS DE VIVIENDA EN EL MARCO DE LAS INTERVENCIONES EN LOS TERRITORIOS PRIORIZADOS POR LA SECRETARÍA DISTRITAL DEL HÁBITAT.</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</si>
  <si>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</si>
  <si>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DESDE EL COMPONENTE TÉCNICO EL SEGUIMIENTO A LA EJECUCIÓN DE OBRAS EN TERRITORIOS PRIORIZADOS POR LA SECRETARÍA DISTRITAL DEL HÁBITAT.</t>
  </si>
  <si>
    <t>PRESTAR SERVICIOS DE APOYO A LA GESTIÓN PARA REALIZAR ACTIVIDADES ASISTENCIALES, ADMINISTRATIVAS, OPERATIVAS Y DE GESTIÓN DOCUMENTAL REQUERIDAS EN LA OPERACIÓN DE LOS INSTRUMENTOS DE FINANCIACIÓN DE LA SECRETARÍA DISTRITAL DEL HABITÁT.</t>
  </si>
  <si>
    <t>PRESTAR SERVICIOS PROFESIONALES PARA REALIZAR LA GESTIÓN SOCIAL NECESARIA PARA LA IDENTIFICACIÓN Y VERIFICACIÓN DE REQUISITOS DE HOGARES QUE PUEDEN SER BENEFICIARIOS DE LOS PROGRAMAS E INSTRUMENTOS DE FINANCIACIÓN PARA LA ADQUISICIÓN DE VIVIENDA.</t>
  </si>
  <si>
    <t>PRESTAR SERVICIOS PROFESIONALES DE ORDEN JURÍDICO EN LOS PROGRAMAS E INSTRUMENTOS DE FINANCIACIÓN PARA EL ACCESO A SOLUCIONES HABITACIONALES.</t>
  </si>
  <si>
    <t>PRESTAR SERVICIOS PROFESIONALES PARA APOYAR EL PROCESO DE PAGOS A CARGO DE LA SUBDIRECCIÓN FINANCIERA DE LA SECRETARIA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</si>
  <si>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</si>
  <si>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APOYAR LA PLANEACIÓN Y LA ARTICULACIÓN INTERINSTITUCIONAL EN LA IMPLEMENTACIÓN Y SEGUIMIENTO A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</si>
  <si>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TÉCNICAMENTE EL SEGUIMIENTO AL CUMPLIMIENTO DE LOS LINEAMIENTOS ARQUITECTÓNICOS Y URBANÍSTICOS ESTABLECIDOS EN LA IMPLEMENTACIÓN DEL PROYECTO PILOTO "PLAN TERRAZAS".</t>
  </si>
  <si>
    <t>PRESTAR SERVICIOS PROFESIONALES PARA APOYAR LAS ACTIVIDADES DE DISEÑO DE INSTRUMENTOS DE SEGUIMIENTO Y SOPORTE DE LA INFORMACIÓN REQUERIDA POR LA SUBDIRECCIÓN DE PARTICIPACIÓN Y RELACIONES CON LA COMUNIDAD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</si>
  <si>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</si>
  <si>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DE APOYO PARA LA ESTRUCTURACIÓN DE PROYECTOS DESDE LOS INSTRUMENTOS DE GESTIÓN DEL SUELO, INSTRUMENTOS DE CAPTURA DE VALOR Y MODELACIONES URBANÍSTICAS EN EL MARCO DE LA PROPUESTA DE CREACIÓN DE UN BANCO DE TIERRAS PARA LA CIUDAD REGIÓN.</t>
  </si>
  <si>
    <t>PRESTAR SERVICIOS PROFESIONALES PARA APOYAR EL DESARROLLO DEL SISTEMA DE INFORMACIÓN MISIONAL Y EN LA GENERACIÓN DE CAPACIDADES ANALÍTICAS PARA LA SDHT</t>
  </si>
  <si>
    <t>PRESTAR SERVICIOS PROFESIONALES PARA APOYAR LA ARTICULACIÓN Y ORGANIZACIÓN EN EL DESARROLLO DEL PROCEDIMIENTO DE REGULARIZACIÓN DE DESARROLLOS LEGALIZADOS EN SU ETAPA DE GESTIÓN Y ESTUDIOS PRELIMINARES</t>
  </si>
  <si>
    <t>PRESTAR SERVICIOS PROFESIONALES PARA APOYAR LA PLANEACIÓN ESTRATÉGICA, SEGUIMIENTO A LA EJECUCIÓN FÍSICA Y FINANCIERA DE LOS MEJORAMIENTOS DE VIVIENDA - MODALIDAD HABITABILIDAD Y DEMÁS PROCESOS ADELANTADOS POR LA SUBDIRECCIÓN DE BARRIOS DE LA SECRETARÍA DISTRITAL DEL HÁBITAT</t>
  </si>
  <si>
    <t>PRESTAR SERVICIOS PROFESIONALES PARA BRINDAR APOYO JURÍDICO Y CONTRACTUAL A LA SUBDIRECCIÓN DE BARRIOS PARA LA IMPLEMENTACIÓN DE ACCIONES EN LOS TERRITORIOS PRIORIZADOS POR LA SECRETARÍA DISTRITAL DEL HÁBITAT</t>
  </si>
  <si>
    <t>PRESTAR SERVICIOS PROFESIONALES PARA APOYAR EL SEGUIMIENTO AL DESARROLLO DE LOS PLANES DE GESTIÓN SOCIAL EN EL MARCO DEL MEJORAMIENTO INTEGRAL EN TERRITORIOS PRIORIZADOS POR LA SECRETARÍA DISTRITAL DEL HÁBITAT</t>
  </si>
  <si>
    <t>PRESTAR SERVICIOS PROFESIONALES PARA APOYAR LA COORDINACIÓN EN LA IMPLEMENTACIÓN DE ACCIONES DE MEJORAMIENTO INTEGRAL DE BARRIOS EN TERRITORIOS PRIORIZADOS POR LA SECRETARÍA DISTRITAL DEL HÁBITAT</t>
  </si>
  <si>
    <t>PRESTAR SERVICIOS PROFESIONALES EN LA ADMINISTRACIÓN Y LA GESTIÓN DE LA ARQUITECTURA DE INFRAESTRUCTURA TECNOLÓGICA DE LA ENTIDAD.</t>
  </si>
  <si>
    <t>PRESTAR SERVICIOS PROFESIONALES PARA APOYAR EL DESARROLLO TÉCNICO EN LA FORMULACIÓN, IMPLEMENTACIÓN, SEGUIMIENTO Y EVALUACIÓN DE LOS LINEAMIENTOS DE INTERVENCIÓN, GESTIÓN INTERINSTITUCIONAL Y EVALUACIÓN, ASÍ COMO EN LAS POLÍTICAS DE ORDENAMIENTO TERRITORIAL EN TERRITORIOS PRIORIZADOS POR LA SECRETARÍA DISTRITAL DEL HÁBITAT</t>
  </si>
  <si>
    <t>PRESTAR SERVICIOS PROFESIONALES PARA APOYAR LA GESTIÓN Y SEGUIMIENTO DE PETICIONES, REQUERIMIENTOS Y SOLICITUDES INTERNAS Y EXTERNAS QUE SEAN COMPETENCIA DE LA SUBSECRETARIA DE INSPECCIÓN, VIGILANCIA Y CONTROL DE VIVIENDA "</t>
  </si>
  <si>
    <t>PRESTAR SERVICIOS PROFESIONALES PARA LA IMPLEMENTACIÓN DEL SISTEMA INTEGRADO DE GESTIÓN, EN EL MARCO DEL MODELO INTEGRADO DE PLANEACIÓN Y GESTION MIPG</t>
  </si>
  <si>
    <t>PRESTAR SERVICIOS PROFESIONALES PARA APOYAR JURIDICAMENTE LAS ACTIVIDADES ORIENTADAS A LA GESTIÓN JURÍDICA DEL AREA DE MONITOREO.</t>
  </si>
  <si>
    <t>PRESTAR SERVICIOS PROFESIONALES ESPECIALIZADOS PARA APOYAR JURIDICAMENTE A LA SUBDIRECCIÓN DE PREVENSOÓN Y SEGUIMIENTO A LAS ACTIVIDADES DE ENAJENACIÓN Y ARRENDAMIENTO DE VIVIENDA.</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</si>
  <si>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</si>
  <si>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DE APOYO JURIDICO PARA SUSTANCIAR INVESTIGACIONES ADMINISTRATIVAS RELACIONADAS CON LA ENAJENACION Y ARRENDAMIENTO DE VIVIENDA.</t>
  </si>
  <si>
    <t>PRESTAR SERVICIOS PROFESIONALES PARA APOYAR TECNICAMENTE  LA SUSTANCIACIÓN DE LAS INVESTIGACIONES ADMINISTRATIVAS RELACIONADAS  CON LA ENAJENACIÓN Y ARRENDAMIENTO DE VIVIENDA</t>
  </si>
  <si>
    <t>PRESTAR SERVICIOS PROFESIONALES PARA APOYAR EL ANÁLISIS CATASTRAL NECESARIO PARA AVANZAR EN LA REGULARIZACIÓN DE DESARROLLOS LEGALIZADOS.</t>
  </si>
  <si>
    <t>PRESTAR SERVICIOS PROFESIONALES PARA APOYAR TÉCNICAMENTE EL ANÁLISIS JURÍDICO Y CATASTRAL PARA EL DESARROLLO DEL PROCEDIMIENTO DE LEGALIZACIÓN URBANÍSTICA EN SU ETAPA DE GESTIÓN Y ESTUDIOS PRELIMINARES EN LOS TERRITORIOS SUSCEPTIBLES DE SER LEGALIZADOS.</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</si>
  <si>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</si>
  <si>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ELABORAR Y REVISAR LOS DOCUMENTOS NECESARIOS PARA EL SEGUIMIENTO A LA IMPLEMENTACIÓN DE LA POLÍTICA PÚBLICA DE RURALIDAD.</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</si>
  <si>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</si>
  <si>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BRINDAR APOYO EN LAS ACTIVIDADES JURÍDICAS PARA LA ESTRUCTURACIÓN Y EJECUCIÓN DE PROCESOS CONTRACTUALES NECESARIOS PARA LA ESTRUCTURACIÓN DE VIVIENDAS Y DEMÁS PROCESOS ADELANTADOS POR LA SUBDIRECCIÓN DE BARRIOS DE LA SECRETARÍA DISTRITAL DEL HÁBITAT</t>
  </si>
  <si>
    <t>PRESTAR SERVICIOS PROFESIONALES PARA APOYAR EL ANÁLISIS CATASTRAL NECESARIO PARA LA LEGALIZACIÓN URBANÍSTICA EN SU ETAPA DE GESTIÓN Y ESTUDIOS PRELIMINARES EN LOS TERRITORIOS SUSCEPTIBLES DE SER LEGALIZADOS.</t>
  </si>
  <si>
    <t>PRESTAR SERVICIOS PROFESIONALES PARA APOYAR EL DESARROLLO DEL COMPONENTE TÉCNICO TOPOGRÁFICO EN EL PROCEDIMIENTO DE LEGALIZACIÓN URBANÍSTICA EN SU ETAPA DE GESTIÓN Y ESTUDIOS PRELIMINARES EN LOS TERRITORIOS SUSCEPTIBLES DE SER LEGALIZADOS.</t>
  </si>
  <si>
    <t>PRESTAR SERVICIOS PROFESIONALES PARA BRINDAR LA GESTIÓN JURÍDICA EN LOS PROGRAMAS E INSTRUMENTOS DE FINANCIACIÓN PARA EL ACCESO A LA VIVIENDA DE LA SECRETARIA DISTRITAL DEL HÁBITAT.</t>
  </si>
  <si>
    <t>PRESTAR SERVICIOS PROFESIONALES PARA ASISTIR A LOS HOGARES EN LOS PROGRAMAS DE PROMOCIÓN DEL ACCESO AL MERCADO DE LA VIVIENDA VIS Y VIP.</t>
  </si>
  <si>
    <t>PRESTAR SERVICIOS PROFESIONALES A LA SUBDIRECCIÓN ADMINISTRATIVA PARA APOYAR TEMAS RELACIONADOS CON LA PLANEACIÓN Y EL SEGUIMIENTO A LOS PLANES DE MEJORAMIENTO.</t>
  </si>
  <si>
    <t>PRESTAR SERVICIOS PROFESIONALES PARA EL ACOMPAÑAMIENTO Y TRAMITES DERIVADOS DE LA PLATAFORMA SECOP II.</t>
  </si>
  <si>
    <t>PRESTAR SERVICIOS TÉCNICOS PARA APOYAR LA GESTIÓN ADMINISTRATIVA Y OPERATIVA, EN LA GENERACIÓN Y ANÁLISIS DE DATOS RELACIONADOS CON EL PROCESO DE SERVICIO A LA CIUDADANÍA.</t>
  </si>
  <si>
    <t>PRESTAR SERVICIOS PROFESIONALES PARA APOYAR LA PLANEACIÓN ESTRATÉGICA Y ARTICULACIÓN INSTITUCIONAL E INTERINSTITUCIONAL ASOCIADA AL PROCESO DE SERVICIO A LA CIUDADANÍA, ASÍ COMO APOYAR LA SUPERVISIÓN DE LOS CONTRATOS A CARGO DEL PROCESO DE SERVICIO A LA CIUDADANÍA</t>
  </si>
  <si>
    <t>PRESTAR SERVICIOS PROFESIONALES PARA LA GESTIÓN DE LA INTEROPERABILIDAD ENTRE LOS SISTEMAS DE INFORMACIÓN Y APOYO EN LA ARQUITECTURA DE SOFTWARE DE LA ENTIDAD.</t>
  </si>
  <si>
    <t>PRESTAR SERVICIOS PROFESIONALES PARA EL SOPORTE Y GESTIÓN DE LA CAPACIDAD DE LA INFRAESTRUCTURA TECNOLÓGICA</t>
  </si>
  <si>
    <t>PRESTAR SERVICIOS PROFESIONALES PARA LA GESTIÓN TÉCNICA DEL DESARROLLO DEL PROYECTO DE CATASTRO DE REDES DE LOS SERVICIOS PÚBLICOS EN EL DISTRITO CAPITAL EN LO RELACIONADO CON LAS FUNCIONES DE LA SUBDIRECCIÓN DE SERVICIOS PÚBLICOS</t>
  </si>
  <si>
    <t>PRESTAR SERVICIOS PROFESIONALES DE APOYO EN LAS ACTIVIDADES DE ANÁLISIS DE INFORMACIÓN POBLACIONAL Y ASISTIR A LOS ESPACIOS DE PARTICIPACIÓN POBLACIONAL DEL ORDEN DISTRITAL, EN EL MARCO DE LA POLÍTICA DE GESTIÓN INTEGRAL DEL HÁBITAT.</t>
  </si>
  <si>
    <t>PRESTAR SERVICIOS PROFESIONALES PARA APOYAR EN EL DESARROLLO DEL COMPONENTE DE ENERGÍA Y GAS EN LA IMPLEMENTACIÓN Y SEGUIMIENTO DE LA POLÍTICA PÚBLICA DE SERVICIOS PÚBLICOS DOMICILIARIOS Y DE LOS PLANES FORMULADOS POR LA SUBDIRECCIÓN DE SERVICIOS PÚBLICOS</t>
  </si>
  <si>
    <t xml:space="preserve">PRESTAR SERVICIOS DE APOYO A LA GESTIÓN PARA BRINDAR APOYO EN ACTIVIDADES OPERATIVAS EN LA SUBDIRECCIÓN DE INVESTIGACIONES Y CONTROL DE VIVIENDA
</t>
  </si>
  <si>
    <t>PRESTAR SERVICIOS PROFESIONALES PARA BRINDAR APOYO Y ACOMPAÑAMIENTO FINANCIERO Y DE PLANEACIÓN A LA IMPLEMENTACIÓN DE PROGRAMAS Y/O PROYECTOS ESTRATÉGICOS DE LA SUBSECRETARÍA DE COORDINACIÓN OPERATIVA Y DE LOS TERRITORIOS PRIORIZADOS POR LA SECRETARÍA DISTRITAL DEL HÁBITAT.</t>
  </si>
  <si>
    <t>PRESTAR SERVICIOS PROFESIONALES PARA APOYAR EL SEGUIMIENTO TÉCNICO DE LAS OBRAS DESARROLLADAS EN LOS TERRITORIOS PRIORIZADOS POR LA SECRETARÍA DISTRITAL DEL HÁBITAT</t>
  </si>
  <si>
    <t>P R E S T A R S E R V I C I O S  PROFESIONALES DE APOYO JURIDICO PARA SUSTANCIAR  I N VE S T I G A C I O N E S ADMINISTRATIVAS RELACIONADAS CON LA ENAJENACIÓN Y ARRENDAMIENTO DE VIVIENDA</t>
  </si>
  <si>
    <t xml:space="preserve"> PRESTAR SERVICIOS PROFESIONALES PARA APOYAR TECNICAMENTE A LA SUBDIRECCIÓN DE PREVENCIÓN Y SEGUIMIENTO EN LAS ACTIVIDADES DE MONITOREO DE LAS AREAS SUSCEPTIBLES DE OCUPACIÓN ILEGAL Y EN LA PREVENCIÓN DE DESARROLLOS ILEGALES EN EL DISTRITO CAPITAL</t>
  </si>
  <si>
    <t>PRESTAR SERVICIOS PROFESIONALES PARA BRINDAR APOYO EN LA RESOLUCION DE RECURSOS Y DEMAS ACTIVIDADES JURIDICAS RELACIONADAS CON LAS INVESTIGACIONES ADMINISTRATIVAS DE LA INSPECCION VIGILANCIA Y CONTROL DE VIVIENDA</t>
  </si>
  <si>
    <t>PRESTAR SERVICIOS PROFESIONALES PARA APOYAR LA ELABORACIÓN, REVISIÓN Y VALIDACIÓN DE LOS ESTUDIOS JURÍDICOS NECESARIOS PARA LA FORMULACIÓN E IMPLEMENTACIÓN DE LOS PROYECTOS PRIORIZADOS POR LA SUBDIRECCIÓN DE OPERACIONES.</t>
  </si>
  <si>
    <t>PRESTAR SERVICIOS PROFESIONALES PARA APOYAR TÉCNICAMENTE LA SUPERVISIÓN DE LAS OBRAS Y LAS ACTIVIDADES ADMINISTRATIVAS, OPERATIVAS Y DOCUMENTALES, NECESARIAS PARA LA IMPLEMENTACIÓN DE LOS PROYECTOS PRIORIZADOS POR LA SUBDIRECCIÓN DE OPERACIONES.</t>
  </si>
  <si>
    <t>PRESTAR SERVICIOS PROFESIONALES PARA LLEVAR A CABO ESTUDIOS Y ANÁLISIS FINANCIEROS, ECONÓMICOS Y ESTADÍSTICOS ASOCIADOS AL COMPORTAMIENTO DE LA VIVIENDA Y EL HÁBITAT.</t>
  </si>
  <si>
    <t>PRESTAR SERVICIOS PROFESIONALES DE APOYO A LA GESTIÓN ADMINISTRATIVA, OPERATIVA Y DE SEGUIMIENTO PRESUPUESTAL DE LOS PROYECTOS PRIORIZADOS POR LA SUBDIRECCIÓN DE OPERACIONES.</t>
  </si>
  <si>
    <t>PRESTAR SERVICIOS PROFESIONALES PARA APOYAR TÉCNICAMENTE LA ELABORACIÓN Y REVISIÓN DE DOCUMENTOS DE SOPORTE NECESARIOS PARA LA SUPERVISIÓN DE LAS OBRAS DE LOS PROYECTOS PRIORIZADOS POR LA SUBDIRECCIÓN DE OPERACIONES.</t>
  </si>
  <si>
    <t>PRESTAR SERVICIOS DE APOYO A LA GESTIÓN DOCUMENTAL, ACTIVIDADES ADMINISTRATIVAS Y OPERATIVAS NECESARIAS POR LA SUBDIRECCIÓN DE OPERACIONES.</t>
  </si>
  <si>
    <t>PRESTAR SERVICIOS PROFESIONALES PARA APOYAR Y COORDINAR TÉCNICAMENTE LA SUPERVISIÓN DE LAS OBRAS, Y DEMÁS ACTIVIDADES NECESARIAS PARA LA IMPLEMENTACIÓN DE LOS PROYECTOS PRIORIZADOS POR LA SUBDIRECCIÓN DE OPERACIONES.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</si>
  <si>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</si>
  <si>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BRINDAR APOYO EN LA RESOLUCION DE RECURSOS Y DEMAS ACTIVIDADES JURIDICAS RELACIONADAS CON LAS INVESTIGACIONES ADMINISTRATIVAS DE LA INSPECCION VIGILANCIA Y CONTROL DE VIVIENDA.</t>
  </si>
  <si>
    <t>PRESTAR SERVICIOS PROFESIONALES PARA LA ESTRUCTURACIÓN TÉCNICA NECESARIA PARA LA ASIGNACIÓN DE SUBSIDIOS DE MEJORAMIENTOS DE VIVIENDA -MODALIDAD HABITABILIDAD EN LOS TERRITORIOS PRIORIZADOS POR LA SECRETARÍADISTRITAL DEL HÁBITAT</t>
  </si>
  <si>
    <t>PRESTAR SERVICIOS PROFESIONALES A LA SECRETARIA DISTRITAL DEL HÁBITAT PARA APOYAR EL PROCESO DE PAGOS, ASÍ COMO LAS ACTIVIDADES RELACIONADAS CON LOS PROCESOS Y PROCEDIMIENTOS DEL MIPG DE LA SUBDIRECCIÓN FINANCIERA</t>
  </si>
  <si>
    <t>PRESTAR SERVICIOS DE APOYO A LA GESTIÓN DOCUMENTAL, ACTIVIDADES ADMINISTRATIVAS Y OPERATIVAS NECESARIAS POR LA SUBDIRECCIÓN DE OPERACIONES</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</si>
  <si>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</si>
  <si>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ESPECIALIZADOS PARA APOYAR A LA SUBSECRETARÍA DE GESTIÓN CORPORATIVA EN LA FORMULACIÓN Y DESARROLLO DE LA PLANEACIÓN ESTRATÉGICA PARA EL CUMPLIMIENTO DE METAS Y FUNCIONES RELACIONADAS CON LA GESTIÓN DEL TALENTO HUMANO, ASÍ COMO EN LA DEFINICIÓN DE CONTENIDOS E IMPLEMENTACIÓN DE LA ESCUELA DEL HÁBITAT.</t>
  </si>
  <si>
    <t xml:space="preserve"> PRESTAR SERVICIOS PROFESIONALES PARA APOYAR TECNICAMENTE A LA COMISIÓN DE VEEDURÍA DE LAS CURADURÍAS URBANAS DE BOGOTÁ EN LA REVISIÓN Y CONCEPTUALIZACIÓN DE LOS CASOS QUE LE SEAN ASIGNADOS EN LOS ASPECTOS ARQUITECTONICOS Y URBANISTICOS</t>
  </si>
  <si>
    <t>PRESTAR SERVICIOS DE APOYO A LA GESTIÓN DOCUMENTAL EN EL MANEJO, DISTRIBUCIÓN DE LA CORRESPONDENCIA Y ARCHIVO EN EL MARCO DE LA ESTRUCTURACIÓN DE MEJORAMIENTOS DE VIVIENDA Y DEMÁS PROCESOS ADELANTADOS POR LA SUBDIRECCIÓN DE BARRIOS DE LA SECRETARÍA DISTRITAL DEL HÁBITAT.</t>
  </si>
  <si>
    <t>PRESTAR SERVICIOS PROFESIONALES PARA APOYAR A NIVEL TÉCNICO Y OPERATIVO EN LA IMPLEMENTACIÓN Y SEGUIMIENTO DE LOS MEJORAMIENTOS DE VIVIENDA MODALIDAD HABITABILIDAD EN LOS TERRITORIOS PRIORIZADOS POR LA SECRETARÍA DISTRITAL DEL HÁBITAT.</t>
  </si>
  <si>
    <t>PRESTAR SERVICIOS PROFESIONALES PARA BRINDAR INSUMOS JURÍDICO - NORMATIVOS Y APOYAR PROCESOS CONTRACTUALES PARA LA IMPLEMENTACIÓN DEL PROYECTO PILOTO "PLAN TERRAZAS" Y DEMÁS PROCESOS ADELANTADOS POR LA SUBDIRECCIÓN DE BARRIOS DE LA SECRETARÍA DISTRITAL DE HÁBITAT</t>
  </si>
  <si>
    <t>PRESTAR SERVICIOS PROFESIONALES DE SOPORTE AL SISTEMA DE CORRESPONDENCIA Y GESTIÓN DOCUMENTAL SIGA</t>
  </si>
  <si>
    <t>RESTAR SERVICIOS PROFESIONALES PARA BRINDAR APOYO ADMINISTRATIVO EN LO RELACIONADO CON LOS TRÁMITES E INFORMES DE SEGUIMIENTO NECESARIOS DE LA SUBDIRECCIÓN DE PREVENCIÓN Y SEGUIMIENTO</t>
  </si>
  <si>
    <t>PRESTAR SERVICIOS DE APOYO A LA GESTIÓN PARA REALIZAR ACTIVIDADES LOGÍSTICAS NECESARIAS EN LA IMPLEMENTACIÓN DEL COMPONENTE SOCIAL PARA LA INTERVENCIÓN EN TERRITORIOS PRIORIZADOS POR LA SECRETARÍA DISTRITAL DEL HÁBITAT.</t>
  </si>
  <si>
    <t>PRESTAR SERVICIOS PROFESIONALES PARA APOYAR LA EJECUCIÓN, SEGUIMIENTO Y EVALUACIÓN DE LAS ACTIVIDADES RELACIONADAS CON EL DESARROLLO DE TALENTO HUMANO DE LA SECRETARÍA DISTRITAL DEL HÁBITAT.</t>
  </si>
  <si>
    <t>PRESTAR SERVICIOS DE APOYO ADMINISTRATIVO EN LOS PROCESOS A CARGO DE TALENTO HUMANO DE LA SUBDIRECCIÓN ADMINISTRATIVA.</t>
  </si>
  <si>
    <t>PRESTAR LOS SERVICIOS PROFESIONALES PARA APOYAR EL DESARROLLO DE LAS ACCIONES Y LINEAMIENTOS QUE SE IMPLEMENTEN EN EL MARCO DEL PROGRAMA DE GESTIÓN DOCUMENTAL</t>
  </si>
  <si>
    <t>PRESTAR SERVICIOS PROFESIONALES PARA APOYAR LA EJECUCIÓN DE LAS ACTIVIDADES DESARROLLADAS EN EL MARCO DEL PROCESO DE GESTIÓN DOCUMENTAL</t>
  </si>
  <si>
    <t>PRESTAR SERVICIOS PARA APOYAR TÉCNICAMENTE EL PROCESO DE GESTIÓN DOCUMENTAL EN LO RELACIONADO CON LOS ARCHIVOS DE GESTIÓN Y CORRESPONDENCIA DE LA ENTIDAD.</t>
  </si>
  <si>
    <t>PRESTAR SERVICIOS PROFESIONALES PARA APOYAR LA CARACTERIZACIÓN DE ACTIVIDADES PRODUCTIVAS Y ECONÓMICAS EN SUELO RURAL NECESARIAS PARA LA ESTRUCTURACIÓN E IMPLEMENTACIÓN DE LAS INTERVENCIONES DE VIVIENDA NUEVA RURAL, Y LOS DEMÁS PROYECTOS PRIORIZADOS POR LA SUBDIRECCIÓN DE OPERACIONES.</t>
  </si>
  <si>
    <t>PRESTAR SERVICIOS PROFESIONALES EN LA SUBDIRECCIÓN FINANCIERA PARA APOYAR EL PROCESO PRESUPUESTAL EN EL REGISTRO, SEGUIMIENTO Y CONTROL DE LAS OPERACIONES PRESUPUESTALES DE LA SECRETARIA DISTRITAL DEL HÁBITAT</t>
  </si>
  <si>
    <t>PRESTAR SERVICIOS PROFESIONALES PARA ADELANTAR LAS ACTIVIDADES DE ANÁLISIS DE INFORMACIÓN, DE ESTUDIOS SOBRE EL HÁBITAT, LA ARTICULACIÓN Y GESTIÓN DE LOS INSTRUMENTOS DE PLANEACIÓN QUE PERMITAN LA TOMA DE DECISIONES PARA LA IMPLEMENTACIÓN DE LA POLÍTICA DE GESTIÓN INTEGRAL DEL HÁBITAT.</t>
  </si>
  <si>
    <t>PRESTAR SERVICIOS DE APOYO ADMINISTRATIVO PARA LA IMPLEMENTACIÓN DE PROGRAMAS Y PROYECTOS PARA LA ADQUISICIÓN DE SOLUCIONES HABITACIONALES EN LA SUBDIRECCIÓN DE RECURSOS PRIVADOS.</t>
  </si>
  <si>
    <t>PRESTAR SERVICIOS PROFESIONALES DE ANÁLISIS, REVISIÓN Y PROCESAMIENTO DE BASES DE DATOS PARA EL DESARROLLO E IMPLEMENTACIÓN DE PROGRAMAS E INSTRUMENTOS DE FINANCIACIÓN PARA LA ADQUISICIÓN DE VIVIENDA DESARROLLADOS POR LA SUBSECRETARÍA DE GESTIÓN FINANCIERA.</t>
  </si>
  <si>
    <t>PRESTAR SERVICIOS PROFESIONALES DE CARÁCTER COMERCIAL, REQUERIDOS PARA LA GESTIÓN DE RECURSOS Y LA IMPLEMENTACIÓN Y EJECUCIÓN DE FUENTES DE FINANCIACIÓN QUE CONTRIBUYAN AL MEJORAMIENTO DEL HÁBITAT.</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</si>
  <si>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</si>
  <si>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PRESTAR SERVICIOS PROFESIONALES PARA ESTRUCTURAR, DESARROLLAR Y REVISAR LOS CRITERIOS FINANCIEROS PARA LA IMPLEMENTACIÓN DE LA ESTRATEGIA INTEGRAL DE REVITALIZACIÓN, Y LOS DEMÁS PROYECTOS PRIORIZADOS POR LA SUBDIRECCIÓN DE OPERACIONES.</t>
  </si>
  <si>
    <t xml:space="preserve"> 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</si>
  <si>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TÉCNICOS PARA APOYAR LA GESTIÓN ADMINISTRATIVA Y OPERATIVA A CARGO DEL PROCESO DE SERVICIO A LA CIUDADANÍA.</t>
  </si>
  <si>
    <t>PRESTAR LOS SERVICIOS PROFESIONALES PARA APOYAR JURÍDICAMENTE EL PROCESO DE GESTIÓN DOCUMENTAL Y APOYAR LA ELABORACIÓN Y ACTUALIZACIÓN DE LOS INSTRUMENTOS ARCHIVÍSTICOS DE LA SECRETARÍA DISTRITAL DEL HÁBITAT</t>
  </si>
  <si>
    <t>PRESTAR SERVICIOS PROFESIONALES EN EL PROCESO DE GESTIÓN DOCUMENTAL PARA APOYAR LA ELABORACIÓN Y/O ACTUALIZACIÓN DE LOS INSTRUMENTOS ARCHIVÍSTICOS: TABLAS DE RETENCIÓN DOCUMENTAL Y TABLAS DE VALORACIÓN DOCUMENTAL, DE LA SECRETARÍA DISTRITAL DEL HÁBITAT.</t>
  </si>
  <si>
    <t>PRESTAR SERVICIOS PROFESIONALES A LA SECRETARIA DISTRITAL DEL HÁBITAT EN EL PROCESO DE GESTIÓN FINANCIERA, PARA APOYAR ACTIVIDADES ASOCIADAS A LA PLANEACIÓN Y SEGUIMIENTO DEL PRESUPUESTO DE LA ENTIDAD.</t>
  </si>
  <si>
    <t>PRESTAR SERVICIOS PROFESIONALES EN DERECHO PARA APOYAR LA REPRESENTACIÓN Y DEFENSA JUDICIAL DE LA SECRETARIA DISTRITAL DEL HÁBITAT.</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</si>
  <si>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</si>
  <si>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DE APOYO ADMINISTRAVO Y OPERATIVO PARA EL PROCESO DE GESTIÓN DOCUMENTAL.</t>
  </si>
  <si>
    <t>PRESTAR SERVICIOS PROFESIONALES PARA APOYAR EL PROCESO DE GESTION DOCUMENTAL EN LA ELABORACION Y/O ACTUALIZACION DE LOS INSTRUMENTOS ARCHIVISTICOS DE LA SECRETARIA DISTRITAL DEL HABITAT.</t>
  </si>
  <si>
    <t>PRESTAR SERVICIOS PROFESIONALES PARA APOYAR LAS ACTIVIDADES DE SEGUIMIENTO TÉCNICO A LA ASIGNACIÓN Y EJECUCIÓN DE LOS MEJORAMIENTOS DE VIVIENDAMODALIDAD HABITABILIDAD EN LOS TERRITORIOS PRIORIZADOS POR LA SECRETARÍA DISTRITAL DEL HÁBITAT</t>
  </si>
  <si>
    <t xml:space="preserve"> 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</si>
  <si>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PARA APOYAR LA FORMULACIÓN DE INSTRUMENTOS DE PLANEACIÓN Y GESTIÓN RELACIONADOS CON LA GESTIÓN INTEGRAL DEL HÁBITAT DEL DISTRITO CAPITAL Y LAS REGLAMENTACIONES A CARGO DE LA SDHT DERIVADAS DEL PLAN DE ORDENAMIENTO TERRITORIAL.</t>
  </si>
  <si>
    <t>PRESTAR SERVICIOS PROFESIONALES PARA LA GESTIÓN JURÍDICA DE LOS PROGRAMAS E INSTRUMENTOS DE FINANCIACIÓN PARA EL ACCESO A LA VIVIENDA VIS Y VIP DE LA SECRETARIA DISTRITAL DEL HÁBITAT.</t>
  </si>
  <si>
    <t>PRESTAR SERVICIOS DE APOYO A LA GESTIÓN DOCUMENTAL Y LOGÍSTICO EN LA OPERACIÓN DE LOS INSTRUMENTOS DE FINANCIACIÓN DE LA SECRETARÍA DISTRITAL DEL HÁBITAT.</t>
  </si>
  <si>
    <t xml:space="preserve"> PRESTAR SERVICIOS PROFESIONALES PARA DESARROLLAR EL PROCESO DE GESTIÓN, ARTICULACIÓN Y SEGUIMIENTO DE LAS POLÍTICAS PÚBLICAS, PROYECTOS ESTRATÉGICOS Y DE COOPERACIÓN INTERNACIONAL ASIGNADOS, EN EL MARCO DE LA MISIONALIDAD DE LA SECRETARÍA DISTRITAL DEL HÁBITAT</t>
  </si>
  <si>
    <t xml:space="preserve"> PRESTAR SERVICIOS PROFESIONALES PARA APOYAR EL SISTEMA BOGOTÁ TE ESCUCHA EN EL MARCO DEL SERVICIO Y ATENCIÓN AL CIUDADANO.</t>
  </si>
  <si>
    <t>PRESTAR SERVICIOS PROFESIONALES PARA APOYAR LAS ACTIVIDADES DE ANÁLISIS, ELABORACIÓN DE DOCUMENTOS TÉCNICOS Y PROCESAMIENTO DE DATOS EN EL MARCO DEL PLAN DE ORDENAMIENTO TERRITORIAL.</t>
  </si>
  <si>
    <t xml:space="preserve"> PRESTAR SERVICIOS PROFESIONALES PARA APOYAR EL DISEÑO E IMPLEMENTACIÓN DE ESTRATEGIAS TERRITORIALES A PARTIR DE LOS COMPONENTES SOCIALES, COMUNICACIONALES Y PARTICIPATIVAS</t>
  </si>
  <si>
    <t>PRESTAR SERVICIOS PROFESIONALES PARA APOYAR LOS TEMAS ADMINISTRATIVOS LOGÍSTICOS DEL POT, ASÍ COMO EL SEGUIMIENTO A LAS LICENCIAS VIS Y VIP EN EL MARCO DE LA POLÍTICA DE GESTIÓN INTEGRAL DEL HÁBITAT.</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</si>
  <si>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</si>
  <si>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DE APOYO JURIDICO PARA SUSTANCIAR INVESTIGACIONES ADMINISTRATIVAS RELACIONADAS CON LA ENAJENACIÓN Y ARRENDAMIENTO DE VIVIENDA</t>
  </si>
  <si>
    <t>PRESTAR SERVICIOS PARA APOYA TECNICAMENTE EL PROCESO DE GESTIÓN DOCUMENTAL EN CUANTO A LOS PROCESOS TECNICOS Y ADMINISTRAVOS</t>
  </si>
  <si>
    <t>PRESTAR SERVICIOS DE APOYO EN LA ELABORACIÓN DE LOS LEVANTAMIENTOS ARQUITECTÓNICOS NECESARIOS PARA LA ESTRUCTURACIÓN E IMPLEMENTACIÓN DE LAS INTERVENCIONES DE MEJORAMIENTO INTEGRAL RURAL, Y LOS DEMÁS PROYECTOS PRIORIZADOS POR LA SUBDIRECCIÓN DE OPERACIONES.</t>
  </si>
  <si>
    <t>PRESTAR SERVICIOS PROFESIONALES DE APOYO EN LA ESTRUCTURACIÓN URBANÍSTICA Y ARQUITECTÓNICA EN LOS PROYECTOS ESTRATÉGICOS DEL SUR DE LA CIUDAD, QUE PERMITAN LA HABILITACIÓN DE SUELO PARA VIVIENDA VIS/VIP, Y USOS COMPLEMENTARIOS</t>
  </si>
  <si>
    <t xml:space="preserve"> PRESTAR SERVICIOS PROFESIONALES PARA APOYAR JURIDICAMENTE EN LA REVISIÓN Y SUSTANCIACIÓN DE LOS ACTOS ADMINISTRATIVOS EXPEDIDOS POR LA SUBDIRECCIÓN DE INVESTIGACIONES Y CONTROL DE VIVIENDA.</t>
  </si>
  <si>
    <t>PRESTAR APOYO TÉCNICO EN LA SUPERVISIÓN DE LAS OBRAS REQUERIDAS PARA LA IMPLEMENTACIÓN DE LAS EXPLOSIONES DE BORDES, Y LOS DEMÁS PROYECTOS PRIORIZADOS POR LA SUBDIRECCIÓN DE OPERACIONES.</t>
  </si>
  <si>
    <t xml:space="preserve"> PRESTAR SERVICIOS PROFESIONALES DE APOYO EN LAS ACTIVIDADES DE DIAGNÓSTICO POBLACIONAL Y CARACTERIZACIÓN SOCIAL DE GRUPOS DE INTERÉS PARA LA FORMULACIÓN E IMPLEMENTACIÓN DE LAS INTERVENCIONES DE BORDES, Y LOS DEMÁS PROYECTOS PRIORIZADOS POR LA SUBDIRECCIÓN DE OPERACIONES.</t>
  </si>
  <si>
    <t xml:space="preserve"> PRESTAR SERVICIOS PROFESIONALES PARA APOYAR LA EJECUCIÓN, SEGUIMIENTO Y EVALUACIÓN DE LAS ACTIVIDADES RELACIONADAS CON LA CULTURA ORGANIZACIONAL DE LA SECRETARÍA DISTRITAL DEL HÁBITAT.</t>
  </si>
  <si>
    <t>PRESTAR SERVICIOS PROFESIONALES EN DERECHO PARA APOYAR LAS ACTIVIDADES DE ANÁLISIS Y CONCEPTUALIZACIÓN; ASÍ COMO DE PROYECCIÓN Y REVISIÓN DE ACTOS ADMINISTRATIVOS Y DE INICIATIVAS LEGISLATIVAS EN RELACIÓN CON EL SECTOR HÁBITAT.</t>
  </si>
  <si>
    <t>PRESTAR SERVICIOS PROFESIONALES EN DERECHO PARA APOYAR A LA SECRETARÍA DISTRITAL DEL HÁBITAT EN EL SEGUIMIENTO, REVISIÓN Y ELABORACIÓN DE CONCEPTOS Y ACTOS ADMINISTRATIVOS, REQUERIDOS EN EL MARCO DE LAS FUNCIONES Y COMPETENCIAS OFRECIDAS A LA ENTIDAD.</t>
  </si>
  <si>
    <t>PRESTAR SERVICIOS PROFESIONALES PARA LA ESTRUCTURACIÓN, FORMULACIÓN Y DISEÑO DEL COMPONENTE URBANO DE INSTRUMENTOS DE PLANEACIÓN Y GESTIÓN, PARA LA PRIORIZACIÓN DE LA OFERTA DE SERVICIOS SOCIALES Y DEL CUIDADO, ASÍ COMO LAS REGLAMENTACIONES A CARGO DE LA SDHT DERIVADAS DEL PLAN DE ORDENAMIENTO TERRITORIAL.</t>
  </si>
  <si>
    <t xml:space="preserve"> PRESTAR SERVICIOS PROFESIONALES PARA LA ESTRUCTURACIÓN Y FORMULACIÓN DEL COMPONENTE URBANO DE INSTRUMENTOS DE PLANEACIÓN Y GESTIÓN DEL HÁBITAT POPULAR Y LAS REGLAMENTACIONES A CARGO DE LA SDHT DERIVADAS DEL PLAN DE ORDENAMIENTO TERRITORIAL</t>
  </si>
  <si>
    <t>PRESTAR SERVICIOS PROFESIONALES PARA APOYAR LA DEPURACIÓN, CONSOLIDACIÓN, ESTANDARIZACIÓN, ESPECIALIZACIÓN Y GEORREFERENCIACIÓN DE LA INFORMACIÓN ALFANUMÉRICA Y GEOGRÁFICA RELACIONADOS CON LA GESTIÓN INTEGRAL DEL HÁBITAT.</t>
  </si>
  <si>
    <t xml:space="preserve"> PRESTAR SERVICIOS PROFESIONALES PARA APOYAR EL PROCESO DE GESTIÓN DOCUMENTAL EN LO RELACIONADO CON LOS ARCHIVOS DE GESTIÓN Y ARCHIVO CENTRAL DE LA ENTIDAD</t>
  </si>
  <si>
    <t xml:space="preserve"> PRESTAR SERVICIOS PROFESIONALES DE APOYO JURIDICO PARA SUSTANCIAR INVESTIGACIONESADMINISTRATIVAS RELACIONADAS CON LA ENAJENACIÓN Y ARRENDAMIENTO DE VIVIENDA</t>
  </si>
  <si>
    <t>PRESTAR SERVICIOS PROFESIONALES PARA LA ELABORACIÓN DE LOS ANÁLISIS PRESUPUESTALES Y FINANCIEROS DE LOS PROYECTOS PRIORIZADOS POR LA ENTIDAD</t>
  </si>
  <si>
    <t>PRESTAR SERVICIOS PROFESIONALES PARA APOYAR EN LAS ACTIVIDADES RELACIONADAS CON LA PROMOCIÓN DE LA POLÍTICA DE OTORGAMIENTO Y FINANCIACIÓN DE LOS SUBSIDIOS Y EL RECONOCIMIENTO DE BENEFICIOS ECONÓMICOS Y TARIFARIOS DEL ORDEN DISTRITAL EN MATERIA DE SERVICIOS PÚBLICOS DOMICILIARIO</t>
  </si>
  <si>
    <t>PRESTAR SERVICIOS PROFESIONALES PARA APOYAR EL DESARROLLO DEL PLAN MAESTRO DE HÁBITAT Y SERVICIOS PÚBLICOS PARA ASEGURAR LA CUALIFICACIÓN OPORTUNA DEL HÁBITAT EN EL DISTRITO CAPITAL</t>
  </si>
  <si>
    <t>PRESTAR SERVICIOS PROFESIONALES ESPECIALIZADOS PARA LA ESTRUCTURACIÓN Y CONCEPTUALIZACIÓN DE LOS PROYECTOS ESTRATÉGICOS, QUE PERMITAN LA HABILITACIÓN DE SUELO PARA VIVIENDA VIS/VIP JUNTO CON ESPACIOS COMPLEMENTARIOS Y OTROS USOS.</t>
  </si>
  <si>
    <t>PRESTAR SERVICIOS PROFESIONALES PARA REALIZAR EL ANÁLISIS URBANÍSTICO Y DAR APOYO A LOS INSTRUMENTOS DE ORDENAMIENTO DE LA CIUDAD QUE PERMITAN LA HABILITACIÓN DE SUELO PARA VIVIENDA Y USOS COMPLEMENTARIOS APOYADOS POR ESTA SUBDIRECCIÓN</t>
  </si>
  <si>
    <t>PRESTAR SERVICIOS PROFESIONALES EN LA ESTRUCTURACIÓN URBANÍSTICA Y ARQUITECTURA DE LOS INSTRUMENTOS DE ORDENAMIENTO DE LA CIUDAD, QUE PERMITEN LA HABILITACIÓN DE SUELO PARA VIVIENDA VIS/VIP, Y USOS COMPLEMENTARIOS.</t>
  </si>
  <si>
    <t>PRESTAR SERVICIOS PROFESIONALES PARA REALIZAR LAS ACTIVIDADES AMBIENTALES Y ARQUITECTURAS DE LOS PROYECTOS EN RESPONSABILIDAD DE LA SUBDIRECCIÓN QUE PERMITEN LA HABILITACIÓN DE SUELO PARA VIVIENDA Y USOS COMPLEMENTARIOS EN LAS ACTUACIONES ESTRATÉGICAS.</t>
  </si>
  <si>
    <t>PRESTAR SERVICIOS PROFESIONALES PARA APOYAR LAS ACTIVIDADES DE ARTICULACIÓN, COORDINACIÓN, PROMOCIÓN, DIVULGACIÓN Y GESTIÓN DE CONOCIMIENTO DE LA SECRETARÍA DISTRITAL DEL HÁBITAT</t>
  </si>
  <si>
    <t>PRESTAR SERVICIOS PROFESIONALES PARA APOYAR LA ELABORACIÓN DE LOS DOCUMENTOS REQUERIDOS PARA EL SEGUIMIENTO ADMINISTRATIVO A LA EJECUCIÓN Y LIQUIDACIÓN DE LAS OBRAS PRIORIZADAS POR LA SUBSECRETARÍA DE COORDINACIÓN OPERATIVA.</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</si>
  <si>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</si>
  <si>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PARA APOYAR LA FORMULACIÓN DEL PLAN MAESTRO DE HÁBITAT Y SERVICIOS PÚBLICOS EN LO RELACIONADO CON EL COMPONENTE ECONÓMICO EN EL MARCO DEL PLAN DE ORDENAMIENTO TERRITORIAL.</t>
  </si>
  <si>
    <t xml:space="preserve"> PRESTAR SERVICIOS PROFESIONALES DE GESTIÓN FINANCIERA REQUERIDA PARA LA IMPLEMENTACIÓN DE NUEVAS FUENTES DE FINANCIACIÓN QUE CONTRIBUYAN AL MEJORAMIENTO DEL HÁBITAT Y AL ACCESO DE VIVIENDA A LOS HOGARES DE BOGOTÁ.</t>
  </si>
  <si>
    <t xml:space="preserve"> PRESTAR SERVICIOS PROFESIONALES PARA APOYAR TECNICAMENTE LA SUSTANCIACIÓN DE LAS INVESTIGACIONES ADMINISTRATIVAS RELACIONADAS CON LA ENAJENACIÓN Y ARRENDAMIENTO DE VIVIENDA</t>
  </si>
  <si>
    <t>PRESTAR SERVICIOS PROFESIONALES PARA ELABORAR LOS DOCUMENTOS REQUERIDOS PARA EL SEGUIMIENTO A LA EJECUCIÓN DE LOS PROYECTOS DE INVERSIÓN DE LA SUBDIRECCIÓN DE OPERACIONES.</t>
  </si>
  <si>
    <t xml:space="preserve"> PRESTAR SERVICIOS PROFESIONALES PARA APOYAR EL DISEÑO DE INSTRUMENTOS DE PLANIFICACIÓN, TERRITORIALIZACIÓN DE NORMATIVA, IDENTIFICACIÓN DE DETERMINANTES AMBIENTALES Y APOYO EN EL ANÁLISIS, DIAGNÓSTICO Y FORMULACIÓN DE PROPUESTAS DE PLANIFICACIÓN, PARA LA GESTIÓN INTEGRAL DEL HÁBITAT"</t>
  </si>
  <si>
    <t>PRESTAR SERVICIOS DE APOYO A LA GESTIÓN COMO TÉCNICO EN ACTIVIDADES OPERATIVAS DEL ARCHIVO PARA LA DIGITALIZACIÓN Y ORGANIZACIÓN DE LOS PROCESOS QUE TIENE A CARGO LA SUBDIRECCIÓN DE SERVICIOS PÚBLI</t>
  </si>
  <si>
    <t xml:space="preserve"> PRESTAR LOS SERVICIOS PROFESIONALES PARA APOYAR LAS ACTIVIDADES RELACIONADAS CON LA ESTRUCTURACION DE ESTUDIOS DE SECTOR Y MERCADO, EN LA ETAPA PRECONTRACTUAL A CARGO DE LA DEPENDENCIA.</t>
  </si>
  <si>
    <t xml:space="preserve"> PRESTAR SERVICIOS PROFESIONALES PARA APOYAR EL SEGUIMIENTO, GESTIÓN Y ARTICULACIÓN DE LOS PROGRAMAS Y PROYECTOS LIDERADOS POR LA SUBSECRETARIA DE PLANEACIÓN Y POLÍTICA, EN EL MARCO DE LA POLÍTICA DE GESTIÓN INTEGRAL DEL HÁBITAT.</t>
  </si>
  <si>
    <t>PRESTAR SERVICIOS PROFESIONALES ESPECIALIZADOS PARA SEGUIMIENTO Y GESTIÓN DE LOS PROYECTOS ESTRATÉGICOS PRIORIZADOS POR LA SECRETARÍA DISTRITAL DEL HÁBITAT.</t>
  </si>
  <si>
    <t xml:space="preserve"> PRESTAR SERVICIOS PROFESIONALES PARA APOYAR EL DESARROLLO DE POLÍTICAS, PLANES, PROGRAMAS O PROYECTOS RELACIONADOS CON LA GESTIÓN INTEGRAL DEL HÁBITAT DEL DISTRITO CAPITAL Y LAS REGLAMENTACIONES A CARGO DE LA SDHT DERIVADAS DEL PLAN DE ORDENAMIENTO TERRITORIAL DEL OCCIDENTE DE LA CIUDAD.</t>
  </si>
  <si>
    <t xml:space="preserve"> PRESTAR SERVICIOS PROFESIONALES PARA ADELANTAR ACTIVIDADES DE ARTICULACIÓN PARA LA IMPLEMENTACIÓN Y EL DISEÑO DE ESTRATEGIAS TERRITORIALES A PARTIR DE LOS COMPONENTES SOCIALES, COMUNICACIONALES Y PARTICIPATIVOS</t>
  </si>
  <si>
    <t>PRESTAR SERVICIOS PROFESIONALES DE APOYO ADMINISTRATIVO, LOGÍSTICO, ORGANIZACIÓN Y REALIZACIÓN DE ACTIVIDADES REQUERIDAS PARA LA PLANEACIÓN, EJECUCIÓN Y DESARROLLO DE ESPACIOS DE SOCIALIZACIÓN, PROMOCIÓN Y SENSIBILIZACIÓN DE LAS ESTRATEGIAS DE RELACIONADAS CON LA GESTIÓN INTEGRAL DEL HÁBITAT.</t>
  </si>
  <si>
    <t xml:space="preserve"> PRESTAR SERVICIOS PROFESIONALES DE APOYO JURIDICO PARA SUSTANCIAR INVESTIGACIONES ADMINISTRATIVAS RELACIONADAS CON LA ENAJENACION Y ARRENDAMIENTO DE VIVIENDA</t>
  </si>
  <si>
    <t xml:space="preserve"> PRESTAR SERVICIOS DE APOYO A LA GESTIÓN DOCUMENTAL PARA LA ESTRUCTURACIÓN DE MEJORAMIENTOS DE VIVIENDA Y DEMÁS PROCESOS ADELANTADOS POR LA SUBDIRECCIÓN DE BARRIOS DE LA SECRETARÍA DISTRITAL DEL HÁBITAT</t>
  </si>
  <si>
    <t xml:space="preserve"> PRESTAR SERVICIOS DE APOYO A LA GESTIÓN DOCUMENTAL PARA LA IMPLEMENTACIÓN DEL PROYECTO PILOTO "PLAN TERRAZAS" Y DEMÁS PROCESOS ADELANTADOS POR LA SUBDIRECCIÓN DE BARRIOS DE LA SECRETARÍA DISTRITAL DEL HÁBITAT</t>
  </si>
  <si>
    <t xml:space="preserve"> PRESTAR SERVICIOS TPRESTAR SERVICIOS TÉCNICOS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t>
  </si>
  <si>
    <t xml:space="preserve"> PRESTAR LOS SERVICIOS PROFESIONALES EN EL PROCESO DE GESTIÓN DOCUMENTAL PARA APOYAR EL SISTEMA INTEGRADO DE CALIDAD - SIC Y SISTEMA DE GESTIÓN ELECTRÓNICA DE DOCUMENTOS DE ARCHIVO - SGDE DE LA SECRETARÍA DISTRITAL DEL HÁBITAT</t>
  </si>
  <si>
    <t>PRESTAR SERVICIOS DE APOYO ADMINISTRATIVO Y LOGISTICO EN LAS ACTIVIDADES A CARGO DEL PROCESO DE BIENES Y SERVICIOS E INFRAESTRUCTURA DE LA SUBDIRECCIÓN ADMINISTRATIVA DE LA SDHT.</t>
  </si>
  <si>
    <t>PRESTAR SERVICIOS PROFESIONALES PARA APOYAR LA ELABORACIÓN Y/O ACTUALIZACIÓN DE LOS INSTRUMENTOS ARCHIVÍSTICOS DEL SISTEMA DE GESTIÓN ELECTRÓNICA DE DOCUMENTOS DE ARCHIVO - SGDE DE LA SECRETARÍA DISTRITAL DEL HÁBITAT</t>
  </si>
  <si>
    <t>PRESTAR SERVICIOS PROFESIONALES DE APOYO PARA LA ESTRUCTURACIÓN DE PROYECTOS DESDE LOS COMPONENTES FINANCIEROS, ECONÓMICOS Y DE CAPTURA DE VALOR DEL SUELO PARA LA ESTRUCTURACIÓN DEL BANCO REGIONAL DE TIERRAS.</t>
  </si>
  <si>
    <t>PRESTAR SERVICIOS PROFESIONALES PARA REALIZAR LA GESTIÓN SOCIAL NECESARIA PARA EL SEGUIMIENTO A LAS CONDICIONES SOCIALES DE LOS HOGARES BENEFICIARIOS CON LOS PROGRAMAS E INSTRUMENTOS DE FINANCIACIÓN PARA LA ADQUISICIÓN DE VIVIENDA.</t>
  </si>
  <si>
    <t xml:space="preserve"> PRESTAR SERVICIOS PROFESIONALES PARA APOYAR LA CONCEPTUALIZACIÓN DEL DISEÑO PARTICIPATIVO EN LOS INSTRUMENTOS DE PLANEACIÓN DE NIVEL LOCAL EN EL MARCO DEL PLAN DE ORDENAMIENTO TERRITORIAL</t>
  </si>
  <si>
    <t>PRESTAR SERVICIOS PROFESIONALES PARA APOYAR A LA OFICINA DE COMUNICACIONES EN LA GENERACIÓN DE CONTENIDOS DE LOS PLANES, PROGRAMAS Y PROYECTOS QUE ADELANTA LA SECRETARÍA DISTRITAL DEL HÁBITAT PARA SU DIFUSIÓN A TRAVÉS DE LOS CANALES DE COMUNICACIÓN EXTERNOS.</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</si>
  <si>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ADMINISTRACIÓN DEL RIESGO, SISTEMA DE</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</si>
  <si>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GOBIERNO DIGITAL, TECNOLOGÍAS DE LA INFO</t>
  </si>
  <si>
    <t>PRESTAR SERVICIOS DE APOYO A LA GESTIÓN EN LOS PROCESOS ADMINISTRATIVOS DE LA OFICINA DE CONTROL INTERNO</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</si>
  <si>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FINANCIERA Y PRESUPUESTAL, CON</t>
  </si>
  <si>
    <t>PRESTAR SERVICIOS PROFESIONALES PARA EL DESARROLLO, FORMULACIÓN Y DISEÑO DE PROYECTOS, POLÍTICAS O PLANES RELACIONADOS CON LA GESTIÓN INTEGRAL DEL HÁBITAT DEL DISTRITO CAPITAL Y LAS REGLAMENTACIONES A CARGO DE LA SDHT DERIVADAS DEL PLAN DE ORDENAMIENTO TERRITORIAL.</t>
  </si>
  <si>
    <t>PRESTAR SERVICIOS PROFESIONALES PARA APOYAR EL DISEÑO E IMPLEMENTACIÓN DE INSTRUMENTOS DE GESTIÓN Y PLANIFICACIÓN DESDE EL COMPONENTE LEGAL Y URBANÍSTICO PARA LA GESTIÓN INTEGRAL DEL HÁBITAT.</t>
  </si>
  <si>
    <t>PRESTAR SERVICIOS DE SOPORTE AL SISTEMA JSP7 DE LA SECRETARIA DISTRITAL DEL HÁBITAT, EN LOS MODULOS ADMINISTRATIVOS, FINANCIEROS Y DE PLANEACIÓN, ASÍ COMO LAS ACTUALIZACIONES Y/O IMPLEMENTACIONES REQUERIDAS POR LA ENTIDAD</t>
  </si>
  <si>
    <t xml:space="preserve"> PRESTAR SERVICIOS DE APOYO A LA GESTÓN EN LA SUBDIRECCIÓN FINANCIERA EN ACTIVIDADES ADMINISTRATIVAS, DESARROLLADAS EN EL PROCESO DE GESTIÓN FINANCIERA</t>
  </si>
  <si>
    <t>PRESTAR SERVICIOS DE APOYO A LA GESTIÓN PARA LA ELABORACIÓN DE CARTOGRAFÍA TEMÁTICA Y ANÁLISIS DE INFORMACIÓN GEOGRÁFICA Y ALFANUMÉRICA NECESARIOS PARA LA LEGALIZACIÓN URBANÍSTICA, REGULARIZACIÓN DE DESARROLLOS LEGALIZADOS Y DEMÁS PROCESOS A CARGO DE LA SUBDIRECCIÓN DE BARRIOS DE LA SECRETARÍA DISTRITAL DEL HÁBITAT.</t>
  </si>
  <si>
    <t>PRESTAR LOS SERVICIOS PROFESIONALES EN EL PROCESO DE GESTIÓN DOCUMENTAL PARA APOYAR LA ELABORACIÓN Y/O ACTUALIZACIÓN DE INSTRUMENTOS ARCHIVÍSTICOS DEL SISTEMA INTEGRADO DE CONSERVACIÓN-SIC, DE LA SECRETARÍA DISTRITAL DEL HÁBITAT</t>
  </si>
  <si>
    <t xml:space="preserve">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CONTROL ADMINISTRATIVO, MODERNIZACIÓN Y MEJORAMIENTO DE LOS PROCESOS DE GESTIÓN Y GOBIERNO, ANÁLISIS ECONÓMICOS DE LOS PROYECTOS DE INVERSIÓN, PETICIONES QUEJAS Y RECLAMOS Y ASISTENCIA A LOS PROCESOS EN EL MARCO DEL MODELO INTEGRADO DE PLANEACIÓN Y GESTIÓN Y DE ACUERDO CON LO DEFINIDO EN EL PLAN ANUAL DE AUDITORÍA </t>
  </si>
  <si>
    <t>PRESTAR SERVICIOS PROFESIONALES PARA APOYAR LOS TRÁMITES COMERCIALES RELACIONADOS CON LA ADMINISTRACIÓN DEL FONDO DE SOLIDARIDAD Y REDISTRIBUCIÓN DE INGRESOS - FSRI Y DEL RECONOCIMIENTO DE BENEFICIOS DEL ORDEN DISTRITAL EN MATERIA DE SERVICIOS PÚBLICOS DOMICILIARIOS, ASÍ COMO LA REVISIÓN DE CUENTAS DE COBRO Y DE CONTRIBUCIONES</t>
  </si>
  <si>
    <t>PRESTAR SERVICIOS TÉCNICOS DE APOYO Y SEGUIMIENTO AL CUMPLIMIENTO DE ACTIVIDADES PROPIAS DE LA OFICINA DE CONTROL INTERNO DE LA SECRETARÍA DISTRITAL DEL HÁBITAT EN EL MARCO DEL MODELO INTEGRADO DE PLANEACIÓN Y GESTIÓN Y EL PLAN ANUAL DE AUDITORIAS</t>
  </si>
  <si>
    <t>PRESTAR SERVICIOS DE APOYO A LA GESTIÓN ADMINISTRATIVA REFERENTE A LA ESTRUCTURACIÓN DE LOS MEJORAMIENTOS DE VIVIENDA - MODALIDAD HABITABILIDAD EN LOS TERRITORIOS PRIORIZADOS POR LA SECRETARÍA DISTRITAL DEL HÁBITAT</t>
  </si>
  <si>
    <t xml:space="preserve">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AMBIENTAL INTERNA Y DE LOS PROYECTOS DE INVERSIÓN, PLAN DE MEJORAMIENTO POR PROCESOS, FOMENTO DE LA CULTURA DEL CONTROL, Y ASISTENCIA Y APOYO A LOS PROCESOS EN EL MARCO DEL MODELO INTEGRADO DE PLANEACIÓN Y GESTIÓN Y DE ACUERDO CON LO DEFINIDO EN EL PLAN ANUAL DE AUDITORÍA </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</si>
  <si>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APOYO AL COMITÉ INSTITUCIONAL DE COORDINACIÓN DE CONTROL INTERNO, SEGUIMIENTO A PLANES DE MEJORAMIENTO INSTITUCIONAL, RELACIÓN CON ENTES EXTERNOS DE CONTROL Y IMPLEMENTACIÓN Y SOSTENIBILIDAD DEL MODELO INTEGRADO DE PLANEACIÓN Y GESTIÓN MIPG Y ASISTENCIA Y APOYO A LOS PROCESOS EN EL MARCO DEL MODELO INTEGRADO DE PLANEACIÓN Y GESTIÓN Y DE ACUERDO CON LO DEFINIDO EN EL PLAN ANUAL DE AUDITORÍA.</t>
  </si>
  <si>
    <t>RENOVACIÓN DE LICENCIAMIENTO Y SOPORTE TÉCNICO AL SOFTWARE CARTOGRÁFICO ARCGIS PROPIEDAD DE LA SECRETARÍA DISTRITAL DEL HÁBITAT</t>
  </si>
  <si>
    <t>ADQUIRIR SOLUCIÓN DE CORREO Y OFIMÁTICA PARA LA SDHT</t>
  </si>
  <si>
    <t>PRESTAR LOS SERVICIOS DE CONECTIVIDAD PARA LA SECRETARÍA DISTRITAL DEL HABITAT</t>
  </si>
  <si>
    <t>CONTRATAR LOS SERVICIOS DE ALOJAMIENTO DE INFRAESTRUCTURA TECNOLÓGICA EN UN CENTRO DE DATOS PARA LA SECRETARÍA DISTRITAL DEL HÁBITAT</t>
  </si>
  <si>
    <t xml:space="preserve">NATALIA VALENCIA DAVILA </t>
  </si>
  <si>
    <t xml:space="preserve">SERGIO PACHON ROZO </t>
  </si>
  <si>
    <t>JUAN CAMILO CASTRO SIERRA</t>
  </si>
  <si>
    <t>JUAN CARLOS MESA CARVAJAL</t>
  </si>
  <si>
    <t>DIANA MARCELA PINZON REY</t>
  </si>
  <si>
    <t xml:space="preserve">MONICA CASTRO MARTINEZ </t>
  </si>
  <si>
    <t xml:space="preserve">ANGEL GUZMAN GARCIA </t>
  </si>
  <si>
    <t>PAOLA KATHERINE OTAVO APARICIO</t>
  </si>
  <si>
    <t>ANGELA PATRICIA MORENO TRUJILLO</t>
  </si>
  <si>
    <t>JESSICA ALEXANDRA HERRERA CUENCA</t>
  </si>
  <si>
    <t xml:space="preserve">LUIS HERNANDO BEJARANO </t>
  </si>
  <si>
    <t>JEANETTE OBDULIA BECERRA LLANOS</t>
  </si>
  <si>
    <t xml:space="preserve">NAYIBE ABDULHUSSEIN TORRES </t>
  </si>
  <si>
    <t>IAN DAVID CASTILLO FLOREZ</t>
  </si>
  <si>
    <t xml:space="preserve">JAIME OLAYA AMADO </t>
  </si>
  <si>
    <t xml:space="preserve">DANIELA PEREZ GOMEZ </t>
  </si>
  <si>
    <t xml:space="preserve">HERLIN MAURICIO CARDOSO </t>
  </si>
  <si>
    <t xml:space="preserve">GIOVANNI ENRIQUE MENDIETA </t>
  </si>
  <si>
    <t>KAREN JULIE RIVERA MUÑOZ</t>
  </si>
  <si>
    <t>BLANCA SOFIA MUÑOZ COTERA</t>
  </si>
  <si>
    <t>LAURA ISABEL VILLA BENAVIDES</t>
  </si>
  <si>
    <t xml:space="preserve">LILIANA MONTAÑEZ SALGADO </t>
  </si>
  <si>
    <t xml:space="preserve">GLORIA ESPERANZA NARVAEZ </t>
  </si>
  <si>
    <t>JOHN WILLIAM DIAZ MONTAÑA</t>
  </si>
  <si>
    <t>MARIA DEL CONSUELO ROMERO</t>
  </si>
  <si>
    <t>FRANCISCO JAVIER BENAL BERNAL</t>
  </si>
  <si>
    <t>JOHN ERICK BELTRAN ESCOBAR</t>
  </si>
  <si>
    <t>SANDRA LILIANA GONZALEZ VARCACE</t>
  </si>
  <si>
    <t xml:space="preserve">ENRIQUE ESCOBAR JIMENEZ </t>
  </si>
  <si>
    <t xml:space="preserve">FERNANDO BARBOSA OSORIO </t>
  </si>
  <si>
    <t xml:space="preserve">SANDRA MEJIA ARIAS </t>
  </si>
  <si>
    <t xml:space="preserve">MARIA CAMILA RUANO </t>
  </si>
  <si>
    <t>CLARA INES CASTAÑEDA CORREDOR</t>
  </si>
  <si>
    <t>KAREN STEFANI ESTUPIÑAN NIÑO</t>
  </si>
  <si>
    <t>JUAN SEBASTIAN RODRIGUEZ ZAMUDIO</t>
  </si>
  <si>
    <t xml:space="preserve">CATALINA CAMARGO OSPINA </t>
  </si>
  <si>
    <t>NELLY JHOANA JARAMILLO MORALES</t>
  </si>
  <si>
    <t xml:space="preserve">CONSUELO ARIZA MAHECHA </t>
  </si>
  <si>
    <t xml:space="preserve">SIRLEY EDELIS CASTRO </t>
  </si>
  <si>
    <t xml:space="preserve">NELLY NIÑO ROCHA </t>
  </si>
  <si>
    <t>JOSE GREGORIO DE JESUS MOJICA PACHECO</t>
  </si>
  <si>
    <t>LEYDI VIVIANA MUÑOZ VILLARRAGA</t>
  </si>
  <si>
    <t>MARIA FERNANDA HERNANDEZ CARDENAS</t>
  </si>
  <si>
    <t>LADY JOHANA ESCORCIA VENEGAS</t>
  </si>
  <si>
    <t xml:space="preserve">DANIEL ENRIQUE FEBRES </t>
  </si>
  <si>
    <t>JESSICA NATALIA DUARTE FIERRO</t>
  </si>
  <si>
    <t>SEBASTIAN RICARDO CARDENAS CUESTA</t>
  </si>
  <si>
    <t>YILMAR YEISSON TORRES BENITEZ</t>
  </si>
  <si>
    <t>FRANCISCO JULIAN FORERO RINCON</t>
  </si>
  <si>
    <t>CRISTIAN SANTIAGO BUITRAGO CRUZ</t>
  </si>
  <si>
    <t>DIEGO STEVE GAMBA GAITAN</t>
  </si>
  <si>
    <t>LINA FERNANDA INFANTE REYES</t>
  </si>
  <si>
    <t xml:space="preserve">BELCY TORRES CAMPOS </t>
  </si>
  <si>
    <t xml:space="preserve">GONZALO PEÑA PRIETO </t>
  </si>
  <si>
    <t>DANCY LUDY RODRIGUEZ RIVERA</t>
  </si>
  <si>
    <t>JESUS DAVID DIAZ CAMPOS</t>
  </si>
  <si>
    <t>BEATRIZ AURORA PIÑEROS RIVERA</t>
  </si>
  <si>
    <t>CARLOS ANDRES CAMERO RUBIANO</t>
  </si>
  <si>
    <t>ANGELICA PATRICIA CAMARGO SIERRA</t>
  </si>
  <si>
    <t>ELISA MARIA ISAZA BERNHARD</t>
  </si>
  <si>
    <t xml:space="preserve">DIANA CAROLINA MARTINEZ </t>
  </si>
  <si>
    <t>LUIS FERNANDO GUAYACUNDO CHAVES</t>
  </si>
  <si>
    <t>DILMA MARINA GARCIA ABRIL</t>
  </si>
  <si>
    <t xml:space="preserve">MATEO FLORIANO CARRERA </t>
  </si>
  <si>
    <t>JESUS MAURICIO ROA OME</t>
  </si>
  <si>
    <t xml:space="preserve">SERGIO JOSUE PINTO </t>
  </si>
  <si>
    <t>DANILO ALFREDO MORRIS MONCADA</t>
  </si>
  <si>
    <t>GUSTAVO ANDRES RUEDA RODRIGUEZ</t>
  </si>
  <si>
    <t>JEFFER HERNANDO MEDINA PAEZ</t>
  </si>
  <si>
    <t>JOHANA LIZETH LEYTON CASTRO</t>
  </si>
  <si>
    <t>SAMUEL DAVID QUICENO PEREZ</t>
  </si>
  <si>
    <t>JULIAN ALBERTO VALENZUELA PINZON</t>
  </si>
  <si>
    <t>IVAN MATEO PINZON GONZALEZ</t>
  </si>
  <si>
    <t>MONICA LILIANA CARDENAS REYES</t>
  </si>
  <si>
    <t xml:space="preserve">NINI JOHANNA ZULUAGA </t>
  </si>
  <si>
    <t>LUIS EDUARDO MONTENEGRO CHARRY</t>
  </si>
  <si>
    <t xml:space="preserve">WILLIAM ALENDRO MORENO </t>
  </si>
  <si>
    <t>LEIDY MILENA MONTAÑA GUTIERREZ</t>
  </si>
  <si>
    <t xml:space="preserve">MONICA CORREA GARCIA </t>
  </si>
  <si>
    <t>JOHAN SEBASTIAN CRUZ SUESCUN</t>
  </si>
  <si>
    <t xml:space="preserve">JESUS ADELMO REY </t>
  </si>
  <si>
    <t>JUAN CARLOS TORRES MONTAÑO</t>
  </si>
  <si>
    <t>CARLA VICTORIA MONTOYA OCAMPO</t>
  </si>
  <si>
    <t>DIANA YELIXA BARINAS RAMIREZ</t>
  </si>
  <si>
    <t>RONALD YESID RAMIREZ GARCIA</t>
  </si>
  <si>
    <t xml:space="preserve">JEISSON AVILA ROJAS </t>
  </si>
  <si>
    <t>LUIS CARLOS PARRA DIAZ</t>
  </si>
  <si>
    <t xml:space="preserve">JANETH BRICEÑO GARCIA </t>
  </si>
  <si>
    <t>JUAN DAVID SANTAMARIA CARDENAS</t>
  </si>
  <si>
    <t>JORGE DANIEL BAEZ SANTIAGO</t>
  </si>
  <si>
    <t>DAVID STEVEN QUINTERO DUQUE</t>
  </si>
  <si>
    <t>KAREN JOHANNA RAMIREZ VILLALOBOS</t>
  </si>
  <si>
    <t>JAVIER ALEJANDRO PACHON ROMERO</t>
  </si>
  <si>
    <t>DIANA STELLA REGALADO MONROY</t>
  </si>
  <si>
    <t xml:space="preserve">DIANA PAOLA PUSCUE </t>
  </si>
  <si>
    <t>DANIEL FERNANDO GORDILLO CANTOR</t>
  </si>
  <si>
    <t>LEIDY YISSETH CUESTA VALENCIA</t>
  </si>
  <si>
    <t>LUZ MARINA MUÑOZ MUÑOZ</t>
  </si>
  <si>
    <t>MERCEDES AMPARO GUEVARA MOLINA</t>
  </si>
  <si>
    <t>DARIO ALFREDO VEGA CASTILLO</t>
  </si>
  <si>
    <t>OSCAR LEONARDO ORTIZ JEREZ</t>
  </si>
  <si>
    <t>LUISA FERNANDA AREVALO SANABRIA</t>
  </si>
  <si>
    <t>LIESET KATHERINE REYES ACHIPIZ</t>
  </si>
  <si>
    <t>EIFER GUILLERMO BARRERA SILVA</t>
  </si>
  <si>
    <t>JUAN CARLOS LOPEZ RICO</t>
  </si>
  <si>
    <t>ANYELA KATERINE GOMEZ ROJAS</t>
  </si>
  <si>
    <t>DANNY PAOLA GERENA SUAREZ</t>
  </si>
  <si>
    <t>DIANA CAROLINA LINARES ROMERO</t>
  </si>
  <si>
    <t>ANGELA MILENA MENDOZA VEGA</t>
  </si>
  <si>
    <t>CLARA PATRICIA CACERES QUINTERO</t>
  </si>
  <si>
    <t xml:space="preserve">SERGIO GARCIA CARTAGENA </t>
  </si>
  <si>
    <t xml:space="preserve">ELIZABETH CARRILLO MEDINA </t>
  </si>
  <si>
    <t>YESID OSWALDO PLATA BARRERO</t>
  </si>
  <si>
    <t>ZAIRA VALENTINA GUZMAN RODRIGUEZ</t>
  </si>
  <si>
    <t>JORGE EDUARDO BENAVIDES OCHOA</t>
  </si>
  <si>
    <t>CLAUDIA LINETH ABONIA GARCIA</t>
  </si>
  <si>
    <t>JOSE BENJAMIN GARCIA TELLEZ</t>
  </si>
  <si>
    <t>IVAN LEONIDAS MANTILLA JAIMES</t>
  </si>
  <si>
    <t>JUAN CAMILO PEÑA URBINA</t>
  </si>
  <si>
    <t>LUIS MANUEL DE LA HOZ SARMIENTO</t>
  </si>
  <si>
    <t>OSCAR ANDRES CAPERA RODRIGUEZ</t>
  </si>
  <si>
    <t>JHOAN MANUEL RODRIGUEZ CERINZA</t>
  </si>
  <si>
    <t>JUAN CARLOS BUSTOS PINTO</t>
  </si>
  <si>
    <t>ANA MARIA PEÑARANDA CHAVEZ</t>
  </si>
  <si>
    <t>LAURA CAMILA ORDUÑA MONCADA</t>
  </si>
  <si>
    <t>HARVISON LEANDRO MALDONADO SARMIENTO</t>
  </si>
  <si>
    <t>CLAUDIA LILIANA CARO CARO</t>
  </si>
  <si>
    <t>ABEL ALEXANDER PIRA PINEDA</t>
  </si>
  <si>
    <t>DIANA CAROLINA QUINTERO SANCHEZ</t>
  </si>
  <si>
    <t>LINA MARIA CORREA ZULUAGA</t>
  </si>
  <si>
    <t>JUAN ESTEBAN TORRES SOLER</t>
  </si>
  <si>
    <t>FELIPE HERNANDO CUBILLOS SOTO</t>
  </si>
  <si>
    <t xml:space="preserve">CARMEN YOLANDA VILLABONA </t>
  </si>
  <si>
    <t>LEYDI ANDREA GONZALEZ TRIANA</t>
  </si>
  <si>
    <t>JOHAN SEBASTIAN GARCIA JIMENEZ</t>
  </si>
  <si>
    <t>JAROL DAVID MERIZALDE ACOSTA</t>
  </si>
  <si>
    <t xml:space="preserve">CLAUDIA LEONEL CEDANO </t>
  </si>
  <si>
    <t>SANTIAGO JOSE VARGAS TRIVIÑO</t>
  </si>
  <si>
    <t>ADRIANA ELIZABETH CABIELES RUIZ</t>
  </si>
  <si>
    <t>CARLOS EDUARDO AVILA FARFAN</t>
  </si>
  <si>
    <t>HUGO GERMAN GUANUMEN PACHECO</t>
  </si>
  <si>
    <t>HELBERT EDUARDO BALLESTAS MURCIA</t>
  </si>
  <si>
    <t>OLGA BEATRIZ GUTIERREZ TOBAR</t>
  </si>
  <si>
    <t>LILIANA ESTEFANIA CAMARGO OSPINA</t>
  </si>
  <si>
    <t>JENIFER LORENA BELTRAN PENAGOS</t>
  </si>
  <si>
    <t>CLAUDIA LILIANA VERA ROJAS</t>
  </si>
  <si>
    <t>ALEX SMITH ARAQUE SOLANO</t>
  </si>
  <si>
    <t>EDGAR ALONSO RENTERIA ASPRILLA</t>
  </si>
  <si>
    <t>JORGE ENRIQUE BUSTOS JIMENEZ</t>
  </si>
  <si>
    <t>CARLOS FERNANDO LEON QUINTERO</t>
  </si>
  <si>
    <t>DIEGO FERNANDO CARRILLO ACUÑA</t>
  </si>
  <si>
    <t>JESSICA TATIANA SERRANO ESPINAL</t>
  </si>
  <si>
    <t>JOSE LUIS DIAZ FONTALVO</t>
  </si>
  <si>
    <t>DIANA MARCELA PUERTO SALAMANCA</t>
  </si>
  <si>
    <t>ANGELICA DEL PILAR BUITRAGO REDONDO</t>
  </si>
  <si>
    <t>LUISA MARGARITA RAMIREZ SUAREZ</t>
  </si>
  <si>
    <t>JOSE ANDRES CAMELO BARRERA</t>
  </si>
  <si>
    <t>LIZETH LORENA ALVAREZ BORDA</t>
  </si>
  <si>
    <t>YEINA ROCIO AVILES BARREIRO</t>
  </si>
  <si>
    <t>OSCAR ALFREDO CLEVES CARREÑO</t>
  </si>
  <si>
    <t>JUAN CAMILO RAMOS CALDERON</t>
  </si>
  <si>
    <t>ZULMA VIVIANA CORREA RODRIGUEZ</t>
  </si>
  <si>
    <t>MARIA ALEXANDRA GOMEZ SALAZAR</t>
  </si>
  <si>
    <t>BERTHA JACKELINE COY BERNAL</t>
  </si>
  <si>
    <t>CLAUDIA PATRICIA SILVA GUATAQUI</t>
  </si>
  <si>
    <t>ERNESTO ARTURO QUINTANA PINILLA</t>
  </si>
  <si>
    <t xml:space="preserve">CATERINNE MILLAN NIETO </t>
  </si>
  <si>
    <t>NADIA CATHERINE GOMEZ ALVARADO</t>
  </si>
  <si>
    <t>ASP SOLUTIONS S.A</t>
  </si>
  <si>
    <t>CARLOS ALBERTO QUIJANO MORENO</t>
  </si>
  <si>
    <t xml:space="preserve">XIOMARA MURCIA BUITRAGO </t>
  </si>
  <si>
    <t>ANTONIETA YAJTA FERNANDA SALAZAR FERNANDEZ</t>
  </si>
  <si>
    <t>CELSO JAVIER RAMIREZ MARTINEZ</t>
  </si>
  <si>
    <t>CLAUDIA ALEXANDRA MORENO GUARIN</t>
  </si>
  <si>
    <t>CARLOS ALBERTO LOPEZ SUAREZ</t>
  </si>
  <si>
    <t>JUAN PABLO BELTRAN CARDENAS</t>
  </si>
  <si>
    <t>EDWIN GERARDO REYES AGUDELO</t>
  </si>
  <si>
    <t>SANDRA GEOVANNA LEON SUAREZ</t>
  </si>
  <si>
    <t>https://community.secop.gov.co/Public/Tendering/OpportunityDetail/Index?noticeUID=CO1.NTC.2492121&amp;isFromPublicArea=True&amp;isModal=true&amp;asPopupView=true</t>
  </si>
  <si>
    <t>https://community.secop.gov.co/Public/Tendering/OpportunityDetail/Index?noticeUID=CO1.NTC.2492474&amp;isFromPublicArea=True&amp;isModal=true&amp;asPopupView=true</t>
  </si>
  <si>
    <t>https://community.secop.gov.co/Public/Tendering/OpportunityDetail/Index?noticeUID=CO1.NTC.2492091&amp;isFromPublicArea=True&amp;isModal=true&amp;asPopupView=true</t>
  </si>
  <si>
    <t>https://community.secop.gov.co/Public/Tendering/OpportunityDetail/Index?noticeUID=CO1.NTC.2492619&amp;isFromPublicArea=True&amp;isModal=true&amp;asPopupView=true</t>
  </si>
  <si>
    <t>https://community.secop.gov.co/Public/Tendering/OpportunityDetail/Index?noticeUID=CO1.NTC.2492848&amp;isFromPublicArea=True&amp;isModal=true&amp;asPopupView=true</t>
  </si>
  <si>
    <t>https://community.secop.gov.co/Public/Tendering/OpportunityDetail/Index?noticeUID=CO1.NTC.2492689&amp;isFromPublicArea=True&amp;isModal=true&amp;asPopupView=true</t>
  </si>
  <si>
    <t>https://community.secop.gov.co/Public/Tendering/OpportunityDetail/Index?noticeUID=CO1.NTC.2519813&amp;isFromPublicArea=True&amp;isModal=true&amp;asPopupView=true</t>
  </si>
  <si>
    <t>https://community.secop.gov.co/Public/Tendering/OpportunityDetail/Index?noticeUID=CO1.NTC.2519935&amp;isFromPublicArea=True&amp;isModal=true&amp;asPopupView=true</t>
  </si>
  <si>
    <t>https://community.secop.gov.co/Public/Tendering/OpportunityDetail/Index?noticeUID=CO1.NTC.2495811&amp;isFromPublicArea=True&amp;isModal=true&amp;asPopupView=true</t>
  </si>
  <si>
    <t>https://community.secop.gov.co/Public/Tendering/OpportunityDetail/Index?noticeUID=CO1.NTC.2494748&amp;isFromPublicArea=True&amp;isModal=true&amp;asPopupView=true</t>
  </si>
  <si>
    <t>https://community.secop.gov.co/Public/Tendering/OpportunityDetail/Index?noticeUID=CO1.NTC.2496032&amp;isFromPublicArea=True&amp;isModal=true&amp;asPopupView=true</t>
  </si>
  <si>
    <t>https://community.secop.gov.co/Public/Tendering/OpportunityDetail/Index?noticeUID=CO1.NTC.2492361&amp;isFromPublicArea=True&amp;isModal=true&amp;asPopupView=true</t>
  </si>
  <si>
    <t>https://community.secop.gov.co/Public/Tendering/OpportunityDetail/Index?noticeUID=CO1.NTC.2496934&amp;isFromPublicArea=True&amp;isModal=true&amp;asPopupView=true</t>
  </si>
  <si>
    <t>https://community.secop.gov.co/Public/Tendering/OpportunityDetail/Index?noticeUID=CO1.NTC.2497691&amp;isFromPublicArea=True&amp;isModal=true&amp;asPopupView=true</t>
  </si>
  <si>
    <t>https://community.secop.gov.co/Public/Tendering/OpportunityDetail/Index?noticeUID=CO1.NTC.2495047&amp;isFromPublicArea=True&amp;isModal=true&amp;asPopupView=true</t>
  </si>
  <si>
    <t>https://community.secop.gov.co/Public/Tendering/OpportunityDetail/Index?noticeUID=CO1.NTC.2497926&amp;isFromPublicArea=True&amp;isModal=true&amp;asPopupView=true</t>
  </si>
  <si>
    <t>https://community.secop.gov.co/Public/Tendering/OpportunityDetail/Index?noticeUID=CO1.NTC.2495664&amp;isFromPublicArea=True&amp;isModal=true&amp;asPopupView=true</t>
  </si>
  <si>
    <t>https://community.secop.gov.co/Public/Tendering/OpportunityDetail/Index?noticeUID=CO1.NTC.2494133&amp;isFromPublicArea=True&amp;isModal=true&amp;asPopupView=true</t>
  </si>
  <si>
    <t>https://community.secop.gov.co/Public/Tendering/OpportunityDetail/Index?noticeUID=CO1.NTC.2495683&amp;isFromPublicArea=True&amp;isModal=true&amp;asPopupView=true</t>
  </si>
  <si>
    <t>https://community.secop.gov.co/Public/Tendering/OpportunityDetail/Index?noticeUID=CO1.NTC.2498091&amp;isFromPublicArea=True&amp;isModal=true&amp;asPopupView=true</t>
  </si>
  <si>
    <t>https://community.secop.gov.co/Public/Tendering/OpportunityDetail/Index?noticeUID=CO1.NTC.2492809&amp;isFromPublicArea=True&amp;isModal=true&amp;asPopupView=true</t>
  </si>
  <si>
    <t>https://community.secop.gov.co/Public/Tendering/OpportunityDetail/Index?noticeUID=CO1.NTC.2503599&amp;isFromPublicArea=True&amp;isModal=true&amp;asPopupView=true</t>
  </si>
  <si>
    <t>https://community.secop.gov.co/Public/Tendering/OpportunityDetail/Index?noticeUID=CO1.NTC.2493449&amp;isFromPublicArea=True&amp;isModal=true&amp;asPopupView=true</t>
  </si>
  <si>
    <t>https://community.secop.gov.co/Public/Tendering/OpportunityDetail/Index?noticeUID=CO1.NTC.2493974&amp;isFromPublicArea=True&amp;isModal=true&amp;asPopupView=true</t>
  </si>
  <si>
    <t>https://community.secop.gov.co/Public/Tendering/OpportunityDetail/Index?noticeUID=CO1.NTC.2504112&amp;isFromPublicArea=True&amp;isModal=true&amp;asPopupView=true</t>
  </si>
  <si>
    <t>https://community.secop.gov.co/Public/Tendering/OpportunityDetail/Index?noticeUID=CO1.NTC.2493797&amp;isFromPublicArea=True&amp;isModal=true&amp;asPopupView=true</t>
  </si>
  <si>
    <t>https://community.secop.gov.co/Public/Tendering/OpportunityDetail/Index?noticeUID=CO1.NTC.2503970&amp;isFromPublicArea=True&amp;isModal=true&amp;asPopupView=true</t>
  </si>
  <si>
    <t>https://community.secop.gov.co/Public/Tendering/OpportunityDetail/Index?noticeUID=CO1.NTC.2494306&amp;isFromPublicArea=True&amp;isModal=true&amp;asPopupView=true</t>
  </si>
  <si>
    <t>https://community.secop.gov.co/Public/Tendering/OpportunityDetail/Index?noticeUID=CO1.NTC.2493371&amp;isFromPublicArea=True&amp;isModal=true&amp;asPopupView=true</t>
  </si>
  <si>
    <t>https://community.secop.gov.co/Public/Tendering/OpportunityDetail/Index?noticeUID=CO1.NTC.2494404&amp;isFromPublicArea=True&amp;isModal=true&amp;asPopupView=true</t>
  </si>
  <si>
    <t>https://community.secop.gov.co/Public/Tendering/OpportunityDetail/Index?noticeUID=CO1.NTC.2504174&amp;isFromPublicArea=True&amp;isModal=true&amp;asPopupView=true</t>
  </si>
  <si>
    <t>https://community.secop.gov.co/Public/Tendering/OpportunityDetail/Index?noticeUID=CO1.NTC.2495689&amp;isFromPublicArea=True&amp;isModal=true&amp;asPopupView=true</t>
  </si>
  <si>
    <t>https://community.secop.gov.co/Public/Tendering/OpportunityDetail/Index?noticeUID=CO1.NTC.2502125&amp;isFromPublicArea=True&amp;isModal=true&amp;asPopupView=true</t>
  </si>
  <si>
    <t>https://community.secop.gov.co/Public/Tendering/OpportunityDetail/Index?noticeUID=CO1.NTC.2501975&amp;isFromPublicArea=True&amp;isModal=true&amp;asPopupView=true</t>
  </si>
  <si>
    <t>https://community.secop.gov.co/Public/Tendering/OpportunityDetail/Index?noticeUID=CO1.NTC.2502047&amp;isFromPublicArea=True&amp;isModal=true&amp;asPopupView=true</t>
  </si>
  <si>
    <t>https://community.secop.gov.co/Public/Tendering/OpportunityDetail/Index?noticeUID=CO1.NTC.2502184&amp;isFromPublicArea=True&amp;isModal=true&amp;asPopupView=true</t>
  </si>
  <si>
    <t>https://community.secop.gov.co/Public/Tendering/OpportunityDetail/Index?noticeUID=CO1.NTC.2502625&amp;isFromPublicArea=True&amp;isModal=true&amp;asPopupView=true</t>
  </si>
  <si>
    <t>https://community.secop.gov.co/Public/Tendering/OpportunityDetail/Index?noticeUID=CO1.NTC.2502701&amp;isFromPublicArea=True&amp;isModal=true&amp;asPopupView=true</t>
  </si>
  <si>
    <t>https://community.secop.gov.co/Public/Tendering/OpportunityDetail/Index?noticeUID=CO1.NTC.2493788&amp;isFromPublicArea=True&amp;isModal=true&amp;asPopupView=true</t>
  </si>
  <si>
    <t>https://community.secop.gov.co/Public/Tendering/OpportunityDetail/Index?noticeUID=CO1.NTC.2503269&amp;isFromPublicArea=True&amp;isModal=true&amp;asPopupView=true</t>
  </si>
  <si>
    <t>https://community.secop.gov.co/Public/Tendering/OpportunityDetail/Index?noticeUID=CO1.NTC.2503797&amp;isFromPublicArea=True&amp;isModal=true&amp;asPopupView=true</t>
  </si>
  <si>
    <t>https://community.secop.gov.co/Public/Tendering/OpportunityDetail/Index?noticeUID=CO1.NTC.2542596&amp;isFromPublicArea=True&amp;isModal=true&amp;asPopupView=true</t>
  </si>
  <si>
    <t>https://community.secop.gov.co/Public/Tendering/OpportunityDetail/Index?noticeUID=CO1.NTC.2524840&amp;isFromPublicArea=True&amp;isModal=False</t>
  </si>
  <si>
    <t>https://community.secop.gov.co/Public/Tendering/OpportunityDetail/Index?noticeUID=CO1.NTC.2535382&amp;isFromPublicArea=True&amp;isModal=true&amp;asPopupView=true</t>
  </si>
  <si>
    <t>https://community.secop.gov.co/Public/Tendering/OpportunityDetail/Index?noticeUID=CO1.NTC.2542696&amp;isFromPublicArea=True&amp;isModal=true&amp;asPopupView=true</t>
  </si>
  <si>
    <t>https://community.secop.gov.co/Public/Tendering/OpportunityDetail/Index?noticeUID=CO1.NTC.2491643&amp;isFromPublicArea=True&amp;isModal=true&amp;asPopupView=true</t>
  </si>
  <si>
    <t>https://community.secop.gov.co/Public/Tendering/OpportunityDetail/Index?noticeUID=CO1.NTC.2493414&amp;isFromPublicArea=True&amp;isModal=true&amp;asPopupView=true</t>
  </si>
  <si>
    <t>https://community.secop.gov.co/Public/Tendering/OpportunityDetail/Index?noticeUID=CO1.NTC.2495673&amp;isFromPublicArea=True&amp;isModal=true&amp;asPopupView=true</t>
  </si>
  <si>
    <t>https://community.secop.gov.co/Public/Tendering/OpportunityDetail/Index?noticeUID=CO1.NTC.2492863&amp;isFromPublicArea=True&amp;isModal=true&amp;asPopupView=true</t>
  </si>
  <si>
    <t>https://community.secop.gov.co/Public/Tendering/OpportunityDetail/Index?noticeUID=CO1.NTC.2493705&amp;isFromPublicArea=True&amp;isModal=true&amp;asPopupView=true</t>
  </si>
  <si>
    <t>https://community.secop.gov.co/Public/Tendering/OpportunityDetail/Index?noticeUID=CO1.NTC.2493661&amp;isFromPublicArea=True&amp;isModal=true&amp;asPopupView=true</t>
  </si>
  <si>
    <t>https://community.secop.gov.co/Public/Tendering/OpportunityDetail/Index?noticeUID=CO1.NTC.2494219&amp;isFromPublicArea=True&amp;isModal=true&amp;asPopupView=true</t>
  </si>
  <si>
    <t>https://community.secop.gov.co/Public/Tendering/OpportunityDetail/Index?noticeUID=CO1.NTC.2494611&amp;isFromPublicArea=True&amp;isModal=true&amp;asPopupView=true</t>
  </si>
  <si>
    <t>https://community.secop.gov.co/Public/Tendering/OpportunityDetail/Index?noticeUID=CO1.NTC.2503781&amp;isFromPublicArea=True&amp;isModal=true&amp;asPopupView=true</t>
  </si>
  <si>
    <t>https://community.secop.gov.co/Public/Tendering/OpportunityDetail/Index?noticeUID=CO1.NTC.2493943&amp;isFromPublicArea=True&amp;isModal=False</t>
  </si>
  <si>
    <t>https://community.secop.gov.co/Public/Tendering/OpportunityDetail/Index?noticeUID=CO1.NTC.2495680&amp;isFromPublicArea=True&amp;isModal=False</t>
  </si>
  <si>
    <t>https://community.secop.gov.co/Public/Tendering/OpportunityDetail/Index?noticeUID=CO1.NTC.2494640&amp;isFromPublicArea=True&amp;isModal=true&amp;asPopupView=true</t>
  </si>
  <si>
    <t>https://community.secop.gov.co/Public/Tendering/OpportunityDetail/Index?noticeUID=CO1.NTC.2496138&amp;isFromPublicArea=True&amp;isModal=true&amp;asPopupView=true</t>
  </si>
  <si>
    <t>https://community.secop.gov.co/Public/Tendering/OpportunityDetail/Index?noticeUID=CO1.NTC.2496690&amp;isFromPublicArea=True&amp;isModal=true&amp;asPopupView=true</t>
  </si>
  <si>
    <t>https://community.secop.gov.co/Public/Tendering/OpportunityDetail/Index?noticeUID=CO1.NTC.2497102&amp;isFromPublicArea=True&amp;isModal=true&amp;asPopupView=true</t>
  </si>
  <si>
    <t>https://community.secop.gov.co/Public/Tendering/OpportunityDetail/Index?noticeUID=CO1.NTC.2496878&amp;isFromPublicArea=True&amp;isModal=true&amp;asPopupView=true</t>
  </si>
  <si>
    <t>https://community.secop.gov.co/Public/Tendering/OpportunityDetail/Index?noticeUID=CO1.NTC.2494755&amp;isFromPublicArea=True&amp;isModal=False</t>
  </si>
  <si>
    <t>https://community.secop.gov.co/Public/Tendering/ContractNoticePhases/View?PPI=CO1.PPI.16408847&amp;isFromPublicArea=True&amp;isModal=False</t>
  </si>
  <si>
    <t>https://community.secop.gov.co/Public/Tendering/OpportunityDetail/Index?noticeUID=CO1.NTC.2502268&amp;isFromPublicArea=True&amp;isModal=true&amp;asPopupView=true</t>
  </si>
  <si>
    <t>https://community.secop.gov.co/Public/Tendering/OpportunityDetail/Index?noticeUID=CO1.NTC.2501989&amp;isFromPublicArea=True&amp;isModal=False</t>
  </si>
  <si>
    <t>https://community.secop.gov.co/Public/Tendering/OpportunityDetail/Index?noticeUID=CO1.NTC.2496131&amp;isFromPublicArea=True&amp;isModal=true&amp;asPopupView=true</t>
  </si>
  <si>
    <t>https://community.secop.gov.co/Public/Tendering/OpportunityDetail/Index?noticeUID=CO1.NTC.2494723&amp;isFromPublicArea=True&amp;isModal=False</t>
  </si>
  <si>
    <t>https://community.secop.gov.co/Public/Tendering/OpportunityDetail/Index?noticeUID=CO1.NTC.2502323&amp;isFromPublicArea=True&amp;isModal=False</t>
  </si>
  <si>
    <t>https://community.secop.gov.co/Public/Tendering/OpportunityDetail/Index?noticeUID=CO1.NTC.2502293&amp;isFromPublicArea=True&amp;isModal=true&amp;asPopupView=true</t>
  </si>
  <si>
    <t>https://community.secop.gov.co/Public/Tendering/OpportunityDetail/Index?noticeUID=CO1.NTC.2494198&amp;isFromPublicArea=True&amp;isModal=true&amp;asPopupView=true</t>
  </si>
  <si>
    <t>https://community.secop.gov.co/Public/Tendering/OpportunityDetail/Index?noticeUID=CO1.NTC.2502610&amp;isFromPublicArea=True&amp;isModal=False</t>
  </si>
  <si>
    <t>https://community.secop.gov.co/Public/Tendering/OpportunityDetail/Index?noticeUID=CO1.NTC.2502629&amp;isFromPublicArea=True&amp;isModal=true&amp;asPopupView=true</t>
  </si>
  <si>
    <t>https://community.secop.gov.co/Public/Tendering/OpportunityDetail/Index?noticeUID=CO1.NTC.2494422&amp;isFromPublicArea=True&amp;isModal=False</t>
  </si>
  <si>
    <t>https://community.secop.gov.co/Public/Tendering/OpportunityDetail/Index?noticeUID=CO1.NTC.2492571&amp;isFromPublicArea=True&amp;isModal=true&amp;asPopupView=true</t>
  </si>
  <si>
    <t>https://community.secop.gov.co/Public/Tendering/OpportunityDetail/Index?noticeUID=CO1.NTC.2494270&amp;isFromPublicArea=True&amp;isModal=true&amp;asPopupView=true</t>
  </si>
  <si>
    <t>https://community.secop.gov.co/Public/Tendering/OpportunityDetail/Index?noticeUID=CO1.NTC.2494544&amp;isFromPublicArea=True&amp;isModal=true&amp;asPopupView=true</t>
  </si>
  <si>
    <t>https://community.secop.gov.co/Public/Tendering/OpportunityDetail/Index?noticeUID=CO1.NTC.2494898&amp;isFromPublicArea=True&amp;isModal=true&amp;asPopupView=true</t>
  </si>
  <si>
    <t>https://community.secop.gov.co/Public/Tendering/OpportunityDetail/Index?noticeUID=CO1.NTC.2494652&amp;isFromPublicArea=True&amp;isModal=true&amp;asPopupView=true</t>
  </si>
  <si>
    <t>https://community.secop.gov.co/Public/Tendering/OpportunityDetail/Index?noticeUID=CO1.NTC.2494817&amp;isFromPublicArea=True&amp;isModal=true&amp;asPopupView=true</t>
  </si>
  <si>
    <t>https://community.secop.gov.co/Public/Tendering/OpportunityDetail/Index?noticeUID=CO1.NTC.2494928&amp;isFromPublicArea=True&amp;isModal=true&amp;asPopupView=true</t>
  </si>
  <si>
    <t>https://community.secop.gov.co/Public/Tendering/OpportunityDetail/Index?noticeUID=CO1.NTC.2494823&amp;isFromPublicArea=True&amp;isModal=true&amp;asPopupView=true</t>
  </si>
  <si>
    <t>https://community.secop.gov.co/Public/Tendering/OpportunityDetail/Index?noticeUID=CO1.NTC.2495028&amp;isFromPublicArea=True&amp;isModal=true&amp;asPopupView=true</t>
  </si>
  <si>
    <t>https://community.secop.gov.co/Public/Tendering/OpportunityDetail/Index?noticeUID=CO1.NTC.2494586&amp;isFromPublicArea=True&amp;isModal=true&amp;asPopupView=true</t>
  </si>
  <si>
    <t>https://community.secop.gov.co/Public/Tendering/OpportunityDetail/Index?noticeUID=CO1.NTC.2494636&amp;isFromPublicArea=True&amp;isModal=true&amp;asPopupView=true</t>
  </si>
  <si>
    <t>https://community.secop.gov.co/Public/Tendering/OpportunityDetail/Index?noticeUID=CO1.NTC.2496002&amp;isFromPublicArea=True&amp;isModal=true&amp;asPopupView=true</t>
  </si>
  <si>
    <t>https://community.secop.gov.co/Public/Tendering/OpportunityDetail/Index?noticeUID=CO1.NTC.2496004&amp;isFromPublicArea=True&amp;isModal=true&amp;asPopupView=true</t>
  </si>
  <si>
    <t>https://community.secop.gov.co/Public/Tendering/OpportunityDetail/Index?noticeUID=CO1.NTC.2496010&amp;isFromPublicArea=True&amp;isModal=true&amp;asPopupView=true</t>
  </si>
  <si>
    <t>https://community.secop.gov.co/Public/Tendering/OpportunityDetail/Index?noticeUID=CO1.NTC.2495908&amp;isFromPublicArea=True&amp;isModal=true&amp;asPopupView=true</t>
  </si>
  <si>
    <t>https://community.secop.gov.co/Public/Tendering/OpportunityDetail/Index?noticeUID=CO1.NTC.2495607&amp;isFromPublicArea=True&amp;isModal=true&amp;asPopupView=true</t>
  </si>
  <si>
    <t>https://community.secop.gov.co/Public/Tendering/OpportunityDetail/Index?noticeUID=CO1.NTC.2496313&amp;isFromPublicArea=True&amp;isModal=true&amp;asPopupView=true</t>
  </si>
  <si>
    <t>https://community.secop.gov.co/Public/Tendering/OpportunityDetail/Index?noticeUID=CO1.NTC.2496218&amp;isFromPublicArea=True&amp;isModal=true&amp;asPopupView=true</t>
  </si>
  <si>
    <t>https://community.secop.gov.co/Public/Tendering/OpportunityDetail/Index?noticeUID=CO1.NTC.2496352&amp;isFromPublicArea=True&amp;isModal=true&amp;asPopupView=true</t>
  </si>
  <si>
    <t>https://community.secop.gov.co/Public/Tendering/OpportunityDetail/Index?noticeUID=CO1.NTC.2496377&amp;isFromPublicArea=True&amp;isModal=true&amp;asPopupView=true</t>
  </si>
  <si>
    <t>https://community.secop.gov.co/Public/Tendering/OpportunityDetail/Index?noticeUID=CO1.NTC.2496170&amp;isFromPublicArea=True&amp;isModal=true&amp;asPopupView=true</t>
  </si>
  <si>
    <t>https://community.secop.gov.co/Public/Tendering/OpportunityDetail/Index?noticeUID=CO1.NTC.2496178&amp;isFromPublicArea=True&amp;isModal=true&amp;asPopupView=true</t>
  </si>
  <si>
    <t>https://community.secop.gov.co/Public/Tendering/OpportunityDetail/Index?noticeUID=CO1.NTC.2496268&amp;isFromPublicArea=True&amp;isModal=true&amp;asPopupView=true</t>
  </si>
  <si>
    <t>https://community.secop.gov.co/Public/Tendering/OpportunityDetail/Index?noticeUID=CO1.NTC.2496224&amp;isFromPublicArea=True&amp;isModal=true&amp;asPopupView=true</t>
  </si>
  <si>
    <t>https://community.secop.gov.co/Public/Tendering/OpportunityDetail/Index?noticeUID=CO1.NTC.2516613&amp;isFromPublicArea=True&amp;isModal=true&amp;asPopupView=true</t>
  </si>
  <si>
    <t>https://community.secop.gov.co/Public/Tendering/OpportunityDetail/Index?noticeUID=CO1.NTC.2497983&amp;isFromPublicArea=True&amp;isModal=true&amp;asPopupView=true</t>
  </si>
  <si>
    <t>https://community.secop.gov.co/Public/Tendering/OpportunityDetail/Index?noticeUID=CO1.NTC.2591631&amp;isFromPublicArea=True&amp;isModal=true&amp;asPopupView=true</t>
  </si>
  <si>
    <t>https://community.secop.gov.co/Public/Tendering/OpportunityDetail/Index?noticeUID=CO1.NTC.2650484&amp;isFromPublicArea=True&amp;isModal=true&amp;asPopupView=true</t>
  </si>
  <si>
    <t>https://community.secop.gov.co/Public/Tendering/OpportunityDetail/Index?noticeUID=CO1.NTC.2583604&amp;isFromPublicArea=True&amp;isModal=true&amp;asPopupView=true</t>
  </si>
  <si>
    <t>https://community.secop.gov.co/Public/Tendering/OpportunityDetail/Index?noticeUID=CO1.NTC.2496539&amp;isFromPublicArea=True&amp;isModal=true&amp;asPopupView=true</t>
  </si>
  <si>
    <t>https://community.secop.gov.co/Public/Tendering/OpportunityDetail/Index?noticeUID=CO1.NTC.2496716&amp;isFromPublicArea=True&amp;isModal=true&amp;asPopupView=true</t>
  </si>
  <si>
    <t>https://community.secop.gov.co/Public/Tendering/OpportunityDetail/Index?noticeUID=CO1.NTC.2496891&amp;isFromPublicArea=True&amp;isModal=true&amp;asPopupView=true</t>
  </si>
  <si>
    <t>https://community.secop.gov.co/Public/Tendering/OpportunityDetail/Index?noticeUID=CO1.NTC.2497124&amp;isFromPublicArea=True&amp;isModal=true&amp;asPopupView=true</t>
  </si>
  <si>
    <t>https://community.secop.gov.co/Public/Tendering/OpportunityDetail/Index?noticeUID=CO1.NTC.2496895&amp;isFromPublicArea=True&amp;isModal=true&amp;asPopupView=true</t>
  </si>
  <si>
    <t>https://community.secop.gov.co/Public/Tendering/OpportunityDetail/Index?noticeUID=CO1.NTC.2496897&amp;isFromPublicArea=True&amp;isModal=true&amp;asPopupView=true</t>
  </si>
  <si>
    <t>https://community.secop.gov.co/Public/Tendering/OpportunityDetail/Index?noticeUID=CO1.NTC.2497134&amp;isFromPublicArea=True&amp;isModal=true&amp;asPopupView=true</t>
  </si>
  <si>
    <t>https://community.secop.gov.co/Public/Tendering/OpportunityDetail/Index?noticeUID=CO1.NTC.2497591&amp;isFromPublicArea=True&amp;isModal=true&amp;asPopupView=true</t>
  </si>
  <si>
    <t>https://community.secop.gov.co/Public/Tendering/OpportunityDetail/Index?noticeUID=CO1.NTC.2499319&amp;isFromPublicArea=True&amp;isModal=true&amp;asPopupView=true</t>
  </si>
  <si>
    <t>https://community.secop.gov.co/Public/Tendering/OpportunityDetail/Index?noticeUID=CO1.NTC.2497811&amp;isFromPublicArea=True&amp;isModal=true&amp;asPopupView=true</t>
  </si>
  <si>
    <t>https://community.secop.gov.co/Public/Tendering/OpportunityDetail/Index?noticeUID=CO1.NTC.2497606&amp;isFromPublicArea=True&amp;isModal=true&amp;asPopupView=true</t>
  </si>
  <si>
    <t>https://community.secop.gov.co/Public/Tendering/OpportunityDetail/Index?noticeUID=CO1.NTC.2497850&amp;isFromPublicArea=True&amp;isModal=true&amp;asPopupView=true</t>
  </si>
  <si>
    <t>https://community.secop.gov.co/Public/Tendering/OpportunityDetail/Index?noticeUID=CO1.NTC.2498101&amp;isFromPublicArea=True&amp;isModal=true&amp;asPopupView=true</t>
  </si>
  <si>
    <t>https://community.secop.gov.co/Public/Tendering/OpportunityDetail/Index?noticeUID=CO1.NTC.2498242&amp;isFromPublicArea=True&amp;isModal=true&amp;asPopupView=true</t>
  </si>
  <si>
    <t>https://community.secop.gov.co/Public/Tendering/OpportunityDetail/Index?noticeUID=CO1.NTC.2498604&amp;isFromPublicArea=True&amp;isModal=true&amp;asPopupView=true</t>
  </si>
  <si>
    <t>https://community.secop.gov.co/Public/Tendering/OpportunityDetail/Index?noticeUID=CO1.NTC.2498651&amp;isFromPublicArea=True&amp;isModal=true&amp;asPopupView=true</t>
  </si>
  <si>
    <t>https://community.secop.gov.co/Public/Tendering/OpportunityDetail/Index?noticeUID=CO1.NTC.2498451&amp;isFromPublicArea=True&amp;isModal=true&amp;asPopupView=true</t>
  </si>
  <si>
    <t>https://community.secop.gov.co/Public/Tendering/OpportunityDetail/Index?noticeUID=CO1.NTC.2497894&amp;isFromPublicArea=True&amp;isModal=true&amp;asPopupView=true</t>
  </si>
  <si>
    <t>https://community.secop.gov.co/Public/Tendering/OpportunityDetail/Index?noticeUID=CO1.NTC.2499038&amp;isFromPublicArea=True&amp;isModal=true&amp;asPopupView=true</t>
  </si>
  <si>
    <t>https://community.secop.gov.co/Public/Tendering/OpportunityDetail/Index?noticeUID=CO1.NTC.2499064&amp;isFromPublicArea=True&amp;isModal=true&amp;asPopupView=true</t>
  </si>
  <si>
    <t>https://community.secop.gov.co/Public/Tendering/OpportunityDetail/Index?noticeUID=CO1.NTC.2499089&amp;isFromPublicArea=True&amp;isModal=true&amp;asPopupView=true</t>
  </si>
  <si>
    <t>https://community.secop.gov.co/Public/Tendering/OpportunityDetail/Index?noticeUID=CO1.NTC.2502913&amp;isFromPublicArea=True&amp;isModal=true&amp;asPopupView=true</t>
  </si>
  <si>
    <t>https://community.secop.gov.co/Public/Tendering/OpportunityDetail/Index?noticeUID=CO1.NTC.2500115&amp;isFromPublicArea=True&amp;isModal=true&amp;asPopupView=true</t>
  </si>
  <si>
    <t>https://community.secop.gov.co/Public/Tendering/OpportunityDetail/Index?noticeUID=CO1.NTC.2500224&amp;isFromPublicArea=True&amp;isModal=true&amp;asPopupView=true</t>
  </si>
  <si>
    <t>https://community.secop.gov.co/Public/Tendering/OpportunityDetail/Index?noticeUID=CO1.NTC.2500311&amp;isFromPublicArea=True&amp;isModal=true&amp;asPopupView=true</t>
  </si>
  <si>
    <t>https://community.secop.gov.co/Public/Tendering/OpportunityDetail/Index?noticeUID=CO1.NTC.2500165&amp;isFromPublicArea=True&amp;isModal=true&amp;asPopupView=true</t>
  </si>
  <si>
    <t>https://community.secop.gov.co/Public/Tendering/OpportunityDetail/Index?noticeUID=CO1.NTC.2500328&amp;isFromPublicArea=True&amp;isModal=true&amp;asPopupView=true</t>
  </si>
  <si>
    <t>https://community.secop.gov.co/Public/Tendering/OpportunityDetail/Index?noticeUID=CO1.NTC.2499503&amp;isFromPublicArea=True&amp;isModal=true&amp;asPopupView=true</t>
  </si>
  <si>
    <t>https://community.secop.gov.co/Public/Tendering/OpportunityDetail/Index?noticeUID=CO1.NTC.2498201&amp;isFromPublicArea=True&amp;isModal=true&amp;asPopupView=true</t>
  </si>
  <si>
    <t>https://community.secop.gov.co/Public/Tendering/OpportunityDetail/Index?noticeUID=CO1.NTC.2498474&amp;isFromPublicArea=True&amp;isModal=true&amp;asPopupView=true</t>
  </si>
  <si>
    <t>https://community.secop.gov.co/Public/Tendering/OpportunityDetail/Index?noticeUID=CO1.NTC.2500038&amp;isFromPublicArea=True&amp;isModal=true&amp;asPopupView=true</t>
  </si>
  <si>
    <t>https://community.secop.gov.co/Public/Tendering/OpportunityDetail/Index?noticeUID=CO1.NTC.2500236&amp;isFromPublicArea=True&amp;isModal=true&amp;asPopupView=true</t>
  </si>
  <si>
    <t>https://community.secop.gov.co/Public/Tendering/OpportunityDetail/Index?noticeUID=CO1.NTC.2500250&amp;isFromPublicArea=True&amp;isModal=true&amp;asPopupView=true</t>
  </si>
  <si>
    <t>https://community.secop.gov.co/Public/Tendering/OpportunityDetail/Index?noticeUID=CO1.NTC.2500155&amp;isFromPublicArea=True&amp;isModal=true&amp;asPopupView=true</t>
  </si>
  <si>
    <t>https://community.secop.gov.co/Public/Tendering/OpportunityDetail/Index?noticeUID=CO1.NTC.2500178&amp;isFromPublicArea=True&amp;isModal=true&amp;asPopupView=true</t>
  </si>
  <si>
    <t>https://community.secop.gov.co/Public/Tendering/OpportunityDetail/Index?noticeUID=CO1.NTC.2499987&amp;isFromPublicArea=True&amp;isModal=true&amp;asPopupView=true</t>
  </si>
  <si>
    <t>https://community.secop.gov.co/Public/Tendering/OpportunityDetail/Index?noticeUID=CO1.NTC.2499998&amp;isFromPublicArea=True&amp;isModal=true&amp;asPopupView=true</t>
  </si>
  <si>
    <t>https://community.secop.gov.co/Public/Tendering/OpportunityDetail/Index?noticeUID=CO1.NTC.2500343&amp;isFromPublicArea=True&amp;isModal=true&amp;asPopupView=true</t>
  </si>
  <si>
    <t>https://community.secop.gov.co/Public/Tendering/OpportunityDetail/Index?noticeUID=CO1.NTC.2500295&amp;isFromPublicArea=True&amp;isModal=true&amp;asPopupView=true</t>
  </si>
  <si>
    <t>https://community.secop.gov.co/Public/Tendering/OpportunityDetail/Index?noticeUID=CO1.NTC.2499884&amp;isFromPublicArea=True&amp;isModal=true&amp;asPopupView=true</t>
  </si>
  <si>
    <t>https://community.secop.gov.co/Public/Tendering/OpportunityDetail/Index?noticeUID=CO1.NTC.2500502&amp;isFromPublicArea=True&amp;isModal=true&amp;asPopupView=true</t>
  </si>
  <si>
    <t>https://community.secop.gov.co/Public/Tendering/OpportunityDetail/Index?noticeUID=CO1.NTC.2507308&amp;isFromPublicArea=True&amp;isModal=true&amp;asPopupView=true</t>
  </si>
  <si>
    <t>https://community.secop.gov.co/Public/Tendering/OpportunityDetail/Index?noticeUID=CO1.NTC.2507148&amp;isFromPublicArea=True&amp;isModal=true&amp;asPopupView=true</t>
  </si>
  <si>
    <t>https://community.secop.gov.co/Public/Tendering/OpportunityDetail/Index?noticeUID=CO1.NTC.2501615&amp;isFromPublicArea=True&amp;isModal=true&amp;asPopupView=true</t>
  </si>
  <si>
    <t>https://community.secop.gov.co/Public/Tendering/OpportunityDetail/Index?noticeUID=CO1.NTC.2500198&amp;isFromPublicArea=True&amp;isModal=true&amp;asPopupView=true</t>
  </si>
  <si>
    <t>https://community.secop.gov.co/Public/Tendering/OpportunityDetail/Index?noticeUID=CO1.NTC.2500095&amp;isFromPublicArea=True&amp;isModal=true&amp;asPopupView=true</t>
  </si>
  <si>
    <t>https://community.secop.gov.co/Public/Tendering/OpportunityDetail/Index?noticeUID=CO1.NTC.2500336&amp;isFromPublicArea=True&amp;isModal=true&amp;asPopupView=true</t>
  </si>
  <si>
    <t>https://community.secop.gov.co/Public/Tendering/OpportunityDetail/Index?noticeUID=CO1.NTC.2500337&amp;isFromPublicArea=True&amp;isModal=true&amp;asPopupView=true</t>
  </si>
  <si>
    <t>https://community.secop.gov.co/Public/Tendering/OpportunityDetail/Index?noticeUID=CO1.NTC.2500339&amp;isFromPublicArea=True&amp;isModal=true&amp;asPopupView=true</t>
  </si>
  <si>
    <t>https://community.secop.gov.co/Public/Tendering/OpportunityDetail/Index?noticeUID=CO1.NTC.2500342&amp;isFromPublicArea=True&amp;isModal=true&amp;asPopupView=true</t>
  </si>
  <si>
    <t>https://community.secop.gov.co/Public/Tendering/OpportunityDetail/Index?noticeUID=CO1.NTC.2501203&amp;isFromPublicArea=True&amp;isModal=true&amp;asPopupView=true</t>
  </si>
  <si>
    <t>https://community.secop.gov.co/Public/Tendering/OpportunityDetail/Index?noticeUID=CO1.NTC.2500526&amp;isFromPublicArea=True&amp;isModal=true&amp;asPopupView=true</t>
  </si>
  <si>
    <t>https://community.secop.gov.co/Public/Tendering/OpportunityDetail/Index?noticeUID=CO1.NTC.2500300&amp;isFromPublicArea=True&amp;isModal=true&amp;asPopupView=true</t>
  </si>
  <si>
    <t>https://community.secop.gov.co/Public/Tendering/OpportunityDetail/Index?noticeUID=CO1.NTC.2500716&amp;isFromPublicArea=True&amp;isModal=true&amp;asPopupView=true</t>
  </si>
  <si>
    <t>https://community.secop.gov.co/Public/Tendering/OpportunityDetail/Index?noticeUID=CO1.NTC.2500363&amp;isFromPublicArea=True&amp;isModal=true&amp;asPopupView=true</t>
  </si>
  <si>
    <t>https://community.secop.gov.co/Public/Tendering/OpportunityDetail/Index?noticeUID=CO1.NTC.2500434&amp;isFromPublicArea=True&amp;isModal=true&amp;asPopupView=true</t>
  </si>
  <si>
    <t>https://community.secop.gov.co/Public/Tendering/OpportunityDetail/Index?noticeUID=CO1.NTC.2500523&amp;isFromPublicArea=True&amp;isModal=true&amp;asPopupView=true</t>
  </si>
  <si>
    <t>https://community.secop.gov.co/Public/Tendering/OpportunityDetail/Index?noticeUID=CO1.NTC.2500643&amp;isFromPublicArea=True&amp;isModal=true&amp;asPopupView=true</t>
  </si>
  <si>
    <t>https://community.secop.gov.co/Public/Tendering/OpportunityDetail/Index?noticeUID=CO1.NTC.2500645&amp;isFromPublicArea=True&amp;isModal=true&amp;asPopupView=true</t>
  </si>
  <si>
    <t>https://community.secop.gov.co/Public/Tendering/OpportunityDetail/Index?noticeUID=CO1.NTC.2501680&amp;isFromPublicArea=True&amp;isModal=true&amp;asPopupView=true</t>
  </si>
  <si>
    <t>https://community.secop.gov.co/Public/Tendering/OpportunityDetail/Index?noticeUID=CO1.NTC.2501274&amp;isFromPublicArea=True&amp;isModal=true&amp;asPopupView=true</t>
  </si>
  <si>
    <t>https://community.secop.gov.co/Public/Tendering/OpportunityDetail/Index?noticeUID=CO1.NTC.2501886&amp;isFromPublicArea=True&amp;isModal=true&amp;asPopupView=true</t>
  </si>
  <si>
    <t>https://community.secop.gov.co/Public/Tendering/OpportunityDetail/Index?noticeUID=CO1.NTC.2502012&amp;isFromPublicArea=True&amp;isModal=true&amp;asPopupView=true</t>
  </si>
  <si>
    <t>https://community.secop.gov.co/Public/Tendering/OpportunityDetail/Index?noticeUID=CO1.NTC.2505123&amp;isFromPublicArea=True&amp;isModal=true&amp;asPopupView=true</t>
  </si>
  <si>
    <t>https://community.secop.gov.co/Public/Tendering/OpportunityDetail/Index?noticeUID=CO1.NTC.2505525&amp;isFromPublicArea=True&amp;isModal=true&amp;asPopupView=true</t>
  </si>
  <si>
    <t>https://community.secop.gov.co/Public/Tendering/OpportunityDetail/Index?noticeUID=CO1.NTC.2505159&amp;isFromPublicArea=True&amp;isModal=true&amp;asPopupView=true</t>
  </si>
  <si>
    <t>https://community.secop.gov.co/Public/Tendering/OpportunityDetail/Index?noticeUID=CO1.NTC.2505586&amp;isFromPublicArea=True&amp;isModal=true&amp;asPopupView=true</t>
  </si>
  <si>
    <t>https://community.secop.gov.co/Public/Tendering/OpportunityDetail/Index?noticeUID=CO1.NTC.2503644&amp;isFromPublicArea=True&amp;isModal=true&amp;asPopupView=true</t>
  </si>
  <si>
    <t>https://community.secop.gov.co/Public/Tendering/OpportunityDetail/Index?noticeUID=CO1.NTC.2504516&amp;isFromPublicArea=True&amp;isModal=true&amp;asPopupView=true</t>
  </si>
  <si>
    <t>https://community.secop.gov.co/Public/Tendering/OpportunityDetail/Index?noticeUID=CO1.NTC.2504731&amp;isFromPublicArea=True&amp;isModal=true&amp;asPopupView=true</t>
  </si>
  <si>
    <t>https://community.secop.gov.co/Public/Tendering/OpportunityDetail/Index?noticeUID=CO1.NTC.2504762&amp;isFromPublicArea=True&amp;isModal=true&amp;asPopupView=true</t>
  </si>
  <si>
    <t>https://community.secop.gov.co/Public/Tendering/OpportunityDetail/Index?noticeUID=CO1.NTC.2504858&amp;isFromPublicArea=True&amp;isModal=true&amp;asPopupView=true</t>
  </si>
  <si>
    <t>https://community.secop.gov.co/Public/Tendering/OpportunityDetail/Index?noticeUID=CO1.NTC.2504879&amp;isFromPublicArea=True&amp;isModal=true&amp;asPopupView=true</t>
  </si>
  <si>
    <t>https://community.secop.gov.co/Public/Tendering/OpportunityDetail/Index?noticeUID=CO1.NTC.2504895&amp;isFromPublicArea=True&amp;isModal=true&amp;asPopupView=true</t>
  </si>
  <si>
    <t>https://community.secop.gov.co/Public/Tendering/OpportunityDetail/Index?noticeUID=CO1.NTC.2503724&amp;isFromPublicArea=True&amp;isModal=true&amp;asPopupView=true</t>
  </si>
  <si>
    <t>https://community.secop.gov.co/Public/Tendering/OpportunityDetail/Index?noticeUID=CO1.NTC.2503731&amp;isFromPublicArea=True&amp;isModal=true&amp;asPopupView=true</t>
  </si>
  <si>
    <t>https://community.secop.gov.co/Public/Tendering/OpportunityDetail/Index?noticeUID=CO1.NTC.2503738&amp;isFromPublicArea=True&amp;isModal=true&amp;asPopupView=true</t>
  </si>
  <si>
    <t>https://community.secop.gov.co/Public/Tendering/OpportunityDetail/Index?noticeUID=CO1.NTC.2504008&amp;isFromPublicArea=True&amp;isModal=true&amp;asPopupView=true</t>
  </si>
  <si>
    <t>https://community.secop.gov.co/Public/Tendering/OpportunityDetail/Index?noticeUID=CO1.NTC.2504440&amp;isFromPublicArea=True&amp;isModal=true&amp;asPopupView=true</t>
  </si>
  <si>
    <t>https://community.secop.gov.co/Public/Tendering/OpportunityDetail/Index?noticeUID=CO1.NTC.2505537&amp;isFromPublicArea=True&amp;isModal=true&amp;asPopupView=true</t>
  </si>
  <si>
    <t>https://community.secop.gov.co/Public/Tendering/OpportunityDetail/Index?noticeUID=CO1.NTC.2505293&amp;isFromPublicArea=True&amp;isModal=true&amp;asPopupView=true</t>
  </si>
  <si>
    <t>https://community.secop.gov.co/Public/Tendering/OpportunityDetail/Index?noticeUID=CO1.NTC.2506120&amp;isFromPublicArea=True&amp;isModal=true&amp;asPopupView=true</t>
  </si>
  <si>
    <t>https://community.secop.gov.co/Public/Tendering/OpportunityDetail/Index?noticeUID=CO1.NTC.2504162&amp;isFromPublicArea=True&amp;isModal=true&amp;asPopupView=true</t>
  </si>
  <si>
    <t>https://community.secop.gov.co/Public/Tendering/OpportunityDetail/Index?noticeUID=CO1.NTC.2506271&amp;isFromPublicArea=True&amp;isModal=true&amp;asPopupView=true</t>
  </si>
  <si>
    <t>https://community.secop.gov.co/Public/Tendering/OpportunityDetail/Index?noticeUID=CO1.NTC.2503220&amp;isFromPublicArea=True&amp;isModal=true&amp;asPopupView=true</t>
  </si>
  <si>
    <t>https://community.secop.gov.co/Public/Tendering/OpportunityDetail/Index?noticeUID=CO1.NTC.2506738&amp;isFromPublicArea=True&amp;isModal=true&amp;asPopupView=true</t>
  </si>
  <si>
    <t>https://community.secop.gov.co/Public/Tendering/OpportunityDetail/Index?noticeUID=CO1.NTC.2506657&amp;isFromPublicArea=True&amp;isModal=true&amp;asPopupView=true</t>
  </si>
  <si>
    <t>https://community.secop.gov.co/Public/Tendering/OpportunityDetail/Index?noticeUID=CO1.NTC.2506595&amp;isFromPublicArea=True&amp;isModal=true&amp;asPopupView=true</t>
  </si>
  <si>
    <t>https://community.secop.gov.co/Public/Tendering/OpportunityDetail/Index?noticeUID=CO1.NTC.2506892&amp;isFromPublicArea=True&amp;isModal=true&amp;asPopupView=true</t>
  </si>
  <si>
    <t>https://community.secop.gov.co/Public/Tendering/OpportunityDetail/Index?noticeUID=CO1.NTC.2506577&amp;isFromPublicArea=True&amp;isModal=true&amp;asPopupView=true</t>
  </si>
  <si>
    <t>https://community.secop.gov.co/Public/Tendering/OpportunityDetail/Index?noticeUID=CO1.NTC.2506791&amp;isFromPublicArea=True&amp;isModal=true&amp;asPopupView=true</t>
  </si>
  <si>
    <t>https://community.secop.gov.co/Public/Tendering/OpportunityDetail/Index?noticeUID=CO1.NTC.2507028&amp;isFromPublicArea=True&amp;isModal=true&amp;asPopupView=true</t>
  </si>
  <si>
    <t>https://community.secop.gov.co/Public/Tendering/OpportunityDetail/Index?noticeUID=CO1.NTC.2507053&amp;isFromPublicArea=True&amp;isModal=true&amp;asPopupView=true</t>
  </si>
  <si>
    <t>https://community.secop.gov.co/Public/Tendering/OpportunityDetail/Index?noticeUID=CO1.NTC.2506855&amp;isFromPublicArea=True&amp;isModal=true&amp;asPopupView=true</t>
  </si>
  <si>
    <t>https://community.secop.gov.co/Public/Tendering/OpportunityDetail/Index?noticeUID=CO1.NTC.2507217&amp;isFromPublicArea=True&amp;isModal=true&amp;asPopupView=true</t>
  </si>
  <si>
    <t>https://community.secop.gov.co/Public/Tendering/OpportunityDetail/Index?noticeUID=CO1.NTC.2524981&amp;isFromPublicArea=True&amp;isModal=true&amp;asPopupView=true</t>
  </si>
  <si>
    <t>https://community.secop.gov.co/Public/Tendering/OpportunityDetail/Index?noticeUID=CO1.NTC.2507386&amp;isFromPublicArea=True&amp;isModal=true&amp;asPopupView=true</t>
  </si>
  <si>
    <t>https://community.secop.gov.co/Public/Tendering/OpportunityDetail/Index?noticeUID=CO1.NTC.2507649&amp;isFromPublicArea=True&amp;isModal=true&amp;asPopupView=true</t>
  </si>
  <si>
    <t>https://community.secop.gov.co/Public/Tendering/OpportunityDetail/Index?noticeUID=CO1.NTC.2516922&amp;isFromPublicArea=True&amp;isModal=true&amp;asPopupView=true</t>
  </si>
  <si>
    <t>https://community.secop.gov.co/Public/Tendering/OpportunityDetail/Index?noticeUID=CO1.NTC.2507298&amp;isFromPublicArea=True&amp;isModal=true&amp;asPopupView=true</t>
  </si>
  <si>
    <t>https://community.secop.gov.co/Public/Tendering/OpportunityDetail/Index?noticeUID=CO1.NTC.2507277&amp;isFromPublicArea=True&amp;isModal=true&amp;asPopupView=true</t>
  </si>
  <si>
    <t>https://community.secop.gov.co/Public/Tendering/OpportunityDetail/Index?noticeUID=CO1.NTC.2507161&amp;isFromPublicArea=True&amp;isModal=true&amp;asPopupView=true</t>
  </si>
  <si>
    <t>https://community.secop.gov.co/Public/Tendering/OpportunityDetail/Index?noticeUID=CO1.NTC.2507903&amp;isFromPublicArea=True&amp;isModal=true&amp;asPopupView=true</t>
  </si>
  <si>
    <t>https://community.secop.gov.co/Public/Tendering/OpportunityDetail/Index?noticeUID=CO1.NTC.2506410&amp;isFromPublicArea=True&amp;isModal=true&amp;asPopupView=true</t>
  </si>
  <si>
    <t>https://community.secop.gov.co/Public/Tendering/OpportunityDetail/Index?noticeUID=CO1.NTC.2516411&amp;isFromPublicArea=True&amp;isModal=true&amp;asPopupView=true</t>
  </si>
  <si>
    <t>https://community.secop.gov.co/Public/Tendering/OpportunityDetail/Index?noticeUID=CO1.NTC.2516418&amp;isFromPublicArea=True&amp;isModal=true&amp;asPopupView=true</t>
  </si>
  <si>
    <t>https://community.secop.gov.co/Public/Tendering/OpportunityDetail/Index?noticeUID=CO1.NTC.2516142&amp;isFromPublicArea=True&amp;isModal=true&amp;asPopupView=true</t>
  </si>
  <si>
    <t>https://community.secop.gov.co/Public/Tendering/OpportunityDetail/Index?noticeUID=CO1.NTC.2506258&amp;isFromPublicArea=True&amp;isModal=true&amp;asPopupView=true</t>
  </si>
  <si>
    <t>https://community.secop.gov.co/Public/Tendering/OpportunityDetail/Index?noticeUID=CO1.NTC.2506406&amp;isFromPublicArea=True&amp;isModal=true&amp;asPopupView=true</t>
  </si>
  <si>
    <t>https://community.secop.gov.co/Public/Tendering/OpportunityDetail/Index?noticeUID=CO1.NTC.2506265&amp;isFromPublicArea=True&amp;isModal=true&amp;asPopupView=true</t>
  </si>
  <si>
    <t>https://community.secop.gov.co/Public/Tendering/OpportunityDetail/Index?noticeUID=CO1.NTC.2517262&amp;isFromPublicArea=True&amp;isModal=true&amp;asPopupView=true</t>
  </si>
  <si>
    <t>https://community.secop.gov.co/Public/Tendering/OpportunityDetail/Index?noticeUID=CO1.NTC.2517430&amp;isFromPublicArea=True&amp;isModal=true&amp;asPopupView=true</t>
  </si>
  <si>
    <t>https://community.secop.gov.co/Public/Tendering/OpportunityDetail/Index?noticeUID=CO1.NTC.2517517&amp;isFromPublicArea=True&amp;isModal=true&amp;asPopupView=true</t>
  </si>
  <si>
    <t>https://community.secop.gov.co/Public/Tendering/OpportunityDetail/Index?noticeUID=CO1.NTC.2523642&amp;isFromPublicArea=True&amp;isModal=true&amp;asPopupView=true</t>
  </si>
  <si>
    <t>https://community.secop.gov.co/Public/Tendering/OpportunityDetail/Index?noticeUID=CO1.NTC.2518530&amp;isFromPublicArea=True&amp;isModal=true&amp;asPopupView=true</t>
  </si>
  <si>
    <t>https://community.secop.gov.co/Public/Tendering/OpportunityDetail/Index?noticeUID=CO1.NTC.2518871&amp;isFromPublicArea=True&amp;isModal=true&amp;asPopupView=true</t>
  </si>
  <si>
    <t>https://community.secop.gov.co/Public/Tendering/OpportunityDetail/Index?noticeUID=CO1.NTC.2519466&amp;isFromPublicArea=True&amp;isModal=true&amp;asPopupView=true</t>
  </si>
  <si>
    <t>https://community.secop.gov.co/Public/Tendering/OpportunityDetail/Index?noticeUID=CO1.NTC.2519818&amp;isFromPublicArea=True&amp;isModal=true&amp;asPopupView=true</t>
  </si>
  <si>
    <t>https://community.secop.gov.co/Public/Tendering/OpportunityDetail/Index?noticeUID=CO1.NTC.2519843&amp;isFromPublicArea=True&amp;isModal=true&amp;asPopupView=true</t>
  </si>
  <si>
    <t>https://community.secop.gov.co/Public/Tendering/OpportunityDetail/Index?noticeUID=CO1.NTC.2531749&amp;isFromPublicArea=True&amp;isModal=true&amp;asPopupView=true</t>
  </si>
  <si>
    <t>https://community.secop.gov.co/Public/Tendering/OpportunityDetail/Index?noticeUID=CO1.NTC.2529224&amp;isFromPublicArea=True&amp;isModal=true&amp;asPopupView=true</t>
  </si>
  <si>
    <t>https://community.secop.gov.co/Public/Tendering/OpportunityDetail/Index?noticeUID=CO1.NTC.2520760&amp;isFromPublicArea=True&amp;isModal=true&amp;asPopupView=true</t>
  </si>
  <si>
    <t>https://community.secop.gov.co/Public/Tendering/OpportunityDetail/Index?noticeUID=CO1.NTC.2516863&amp;isFromPublicArea=True&amp;isModal=true&amp;asPopupView=true</t>
  </si>
  <si>
    <t>https://community.secop.gov.co/Public/Tendering/OpportunityDetail/Index?noticeUID=CO1.NTC.2517308&amp;isFromPublicArea=True&amp;isModal=true&amp;asPopupView=true</t>
  </si>
  <si>
    <t>https://community.secop.gov.co/Public/Tendering/OpportunityDetail/Index?noticeUID=CO1.NTC.2517250&amp;isFromPublicArea=True&amp;isModal=true&amp;asPopupView=true</t>
  </si>
  <si>
    <t>https://community.secop.gov.co/Public/Tendering/OpportunityDetail/Index?noticeUID=CO1.NTC.2518001&amp;isFromPublicArea=True&amp;isModal=true&amp;asPopupView=true</t>
  </si>
  <si>
    <t>https://community.secop.gov.co/Public/Tendering/OpportunityDetail/Index?noticeUID=CO1.NTC.2514212&amp;isFromPublicArea=True&amp;isModal=true&amp;asPopupView=true</t>
  </si>
  <si>
    <t>https://community.secop.gov.co/Public/Tendering/OpportunityDetail/Index?noticeUID=CO1.NTC.2521594&amp;isFromPublicArea=True&amp;isModal=true&amp;asPopupView=true</t>
  </si>
  <si>
    <t>https://community.secop.gov.co/Public/Tendering/OpportunityDetail/Index?noticeUID=CO1.NTC.2527986&amp;isFromPublicArea=True&amp;isModal=true&amp;asPopupView=true</t>
  </si>
  <si>
    <t>https://community.secop.gov.co/Public/Tendering/OpportunityDetail/Index?noticeUID=CO1.NTC.2534865&amp;isFromPublicArea=True&amp;isModal=true&amp;asPopupView=true</t>
  </si>
  <si>
    <t>https://community.secop.gov.co/Public/Tendering/OpportunityDetail/Index?noticeUID=CO1.NTC.2531551&amp;isFromPublicArea=True&amp;isModal=true&amp;asPopupView=true</t>
  </si>
  <si>
    <t>https://community.secop.gov.co/Public/Tendering/OpportunityDetail/Index?noticeUID=CO1.NTC.2517312&amp;isFromPublicArea=True&amp;isModal=true&amp;asPopupView=true</t>
  </si>
  <si>
    <t>https://community.secop.gov.co/Public/Tendering/OpportunityDetail/Index?noticeUID=CO1.NTC.2518760&amp;isFromPublicArea=True&amp;isModal=true&amp;asPopupView=true</t>
  </si>
  <si>
    <t>https://community.secop.gov.co/Public/Tendering/OpportunityDetail/Index?noticeUID=CO1.NTC.2518833&amp;isFromPublicArea=True&amp;isModal=true&amp;asPopupView=true</t>
  </si>
  <si>
    <t>https://community.secop.gov.co/Public/Tendering/OpportunityDetail/Index?noticeUID=CO1.NTC.2525642&amp;isFromPublicArea=True&amp;isModal=true&amp;asPopupView=true</t>
  </si>
  <si>
    <t>https://community.secop.gov.co/Public/Tendering/OpportunityDetail/Index?noticeUID=CO1.NTC.2521220&amp;isFromPublicArea=True&amp;isModal=true&amp;asPopupView=true</t>
  </si>
  <si>
    <t>https://community.secop.gov.co/Public/Tendering/OpportunityDetail/Index?noticeUID=CO1.NTC.2520711&amp;isFromPublicArea=True&amp;isModal=true&amp;asPopupView=true</t>
  </si>
  <si>
    <t>https://community.secop.gov.co/Public/Tendering/OpportunityDetail/Index?noticeUID=CO1.NTC.2520430&amp;isFromPublicArea=True&amp;isModal=true&amp;asPopupView=true</t>
  </si>
  <si>
    <t>https://community.secop.gov.co/Public/Tendering/OpportunityDetail/Index?noticeUID=CO1.NTC.2520279&amp;isFromPublicArea=True&amp;isModal=true&amp;asPopupView=true</t>
  </si>
  <si>
    <t>https://community.secop.gov.co/Public/Tendering/OpportunityDetail/Index?noticeUID=CO1.NTC.2520595&amp;isFromPublicArea=True&amp;isModal=true&amp;asPopupView=true</t>
  </si>
  <si>
    <t>https://community.secop.gov.co/Public/Tendering/OpportunityDetail/Index?noticeUID=CO1.NTC.2520631&amp;isFromPublicArea=True&amp;isModal=true&amp;asPopupView=true</t>
  </si>
  <si>
    <t>https://community.secop.gov.co/Public/Tendering/OpportunityDetail/Index?noticeUID=CO1.NTC.2520712&amp;isFromPublicArea=True&amp;isModal=true&amp;asPopupView=true</t>
  </si>
  <si>
    <t>https://community.secop.gov.co/Public/Tendering/OpportunityDetail/Index?noticeUID=CO1.NTC.2521215&amp;isFromPublicArea=True&amp;isModal=true&amp;asPopupView=true</t>
  </si>
  <si>
    <t>https://community.secop.gov.co/Public/Tendering/OpportunityDetail/Index?noticeUID=CO1.NTC.2521245&amp;isFromPublicArea=True&amp;isModal=true&amp;asPopupView=true</t>
  </si>
  <si>
    <t>https://community.secop.gov.co/Public/Tendering/OpportunityDetail/Index?noticeUID=CO1.NTC.2520921&amp;isFromPublicArea=True&amp;isModal=true&amp;asPopupView=true</t>
  </si>
  <si>
    <t>https://community.secop.gov.co/Public/Tendering/OpportunityDetail/Index?noticeUID=CO1.NTC.2524452&amp;isFromPublicArea=True&amp;isModal=true&amp;asPopupView=true</t>
  </si>
  <si>
    <t>https://community.secop.gov.co/Public/Tendering/OpportunityDetail/Index?noticeUID=CO1.NTC.2524469&amp;isFromPublicArea=True&amp;isModal=true&amp;asPopupView=true</t>
  </si>
  <si>
    <t>https://community.secop.gov.co/Public/Tendering/OpportunityDetail/Index?noticeUID=CO1.NTC.2523095&amp;isFromPublicArea=True&amp;isModal=true&amp;asPopupView=true</t>
  </si>
  <si>
    <t>https://community.secop.gov.co/Public/Tendering/OpportunityDetail/Index?noticeUID=CO1.NTC.2524208&amp;isFromPublicArea=True&amp;isModal=true&amp;asPopupView=true</t>
  </si>
  <si>
    <t>https://community.secop.gov.co/Public/Tendering/OpportunityDetail/Index?noticeUID=CO1.NTC.2524243&amp;isFromPublicArea=True&amp;isModal=true&amp;asPopupView=true</t>
  </si>
  <si>
    <t>https://community.secop.gov.co/Public/Tendering/OpportunityDetail/Index?noticeUID=CO1.NTC.2520162&amp;isFromPublicArea=True&amp;isModal=true&amp;asPopupView=true</t>
  </si>
  <si>
    <t>https://community.secop.gov.co/Public/Tendering/OpportunityDetail/Index?noticeUID=CO1.NTC.2521249&amp;isFromPublicArea=True&amp;isModal=true&amp;asPopupView=true</t>
  </si>
  <si>
    <t>https://community.secop.gov.co/Public/Tendering/OpportunityDetail/Index?noticeUID=CO1.NTC.2521602&amp;isFromPublicArea=True&amp;isModal=true&amp;asPopupView=true</t>
  </si>
  <si>
    <t>https://community.secop.gov.co/Public/Tendering/OpportunityDetail/Index?noticeUID=CO1.NTC.2520127&amp;isFromPublicArea=True&amp;isModal=true&amp;asPopupView=true</t>
  </si>
  <si>
    <t>https://community.secop.gov.co/Public/Tendering/OpportunityDetail/Index?noticeUID=CO1.NTC.2520134&amp;isFromPublicArea=True&amp;isModal=true&amp;asPopupView=true</t>
  </si>
  <si>
    <t>https://community.secop.gov.co/Public/Tendering/OpportunityDetail/Index?noticeUID=CO1.NTC.2520133&amp;isFromPublicArea=True&amp;isModal=true&amp;asPopupView=true</t>
  </si>
  <si>
    <t>https://community.secop.gov.co/Public/Tendering/OpportunityDetail/Index?noticeUID=CO1.NTC.2520317&amp;isFromPublicArea=True&amp;isModal=true&amp;asPopupView=true</t>
  </si>
  <si>
    <t>https://community.secop.gov.co/Public/Tendering/OpportunityDetail/Index?noticeUID=CO1.NTC.2520914&amp;isFromPublicArea=True&amp;isModal=true&amp;asPopupView=true</t>
  </si>
  <si>
    <t>https://community.secop.gov.co/Public/Tendering/OpportunityDetail/Index?noticeUID=CO1.NTC.2521255&amp;isFromPublicArea=True&amp;isModal=true&amp;asPopupView=true</t>
  </si>
  <si>
    <t>https://community.secop.gov.co/Public/Tendering/OpportunityDetail/Index?noticeUID=CO1.NTC.2521583&amp;isFromPublicArea=True&amp;isModal=true&amp;asPopupView=true</t>
  </si>
  <si>
    <t>https://community.secop.gov.co/Public/Tendering/OpportunityDetail/Index?noticeUID=CO1.NTC.2524440&amp;isFromPublicArea=True&amp;isModal=true&amp;asPopupView=true</t>
  </si>
  <si>
    <t>https://community.secop.gov.co/Public/Tendering/OpportunityDetail/Index?noticeUID=CO1.NTC.2525021&amp;isFromPublicArea=True&amp;isModal=true&amp;asPopupView=true</t>
  </si>
  <si>
    <t>https://community.secop.gov.co/Public/Tendering/OpportunityDetail/Index?noticeUID=CO1.NTC.2524705&amp;isFromPublicArea=True&amp;isModal=true&amp;asPopupView=true</t>
  </si>
  <si>
    <t>https://community.secop.gov.co/Public/Tendering/OpportunityDetail/Index?noticeUID=CO1.NTC.2524653&amp;isFromPublicArea=True&amp;isModal=true&amp;asPopupView=true</t>
  </si>
  <si>
    <t>https://community.secop.gov.co/Public/Tendering/OpportunityDetail/Index?noticeUID=CO1.NTC.2524715&amp;isFromPublicArea=True&amp;isModal=true&amp;asPopupView=true</t>
  </si>
  <si>
    <t>https://community.secop.gov.co/Public/Tendering/OpportunityDetail/Index?noticeUID=CO1.NTC.2524948&amp;isFromPublicArea=True&amp;isModal=true&amp;asPopupView=true</t>
  </si>
  <si>
    <t>https://community.secop.gov.co/Public/Tendering/OpportunityDetail/Index?noticeUID=CO1.NTC.2525256&amp;isFromPublicArea=True&amp;isModal=true&amp;asPopupView=true</t>
  </si>
  <si>
    <t>https://community.secop.gov.co/Public/Tendering/OpportunityDetail/Index?noticeUID=CO1.NTC.2525186&amp;isFromPublicArea=True&amp;isModal=true&amp;asPopupView=true</t>
  </si>
  <si>
    <t>https://community.secop.gov.co/Public/Tendering/OpportunityDetail/Index?noticeUID=CO1.NTC.2525071&amp;isFromPublicArea=True&amp;isModal=true&amp;asPopupView=true</t>
  </si>
  <si>
    <t>https://community.secop.gov.co/Public/Tendering/OpportunityDetail/Index?noticeUID=CO1.NTC.2525289&amp;isFromPublicArea=True&amp;isModal=true&amp;asPopupView=true</t>
  </si>
  <si>
    <t>https://community.secop.gov.co/Public/Tendering/OpportunityDetail/Index?noticeUID=CO1.NTC.2528814&amp;isFromPublicArea=True&amp;isModal=true&amp;asPopupView=true</t>
  </si>
  <si>
    <t>https://community.secop.gov.co/Public/Tendering/OpportunityDetail/Index?noticeUID=CO1.NTC.2525459&amp;isFromPublicArea=True&amp;isModal=true&amp;asPopupView=true</t>
  </si>
  <si>
    <t>https://community.secop.gov.co/Public/Tendering/OpportunityDetail/Index?noticeUID=CO1.NTC.2525817&amp;isFromPublicArea=True&amp;isModal=true&amp;asPopupView=true</t>
  </si>
  <si>
    <t>https://community.secop.gov.co/Public/Tendering/OpportunityDetail/Index?noticeUID=CO1.NTC.2534323&amp;isFromPublicArea=True&amp;isModal=true&amp;asPopupView=true</t>
  </si>
  <si>
    <t>https://community.secop.gov.co/Public/Tendering/OpportunityDetail/Index?noticeUID=CO1.NTC.2526021&amp;isFromPublicArea=True&amp;isModal=true&amp;asPopupView=true</t>
  </si>
  <si>
    <t>https://community.secop.gov.co/Public/Tendering/OpportunityDetail/Index?noticeUID=CO1.NTC.2525985&amp;isFromPublicArea=True&amp;isModal=true&amp;asPopupView=true</t>
  </si>
  <si>
    <t>https://community.secop.gov.co/Public/Tendering/OpportunityDetail/Index?noticeUID=CO1.NTC.2527935&amp;isFromPublicArea=True&amp;isModal=true&amp;asPopupView=true</t>
  </si>
  <si>
    <t>https://community.secop.gov.co/Public/Tendering/OpportunityDetail/Index?noticeUID=CO1.NTC.2527768&amp;isFromPublicArea=True&amp;isModal=true&amp;asPopupView=true</t>
  </si>
  <si>
    <t>https://community.secop.gov.co/Public/Tendering/OpportunityDetail/Index?noticeUID=CO1.NTC.2527999&amp;isFromPublicArea=True&amp;isModal=true&amp;asPopupView=true</t>
  </si>
  <si>
    <t>https://community.secop.gov.co/Public/Tendering/OpportunityDetail/Index?noticeUID=CO1.NTC.2528211&amp;isFromPublicArea=True&amp;isModal=true&amp;asPopupView=true</t>
  </si>
  <si>
    <t>https://community.secop.gov.co/Public/Tendering/OpportunityDetail/Index?noticeUID=CO1.NTC.2528219&amp;isFromPublicArea=True&amp;isModal=true&amp;asPopupView=true</t>
  </si>
  <si>
    <t>https://community.secop.gov.co/Public/Tendering/OpportunityDetail/Index?noticeUID=CO1.NTC.2528513&amp;isFromPublicArea=True&amp;isModal=true&amp;asPopupView=true</t>
  </si>
  <si>
    <t>https://community.secop.gov.co/Public/Tendering/OpportunityDetail/Index?noticeUID=CO1.NTC.2528533&amp;isFromPublicArea=True&amp;isModal=true&amp;asPopupView=true</t>
  </si>
  <si>
    <t>https://community.secop.gov.co/Public/Tendering/OpportunityDetail/Index?noticeUID=CO1.NTC.2528355&amp;isFromPublicArea=True&amp;isModal=true&amp;asPopupView=true</t>
  </si>
  <si>
    <t>https://community.secop.gov.co/Public/Tendering/OpportunityDetail/Index?noticeUID=CO1.NTC.2528565&amp;isFromPublicArea=True&amp;isModal=true&amp;asPopupView=true</t>
  </si>
  <si>
    <t>https://community.secop.gov.co/Public/Tendering/OpportunityDetail/Index?noticeUID=CO1.NTC.2528576&amp;isFromPublicArea=True&amp;isModal=true&amp;asPopupView=true</t>
  </si>
  <si>
    <t>https://community.secop.gov.co/Public/Tendering/OpportunityDetail/Index?noticeUID=CO1.NTC.2528400&amp;isFromPublicArea=True&amp;isModal=true&amp;asPopupView=true</t>
  </si>
  <si>
    <t>https://community.secop.gov.co/Public/Tendering/OpportunityDetail/Index?noticeUID=CO1.NTC.2528709&amp;isFromPublicArea=True&amp;isModal=true&amp;asPopupView=true</t>
  </si>
  <si>
    <t>https://community.secop.gov.co/Public/Tendering/OpportunityDetail/Index?noticeUID=CO1.NTC.2527171&amp;isFromPublicArea=True&amp;isModal=true&amp;asPopupView=true</t>
  </si>
  <si>
    <t>https://community.secop.gov.co/Public/Tendering/OpportunityDetail/Index?noticeUID=CO1.NTC.2527536&amp;isFromPublicArea=True&amp;isModal=true&amp;asPopupView=true</t>
  </si>
  <si>
    <t>https://community.secop.gov.co/Public/Tendering/OpportunityDetail/Index?noticeUID=CO1.NTC.2527096&amp;isFromPublicArea=True&amp;isModal=true&amp;asPopupView=true</t>
  </si>
  <si>
    <t>https://community.secop.gov.co/Public/Tendering/OpportunityDetail/Index?noticeUID=CO1.NTC.2528767&amp;isFromPublicArea=True&amp;isModal=true&amp;asPopupView=true</t>
  </si>
  <si>
    <t>https://community.secop.gov.co/Public/Tendering/OpportunityDetail/Index?noticeUID=CO1.NTC.2529124&amp;isFromPublicArea=True&amp;isModal=true&amp;asPopupView=true</t>
  </si>
  <si>
    <t>https://community.secop.gov.co/Public/Tendering/OpportunityDetail/Index?noticeUID=CO1.NTC.2529397&amp;isFromPublicArea=True&amp;isModal=true&amp;asPopupView=true</t>
  </si>
  <si>
    <t>https://community.secop.gov.co/Public/Tendering/OpportunityDetail/Index?noticeUID=CO1.NTC.2529499&amp;isFromPublicArea=True&amp;isModal=true&amp;asPopupView=true</t>
  </si>
  <si>
    <t>https://community.secop.gov.co/Public/Tendering/OpportunityDetail/Index?noticeUID=CO1.NTC.2530299&amp;isFromPublicArea=True&amp;isModal=true&amp;asPopupView=true</t>
  </si>
  <si>
    <t>https://community.secop.gov.co/Public/Tendering/OpportunityDetail/Index?noticeUID=CO1.NTC.2535481&amp;isFromPublicArea=True&amp;isModal=true&amp;asPopupView=true</t>
  </si>
  <si>
    <t>https://community.secop.gov.co/Public/Tendering/OpportunityDetail/Index?noticeUID=CO1.NTC.2533285&amp;isFromPublicArea=True&amp;isModal=true&amp;asPopupView=true</t>
  </si>
  <si>
    <t>https://community.secop.gov.co/Public/Tendering/OpportunityDetail/Index?noticeUID=CO1.NTC.2533593&amp;isFromPublicArea=True&amp;isModal=true&amp;asPopupView=true</t>
  </si>
  <si>
    <t>https://community.secop.gov.co/Public/Tendering/OpportunityDetail/Index?noticeUID=CO1.NTC.2533719&amp;isFromPublicArea=True&amp;isModal=true&amp;asPopupView=true</t>
  </si>
  <si>
    <t>https://community.secop.gov.co/Public/Tendering/OpportunityDetail/Index?noticeUID=CO1.NTC.2533851&amp;isFromPublicArea=True&amp;isModal=true&amp;asPopupView=true</t>
  </si>
  <si>
    <t>https://community.secop.gov.co/Public/Tendering/OpportunityDetail/Index?noticeUID=CO1.NTC.2533883&amp;isFromPublicArea=True&amp;isModal=true&amp;asPopupView=true</t>
  </si>
  <si>
    <t>https://community.secop.gov.co/Public/Tendering/OpportunityDetail/Index?noticeUID=CO1.NTC.2533763&amp;isFromPublicArea=True&amp;isModal=true&amp;asPopupView=true</t>
  </si>
  <si>
    <t>https://community.secop.gov.co/Public/Tendering/OpportunityDetail/Index?noticeUID=CO1.NTC.2533961&amp;isFromPublicArea=True&amp;isModal=true&amp;asPopupView=true</t>
  </si>
  <si>
    <t>https://community.secop.gov.co/Public/Tendering/OpportunityDetail/Index?noticeUID=CO1.NTC.2533789&amp;isFromPublicArea=True&amp;isModal=true&amp;asPopupView=true</t>
  </si>
  <si>
    <t>https://community.secop.gov.co/Public/Tendering/OpportunityDetail/Index?noticeUID=CO1.NTC.2531362&amp;isFromPublicArea=True&amp;isModal=true&amp;asPopupView=true</t>
  </si>
  <si>
    <t>https://community.secop.gov.co/Public/Tendering/OpportunityDetail/Index?noticeUID=CO1.NTC.2532969&amp;isFromPublicArea=True&amp;isModal=true&amp;asPopupView=true</t>
  </si>
  <si>
    <t>https://community.secop.gov.co/Public/Tendering/OpportunityDetail/Index?noticeUID=CO1.NTC.2533185&amp;isFromPublicArea=True&amp;isModal=true&amp;asPopupView=true</t>
  </si>
  <si>
    <t>https://community.secop.gov.co/Public/Tendering/OpportunityDetail/Index?noticeUID=CO1.NTC.2533442&amp;isFromPublicArea=True&amp;isModal=true&amp;asPopupView=true</t>
  </si>
  <si>
    <t>https://community.secop.gov.co/Public/Tendering/OpportunityDetail/Index?noticeUID=CO1.NTC.2533387&amp;isFromPublicArea=True&amp;isModal=true&amp;asPopupView=true</t>
  </si>
  <si>
    <t>https://community.secop.gov.co/Public/Tendering/OpportunityDetail/Index?noticeUID=CO1.NTC.2536622&amp;isFromPublicArea=True&amp;isModal=true&amp;asPopupView=true</t>
  </si>
  <si>
    <t>https://community.secop.gov.co/Public/Tendering/OpportunityDetail/Index?noticeUID=CO1.NTC.2536826&amp;isFromPublicArea=True&amp;isModal=true&amp;asPopupView=true</t>
  </si>
  <si>
    <t>https://community.secop.gov.co/Public/Tendering/OpportunityDetail/Index?noticeUID=CO1.NTC.2536855&amp;isFromPublicArea=True&amp;isModal=true&amp;asPopupView=true</t>
  </si>
  <si>
    <t>https://community.secop.gov.co/Public/Tendering/OpportunityDetail/Index?noticeUID=CO1.NTC.2532641&amp;isFromPublicArea=True&amp;isModal=true&amp;asPopupView=true</t>
  </si>
  <si>
    <t>https://community.secop.gov.co/Public/Tendering/OpportunityDetail/Index?noticeUID=CO1.NTC.2532867&amp;isFromPublicArea=True&amp;isModal=true&amp;asPopupView=true</t>
  </si>
  <si>
    <t>https://community.secop.gov.co/Public/Tendering/OpportunityDetail/Index?noticeUID=CO1.NTC.2532873&amp;isFromPublicArea=True&amp;isModal=true&amp;asPopupView=true</t>
  </si>
  <si>
    <t>https://community.secop.gov.co/Public/Tendering/OpportunityDetail/Index?noticeUID=CO1.NTC.2532924&amp;isFromPublicArea=True&amp;isModal=true&amp;asPopupView=true</t>
  </si>
  <si>
    <t>https://community.secop.gov.co/Public/Tendering/OpportunityDetail/Index?noticeUID=CO1.NTC.2532930&amp;isFromPublicArea=True&amp;isModal=true&amp;asPopupView=true</t>
  </si>
  <si>
    <t>https://community.secop.gov.co/Public/Tendering/OpportunityDetail/Index?noticeUID=CO1.NTC.2532651&amp;isFromPublicArea=True&amp;isModal=true&amp;asPopupView=true</t>
  </si>
  <si>
    <t>https://community.secop.gov.co/Public/Tendering/OpportunityDetail/Index?noticeUID=CO1.NTC.2533982&amp;isFromPublicArea=True&amp;isModal=true&amp;asPopupView=true</t>
  </si>
  <si>
    <t>https://community.secop.gov.co/Public/Tendering/OpportunityDetail/Index?noticeUID=CO1.NTC.2535582&amp;isFromPublicArea=True&amp;isModal=true&amp;asPopupView=true</t>
  </si>
  <si>
    <t>https://community.secop.gov.co/Public/Tendering/OpportunityDetail/Index?noticeUID=CO1.NTC.2534605&amp;isFromPublicArea=True&amp;isModal=true&amp;asPopupView=true</t>
  </si>
  <si>
    <t>https://community.secop.gov.co/Public/Tendering/OpportunityDetail/Index?noticeUID=CO1.NTC.2535662&amp;isFromPublicArea=True&amp;isModal=true&amp;asPopupView=true</t>
  </si>
  <si>
    <t>https://community.secop.gov.co/Public/Tendering/OpportunityDetail/Index?noticeUID=CO1.NTC.2534436&amp;isFromPublicArea=True&amp;isModal=true&amp;asPopupView=true</t>
  </si>
  <si>
    <t>https://community.secop.gov.co/Public/Tendering/OpportunityDetail/Index?noticeUID=CO1.NTC.2546399&amp;isFromPublicArea=True&amp;isModal=true&amp;asPopupView=true</t>
  </si>
  <si>
    <t>https://community.secop.gov.co/Public/Tendering/OpportunityDetail/Index?noticeUID=CO1.NTC.2534574&amp;isFromPublicArea=True&amp;isModal=true&amp;asPopupView=true</t>
  </si>
  <si>
    <t>https://community.secop.gov.co/Public/Tendering/OpportunityDetail/Index?noticeUID=CO1.NTC.2546749&amp;isFromPublicArea=True&amp;isModal=true&amp;asPopupView=true</t>
  </si>
  <si>
    <t>https://community.secop.gov.co/Public/Tendering/OpportunityDetail/Index?noticeUID=CO1.NTC.2533410&amp;isFromPublicArea=True&amp;isModal=true&amp;asPopupView=true</t>
  </si>
  <si>
    <t>https://community.secop.gov.co/Public/Tendering/OpportunityDetail/Index?noticeUID=CO1.NTC.2534245&amp;isFromPublicArea=True&amp;isModal=true&amp;asPopupView=true</t>
  </si>
  <si>
    <t>https://community.secop.gov.co/Public/Tendering/OpportunityDetail/Index?noticeUID=CO1.NTC.2544367&amp;isFromPublicArea=True&amp;isModal=true&amp;asPopupView=true</t>
  </si>
  <si>
    <t>https://community.secop.gov.co/Public/Tendering/OpportunityDetail/Index?noticeUID=CO1.NTC.2539520&amp;isFromPublicArea=True&amp;isModal=true&amp;asPopupView=true</t>
  </si>
  <si>
    <t>https://community.secop.gov.co/Public/Tendering/OpportunityDetail/Index?noticeUID=CO1.NTC.2539074&amp;isFromPublicArea=True&amp;isModal=true&amp;asPopupView=true</t>
  </si>
  <si>
    <t>https://community.secop.gov.co/Public/Tendering/OpportunityDetail/Index?noticeUID=CO1.NTC.2539079&amp;isFromPublicArea=True&amp;isModal=true&amp;asPopupView=true</t>
  </si>
  <si>
    <t>https://community.secop.gov.co/Public/Tendering/OpportunityDetail/Index?noticeUID=CO1.NTC.2538993&amp;isFromPublicArea=True&amp;isModal=true&amp;asPopupView=true</t>
  </si>
  <si>
    <t>https://community.secop.gov.co/Public/Tendering/OpportunityDetail/Index?noticeUID=CO1.NTC.2539000&amp;isFromPublicArea=True&amp;isModal=true&amp;asPopupView=true</t>
  </si>
  <si>
    <t>https://community.secop.gov.co/Public/Tendering/OpportunityDetail/Index?noticeUID=CO1.NTC.2535842&amp;isFromPublicArea=True&amp;isModal=true&amp;asPopupView=true</t>
  </si>
  <si>
    <t>https://community.secop.gov.co/Public/Tendering/OpportunityDetail/Index?noticeUID=CO1.NTC.2536619&amp;isFromPublicArea=True&amp;isModal=true&amp;asPopupView=true</t>
  </si>
  <si>
    <t>https://community.secop.gov.co/Public/Tendering/OpportunityDetail/Index?noticeUID=CO1.NTC.2536741&amp;isFromPublicArea=True&amp;isModal=true&amp;asPopupView=true</t>
  </si>
  <si>
    <t>https://community.secop.gov.co/Public/Tendering/OpportunityDetail/Index?noticeUID=CO1.NTC.2539243&amp;isFromPublicArea=True&amp;isModal=true&amp;asPopupView=true</t>
  </si>
  <si>
    <t>https://community.secop.gov.co/Public/Tendering/OpportunityDetail/Index?noticeUID=CO1.NTC.2539208&amp;isFromPublicArea=True&amp;isModal=true&amp;asPopupView=true</t>
  </si>
  <si>
    <t>https://community.secop.gov.co/Public/Tendering/OpportunityDetail/Index?noticeUID=CO1.NTC.2536395&amp;isFromPublicArea=True&amp;isModal=true&amp;asPopupView=true</t>
  </si>
  <si>
    <t>https://community.secop.gov.co/Public/Tendering/OpportunityDetail/Index?noticeUID=CO1.NTC.2537004&amp;isFromPublicArea=True&amp;isModal=true&amp;asPopupView=true</t>
  </si>
  <si>
    <t>https://community.secop.gov.co/Public/Tendering/OpportunityDetail/Index?noticeUID=CO1.NTC.2536845&amp;isFromPublicArea=True&amp;isModal=true&amp;asPopupView=true</t>
  </si>
  <si>
    <t>https://community.secop.gov.co/Public/Tendering/OpportunityDetail/Index?noticeUID=CO1.NTC.2539216&amp;isFromPublicArea=True&amp;isModal=true&amp;asPopupView=true</t>
  </si>
  <si>
    <t>https://community.secop.gov.co/Public/Tendering/OpportunityDetail/Index?noticeUID=CO1.NTC.2539220&amp;isFromPublicArea=True&amp;isModal=true&amp;asPopupView=true</t>
  </si>
  <si>
    <t>https://community.secop.gov.co/Public/Tendering/OpportunityDetail/Index?noticeUID=CO1.NTC.2539320&amp;isFromPublicArea=True&amp;isModal=true&amp;asPopupView=true</t>
  </si>
  <si>
    <t>https://community.secop.gov.co/Public/Tendering/OpportunityDetail/Index?noticeUID=CO1.NTC.2539324&amp;isFromPublicArea=True&amp;isModal=true&amp;asPopupView=true</t>
  </si>
  <si>
    <t>https://community.secop.gov.co/Public/Tendering/OpportunityDetail/Index?noticeUID=CO1.NTC.2539699&amp;isFromPublicArea=True&amp;isModal=true&amp;asPopupView=true</t>
  </si>
  <si>
    <t>https://community.secop.gov.co/Public/Tendering/OpportunityDetail/Index?noticeUID=CO1.NTC.2536867&amp;isFromPublicArea=True&amp;isModal=true&amp;asPopupView=true</t>
  </si>
  <si>
    <t>https://community.secop.gov.co/Public/Tendering/OpportunityDetail/Index?noticeUID=CO1.NTC.2537112&amp;isFromPublicArea=True&amp;isModal=true&amp;asPopupView=true</t>
  </si>
  <si>
    <t>https://community.secop.gov.co/Public/Tendering/OpportunityDetail/Index?noticeUID=CO1.NTC.2537114&amp;isFromPublicArea=True&amp;isModal=true&amp;asPopupView=true</t>
  </si>
  <si>
    <t>https://community.secop.gov.co/Public/Tendering/OpportunityDetail/Index?noticeUID=CO1.NTC.2536872&amp;isFromPublicArea=True&amp;isModal=true&amp;asPopupView=true</t>
  </si>
  <si>
    <t>https://community.secop.gov.co/Public/Tendering/OpportunityDetail/Index?noticeUID=CO1.NTC.2539628&amp;isFromPublicArea=True&amp;isModal=true&amp;asPopupView=true</t>
  </si>
  <si>
    <t>https://community.secop.gov.co/Public/Tendering/OpportunityDetail/Index?noticeUID=CO1.NTC.2541290&amp;isFromPublicArea=True&amp;isModal=true&amp;asPopupView=true</t>
  </si>
  <si>
    <t>https://community.secop.gov.co/Public/Tendering/OpportunityDetail/Index?noticeUID=CO1.NTC.2540700&amp;isFromPublicArea=True&amp;isModal=true&amp;asPopupView=true</t>
  </si>
  <si>
    <t>https://community.secop.gov.co/Public/Tendering/OpportunityDetail/Index?noticeUID=CO1.NTC.2543037&amp;isFromPublicArea=True&amp;isModal=true&amp;asPopupView=true</t>
  </si>
  <si>
    <t>https://community.secop.gov.co/Public/Tendering/OpportunityDetail/Index?noticeUID=CO1.NTC.2546046&amp;isFromPublicArea=True&amp;isModal=true&amp;asPopupView=true</t>
  </si>
  <si>
    <t>https://community.secop.gov.co/Public/Tendering/OpportunityDetail/Index?noticeUID=CO1.NTC.2544539&amp;isFromPublicArea=True&amp;isModal=true&amp;asPopupView=true</t>
  </si>
  <si>
    <t>https://community.secop.gov.co/Public/Tendering/OpportunityDetail/Index?noticeUID=CO1.NTC.2551699&amp;isFromPublicArea=True&amp;isModal=true&amp;asPopupView=true</t>
  </si>
  <si>
    <t>https://community.secop.gov.co/Public/Tendering/OpportunityDetail/Index?noticeUID=CO1.NTC.2554599&amp;isFromPublicArea=True&amp;isModal=true&amp;asPopupView=true</t>
  </si>
  <si>
    <t>https://community.secop.gov.co/Public/Tendering/OpportunityDetail/Index?noticeUID=CO1.NTC.2554464&amp;isFromPublicArea=True&amp;isModal=true&amp;asPopupView=true</t>
  </si>
  <si>
    <t>https://community.secop.gov.co/Public/Tendering/OpportunityDetail/Index?noticeUID=CO1.NTC.2554519&amp;isFromPublicArea=True&amp;isModal=true&amp;asPopupView=true</t>
  </si>
  <si>
    <t>https://community.secop.gov.co/Public/Tendering/OpportunityDetail/Index?noticeUID=CO1.NTC.2586376&amp;isFromPublicArea=True&amp;isModal=true&amp;asPopupView=true</t>
  </si>
  <si>
    <t>https://community.secop.gov.co/Public/Tendering/OpportunityDetail/Index?noticeUID=CO1.NTC.2556149&amp;isFromPublicArea=True&amp;isModal=true&amp;asPopupView=true</t>
  </si>
  <si>
    <t>https://community.secop.gov.co/Public/Tendering/OpportunityDetail/Index?noticeUID=CO1.NTC.2542679&amp;isFromPublicArea=True&amp;isModal=true&amp;asPopupView=true</t>
  </si>
  <si>
    <t>https://community.secop.gov.co/Public/Tendering/OpportunityDetail/Index?noticeUID=CO1.NTC.2542924&amp;isFromPublicArea=True&amp;isModal=true&amp;asPopupView=true</t>
  </si>
  <si>
    <t>https://community.secop.gov.co/Public/Tendering/OpportunityDetail/Index?noticeUID=CO1.NTC.2543981&amp;isFromPublicArea=True&amp;isModal=true&amp;asPopupView=true</t>
  </si>
  <si>
    <t>https://community.secop.gov.co/Public/Tendering/OpportunityDetail/Index?noticeUID=CO1.NTC.2544092&amp;isFromPublicArea=True&amp;isModal=true&amp;asPopupView=true</t>
  </si>
  <si>
    <t>https://community.secop.gov.co/Public/Tendering/OpportunityDetail/Index?noticeUID=CO1.NTC.2543108&amp;isFromPublicArea=True&amp;isModal=true&amp;asPopupView=true</t>
  </si>
  <si>
    <t>https://community.secop.gov.co/Public/Tendering/OpportunityDetail/Index?noticeUID=CO1.NTC.2543558&amp;isFromPublicArea=True&amp;isModal=true&amp;asPopupView=true</t>
  </si>
  <si>
    <t>https://community.secop.gov.co/Public/Tendering/OpportunityDetail/Index?noticeUID=CO1.NTC.2544498&amp;isFromPublicArea=True&amp;isModal=true&amp;asPopupView=true</t>
  </si>
  <si>
    <t>https://community.secop.gov.co/Public/Tendering/OpportunityDetail/Index?noticeUID=CO1.NTC.2546918&amp;isFromPublicArea=True&amp;isModal=true&amp;asPopupView=true</t>
  </si>
  <si>
    <t>https://community.secop.gov.co/Public/Tendering/OpportunityDetail/Index?noticeUID=CO1.NTC.2547041&amp;isFromPublicArea=True&amp;isModal=true&amp;asPopupView=true</t>
  </si>
  <si>
    <t>https://community.secop.gov.co/Public/Tendering/OpportunityDetail/Index?noticeUID=CO1.NTC.2548057&amp;isFromPublicArea=True&amp;isModal=true&amp;asPopupView=true</t>
  </si>
  <si>
    <t>https://community.secop.gov.co/Public/Tendering/OpportunityDetail/Index?noticeUID=CO1.NTC.2548596&amp;isFromPublicArea=True&amp;isModal=true&amp;asPopupView=true</t>
  </si>
  <si>
    <t>https://community.secop.gov.co/Public/Tendering/OpportunityDetail/Index?noticeUID=CO1.NTC.2549045&amp;isFromPublicArea=True&amp;isModal=true&amp;asPopupView=true</t>
  </si>
  <si>
    <t>https://community.secop.gov.co/Public/Tendering/OpportunityDetail/Index?noticeUID=CO1.NTC.2548943&amp;isFromPublicArea=True&amp;isModal=true&amp;asPopupView=true</t>
  </si>
  <si>
    <t>https://community.secop.gov.co/Public/Tendering/OpportunityDetail/Index?noticeUID=CO1.NTC.2548628&amp;isFromPublicArea=True&amp;isModal=true&amp;asPopupView=true</t>
  </si>
  <si>
    <t>https://community.secop.gov.co/Public/Tendering/OpportunityDetail/Index?noticeUID=CO1.NTC.2544483&amp;isFromPublicArea=True&amp;isModal=true&amp;asPopupView=true</t>
  </si>
  <si>
    <t>https://community.secop.gov.co/Public/Tendering/OpportunityDetail/Index?noticeUID=CO1.NTC.2547065&amp;isFromPublicArea=True&amp;isModal=true&amp;asPopupView=true</t>
  </si>
  <si>
    <t>https://community.secop.gov.co/Public/Tendering/OpportunityDetail/Index?noticeUID=CO1.NTC.2547414&amp;isFromPublicArea=True&amp;isModal=true&amp;asPopupView=true</t>
  </si>
  <si>
    <t>https://community.secop.gov.co/Public/Tendering/OpportunityDetail/Index?noticeUID=CO1.NTC.2547542&amp;isFromPublicArea=True&amp;isModal=true&amp;asPopupView=true</t>
  </si>
  <si>
    <t>https://community.secop.gov.co/Public/Tendering/OpportunityDetail/Index?noticeUID=CO1.NTC.2547454&amp;isFromPublicArea=True&amp;isModal=true&amp;asPopupView=true</t>
  </si>
  <si>
    <t>https://community.secop.gov.co/Public/Tendering/OpportunityDetail/Index?noticeUID=CO1.NTC.2547901&amp;isFromPublicArea=True&amp;isModal=true&amp;asPopupView=true</t>
  </si>
  <si>
    <t>https://community.secop.gov.co/Public/Tendering/OpportunityDetail/Index?noticeUID=CO1.NTC.2547931&amp;isFromPublicArea=True&amp;isModal=true&amp;asPopupView=true</t>
  </si>
  <si>
    <t>https://community.secop.gov.co/Public/Tendering/OpportunityDetail/Index?noticeUID=CO1.NTC.2553888&amp;isFromPublicArea=True&amp;isModal=true&amp;asPopupView=true</t>
  </si>
  <si>
    <t>https://community.secop.gov.co/Public/Tendering/OpportunityDetail/Index?noticeUID=CO1.NTC.2553652&amp;isFromPublicArea=True&amp;isModal=true&amp;asPopupView=true</t>
  </si>
  <si>
    <t>https://community.secop.gov.co/Public/Tendering/OpportunityDetail/Index?noticeUID=CO1.NTC.2547206&amp;isFromPublicArea=True&amp;isModal=true&amp;asPopupView=true</t>
  </si>
  <si>
    <t>https://community.secop.gov.co/Public/Tendering/OpportunityDetail/Index?noticeUID=CO1.NTC.2547503&amp;isFromPublicArea=True&amp;isModal=true&amp;asPopupView=true</t>
  </si>
  <si>
    <t>https://community.secop.gov.co/Public/Tendering/OpportunityDetail/Index?noticeUID=CO1.NTC.2547577&amp;isFromPublicArea=True&amp;isModal=true&amp;asPopupView=true</t>
  </si>
  <si>
    <t>https://community.secop.gov.co/Public/Tendering/OpportunityDetail/Index?noticeUID=CO1.NTC.2548384&amp;isFromPublicArea=True&amp;isModal=true&amp;asPopupView=true</t>
  </si>
  <si>
    <t>https://community.secop.gov.co/Public/Tendering/OpportunityDetail/Index?noticeUID=CO1.NTC.2549270&amp;isFromPublicArea=True&amp;isModal=true&amp;asPopupView=true</t>
  </si>
  <si>
    <t>https://community.secop.gov.co/Public/Tendering/OpportunityDetail/Index?noticeUID=CO1.NTC.2549594&amp;isFromPublicArea=True&amp;isModal=true&amp;asPopupView=true</t>
  </si>
  <si>
    <t>https://community.secop.gov.co/Public/Tendering/OpportunityDetail/Index?noticeUID=CO1.NTC.2548146&amp;isFromPublicArea=True&amp;isModal=true&amp;asPopupView=true</t>
  </si>
  <si>
    <t>https://community.secop.gov.co/Public/Tendering/OpportunityDetail/Index?noticeUID=CO1.NTC.2542492&amp;isFromPublicArea=True&amp;isModal=true&amp;asPopupView=true</t>
  </si>
  <si>
    <t>https://community.secop.gov.co/Public/Tendering/OpportunityDetail/Index?noticeUID=CO1.NTC.2548986&amp;isFromPublicArea=True&amp;isModal=true&amp;asPopupView=true</t>
  </si>
  <si>
    <t>https://community.secop.gov.co/Public/Tendering/OpportunityDetail/Index?noticeUID=CO1.NTC.2548785&amp;isFromPublicArea=True&amp;isModal=true&amp;asPopupView=true</t>
  </si>
  <si>
    <t>https://community.secop.gov.co/Public/Tendering/OpportunityDetail/Index?noticeUID=CO1.NTC.2552637&amp;isFromPublicArea=True&amp;isModal=true&amp;asPopupView=true</t>
  </si>
  <si>
    <t>https://community.secop.gov.co/Public/Tendering/OpportunityDetail/Index?noticeUID=CO1.NTC.2552875&amp;isFromPublicArea=True&amp;isModal=true&amp;asPopupView=true</t>
  </si>
  <si>
    <t>https://community.secop.gov.co/Public/Tendering/OpportunityDetail/Index?noticeUID=CO1.NTC.2552884&amp;isFromPublicArea=True&amp;isModal=true&amp;asPopupView=true</t>
  </si>
  <si>
    <t>https://community.secop.gov.co/Public/Tendering/OpportunityDetail/Index?noticeUID=CO1.NTC.2552898&amp;isFromPublicArea=True&amp;isModal=true&amp;asPopupView=true</t>
  </si>
  <si>
    <t>https://community.secop.gov.co/Public/Tendering/OpportunityDetail/Index?noticeUID=CO1.NTC.2554004&amp;isFromPublicArea=True&amp;isModal=true&amp;asPopupView=true</t>
  </si>
  <si>
    <t>https://community.secop.gov.co/Public/Tendering/OpportunityDetail/Index?noticeUID=CO1.NTC.2553979&amp;isFromPublicArea=True&amp;isModal=true&amp;asPopupView=true</t>
  </si>
  <si>
    <t>https://community.secop.gov.co/Public/Tendering/OpportunityDetail/Index?noticeUID=CO1.NTC.2554502&amp;isFromPublicArea=True&amp;isModal=true&amp;asPopupView=true</t>
  </si>
  <si>
    <t>https://community.secop.gov.co/Public/Tendering/OpportunityDetail/Index?noticeUID=CO1.NTC.2554567&amp;isFromPublicArea=True&amp;isModal=true&amp;asPopupView=true</t>
  </si>
  <si>
    <t>https://community.secop.gov.co/Public/Tendering/OpportunityDetail/Index?noticeUID=CO1.NTC.2554497&amp;isFromPublicArea=True&amp;isModal=true&amp;asPopupView=true</t>
  </si>
  <si>
    <t>https://community.secop.gov.co/Public/Tendering/OpportunityDetail/Index?noticeUID=CO1.NTC.2555027&amp;isFromPublicArea=True&amp;isModal=true&amp;asPopupView=true</t>
  </si>
  <si>
    <t>https://community.secop.gov.co/Public/Tendering/OpportunityDetail/Index?noticeUID=CO1.NTC.2554967&amp;isFromPublicArea=True&amp;isModal=true&amp;asPopupView=true</t>
  </si>
  <si>
    <t>https://community.secop.gov.co/Public/Tendering/OpportunityDetail/Index?noticeUID=CO1.NTC.2554126&amp;isFromPublicArea=True&amp;isModal=true&amp;asPopupView=true</t>
  </si>
  <si>
    <t>https://community.secop.gov.co/Public/Tendering/OpportunityDetail/Index?noticeUID=CO1.NTC.2553305&amp;isFromPublicArea=True&amp;isModal=true&amp;asPopupView=true</t>
  </si>
  <si>
    <t>https://community.secop.gov.co/Public/Tendering/OpportunityDetail/Index?noticeUID=CO1.NTC.2554307&amp;isFromPublicArea=True&amp;isModal=true&amp;asPopupView=true</t>
  </si>
  <si>
    <t>https://community.secop.gov.co/Public/Tendering/OpportunityDetail/Index?noticeUID=CO1.NTC.2555118&amp;isFromPublicArea=True&amp;isModal=true&amp;asPopupView=true</t>
  </si>
  <si>
    <t>https://community.secop.gov.co/Public/Tendering/OpportunityDetail/Index?noticeUID=CO1.NTC.2554705&amp;isFromPublicArea=True&amp;isModal=true&amp;asPopupView=true</t>
  </si>
  <si>
    <t>https://community.secop.gov.co/Public/Tendering/OpportunityDetail/Index?noticeUID=CO1.NTC.2554794&amp;isFromPublicArea=True&amp;isModal=true&amp;asPopupView=true</t>
  </si>
  <si>
    <t>https://community.secop.gov.co/Public/Tendering/OpportunityDetail/Index?noticeUID=CO1.NTC.2520630&amp;isFromPublicArea=True&amp;isModal=true&amp;asPopupView=true</t>
  </si>
  <si>
    <t>https://community.secop.gov.co/Public/Tendering/OpportunityDetail/Index?noticeUID=CO1.NTC.2555275&amp;isFromPublicArea=True&amp;isModal=true&amp;asPopupView=true</t>
  </si>
  <si>
    <t>https://community.secop.gov.co/Public/Tendering/OpportunityDetail/Index?noticeUID=CO1.NTC.2555296&amp;isFromPublicArea=True&amp;isModal=true&amp;asPopupView=true</t>
  </si>
  <si>
    <t>https://community.secop.gov.co/Public/Tendering/OpportunityDetail/Index?noticeUID=CO1.NTC.2559315&amp;isFromPublicArea=True&amp;isModal=true&amp;asPopupView=true</t>
  </si>
  <si>
    <t>https://community.secop.gov.co/Public/Tendering/OpportunityDetail/Index?noticeUID=CO1.NTC.2558096&amp;isFromPublicArea=True&amp;isModal=true&amp;asPopupView=true</t>
  </si>
  <si>
    <t>https://community.secop.gov.co/Public/Tendering/OpportunityDetail/Index?noticeUID=CO1.NTC.2558198&amp;isFromPublicArea=True&amp;isModal=true&amp;asPopupView=true</t>
  </si>
  <si>
    <t>https://community.secop.gov.co/Public/Tendering/OpportunityDetail/Index?noticeUID=CO1.NTC.2558343&amp;isFromPublicArea=True&amp;isModal=true&amp;asPopupView=true</t>
  </si>
  <si>
    <t>https://community.secop.gov.co/Public/Tendering/OpportunityDetail/Index?noticeUID=CO1.NTC.2558344&amp;isFromPublicArea=True&amp;isModal=true&amp;asPopupView=true</t>
  </si>
  <si>
    <t>https://community.secop.gov.co/Public/Tendering/OpportunityDetail/Index?noticeUID=CO1.NTC.2558514&amp;isFromPublicArea=True&amp;isModal=true&amp;asPopupView=true</t>
  </si>
  <si>
    <t>https://community.secop.gov.co/Public/Tendering/OpportunityDetail/Index?noticeUID=CO1.NTC.2558619&amp;isFromPublicArea=True&amp;isModal=true&amp;asPopupView=true</t>
  </si>
  <si>
    <t>https://community.secop.gov.co/Public/Tendering/OpportunityDetail/Index?noticeUID=CO1.NTC.2559587&amp;isFromPublicArea=True&amp;isModal=true&amp;asPopupView=true</t>
  </si>
  <si>
    <t>https://community.secop.gov.co/Public/Tendering/OpportunityDetail/Index?noticeUID=CO1.NTC.2596492&amp;isFromPublicArea=True&amp;isModal=true&amp;asPopupView=true</t>
  </si>
  <si>
    <t>https://community.secop.gov.co/Public/Tendering/OpportunityDetail/Index?noticeUID=CO1.NTC.2560604&amp;isFromPublicArea=True&amp;isModal=true&amp;asPopupView=true</t>
  </si>
  <si>
    <t>https://community.secop.gov.co/Public/Tendering/OpportunityDetail/Index?noticeUID=CO1.NTC.2560639&amp;isFromPublicArea=True&amp;isModal=true&amp;asPopupView=true</t>
  </si>
  <si>
    <t>https://community.secop.gov.co/Public/Tendering/OpportunityDetail/Index?noticeUID=CO1.NTC.2559407&amp;isFromPublicArea=True&amp;isModal=true&amp;asPopupView=true</t>
  </si>
  <si>
    <t>https://community.secop.gov.co/Public/Tendering/OpportunityDetail/Index?noticeUID=CO1.NTC.2559417&amp;isFromPublicArea=True&amp;isModal=true&amp;asPopupView=true</t>
  </si>
  <si>
    <t>https://community.secop.gov.co/Public/Tendering/OpportunityDetail/Index?noticeUID=CO1.NTC.2559508&amp;isFromPublicArea=True&amp;isModal=true&amp;asPopupView=true</t>
  </si>
  <si>
    <t>https://community.secop.gov.co/Public/Tendering/OpportunityDetail/Index?noticeUID=CO1.NTC.2559343&amp;isFromPublicArea=True&amp;isModal=true&amp;asPopupView=true</t>
  </si>
  <si>
    <t>https://community.secop.gov.co/Public/Tendering/OpportunityDetail/Index?noticeUID=CO1.NTC.2559431&amp;isFromPublicArea=True&amp;isModal=true&amp;asPopupView=true</t>
  </si>
  <si>
    <t>https://community.secop.gov.co/Public/Tendering/OpportunityDetail/Index?noticeUID=CO1.NTC.2559988&amp;isFromPublicArea=True&amp;isModal=true&amp;asPopupView=true</t>
  </si>
  <si>
    <t>https://community.secop.gov.co/Public/Tendering/OpportunityDetail/Index?noticeUID=CO1.NTC.2560388&amp;isFromPublicArea=True&amp;isModal=true&amp;asPopupView=true</t>
  </si>
  <si>
    <t>https://community.secop.gov.co/Public/Tendering/OpportunityDetail/Index?noticeUID=CO1.NTC.2560768&amp;isFromPublicArea=True&amp;isModal=true&amp;asPopupView=true</t>
  </si>
  <si>
    <t>https://community.secop.gov.co/Public/Tendering/OpportunityDetail/Index?noticeUID=CO1.NTC.2561314&amp;isFromPublicArea=True&amp;isModal=true&amp;asPopupView=true</t>
  </si>
  <si>
    <t>https://community.secop.gov.co/Public/Tendering/OpportunityDetail/Index?noticeUID=CO1.NTC.2561361&amp;isFromPublicArea=True&amp;isModal=true&amp;asPopupView=true</t>
  </si>
  <si>
    <t>https://community.secop.gov.co/Public/Tendering/OpportunityDetail/Index?noticeUID=CO1.NTC.2561103&amp;isFromPublicArea=True&amp;isModal=true&amp;asPopupView=true</t>
  </si>
  <si>
    <t>https://community.secop.gov.co/Public/Tendering/OpportunityDetail/Index?noticeUID=CO1.NTC.2560885&amp;isFromPublicArea=True&amp;isModal=true&amp;asPopupView=true</t>
  </si>
  <si>
    <t>https://community.secop.gov.co/Public/Tendering/OpportunityDetail/Index?noticeUID=CO1.NTC.2561261&amp;isFromPublicArea=True&amp;isModal=true&amp;asPopupView=true</t>
  </si>
  <si>
    <t>https://community.secop.gov.co/Public/Tendering/OpportunityDetail/Index?noticeUID=CO1.NTC.2561156&amp;isFromPublicArea=True&amp;isModal=true&amp;asPopupView=true</t>
  </si>
  <si>
    <t>https://community.secop.gov.co/Public/Tendering/OpportunityDetail/Index?noticeUID=CO1.NTC.2561363&amp;isFromPublicArea=True&amp;isModal=true&amp;asPopupView=true</t>
  </si>
  <si>
    <t>https://community.secop.gov.co/Public/Tendering/OpportunityDetail/Index?noticeUID=CO1.NTC.2562175&amp;isFromPublicArea=True&amp;isModal=true&amp;asPopupView=true</t>
  </si>
  <si>
    <t>https://community.secop.gov.co/Public/Tendering/OpportunityDetail/Index?noticeUID=CO1.NTC.2562485&amp;isFromPublicArea=True&amp;isModal=true&amp;asPopupView=true</t>
  </si>
  <si>
    <t>https://community.secop.gov.co/Public/Tendering/OpportunityDetail/Index?noticeUID=CO1.NTC.2562503&amp;isFromPublicArea=True&amp;isModal=true&amp;asPopupView=true</t>
  </si>
  <si>
    <t>https://community.secop.gov.co/Public/Tendering/OpportunityDetail/Index?noticeUID=CO1.NTC.2563319&amp;isFromPublicArea=True&amp;isModal=true&amp;asPopupView=true</t>
  </si>
  <si>
    <t>https://community.secop.gov.co/Public/Tendering/OpportunityDetail/Index?noticeUID=CO1.NTC.2562877&amp;isFromPublicArea=True&amp;isModal=true&amp;asPopupView=true</t>
  </si>
  <si>
    <t>https://community.secop.gov.co/Public/Tendering/OpportunityDetail/Index?noticeUID=CO1.NTC.2563249&amp;isFromPublicArea=True&amp;isModal=true&amp;asPopupView=true</t>
  </si>
  <si>
    <t>https://community.secop.gov.co/Public/Tendering/OpportunityDetail/Index?noticeUID=CO1.NTC.2569737&amp;isFromPublicArea=True&amp;isModal=true&amp;asPopupView=true</t>
  </si>
  <si>
    <t>https://community.secop.gov.co/Public/Tendering/OpportunityDetail/Index?noticeUID=CO1.NTC.2569849&amp;isFromPublicArea=True&amp;isModal=true&amp;asPopupView=true</t>
  </si>
  <si>
    <t>https://community.secop.gov.co/Public/Tendering/OpportunityDetail/Index?noticeUID=CO1.NTC.2570224&amp;isFromPublicArea=True&amp;isModal=true&amp;asPopupView=true</t>
  </si>
  <si>
    <t>https://community.secop.gov.co/Public/Tendering/OpportunityDetail/Index?noticeUID=CO1.NTC.2570405&amp;isFromPublicArea=True&amp;isModal=true&amp;asPopupView=true</t>
  </si>
  <si>
    <t>https://community.secop.gov.co/Public/Tendering/OpportunityDetail/Index?noticeUID=CO1.NTC.2570295&amp;isFromPublicArea=True&amp;isModal=true&amp;asPopupView=true</t>
  </si>
  <si>
    <t>https://community.secop.gov.co/Public/Tendering/OpportunityDetail/Index?noticeUID=CO1.NTC.2570458&amp;isFromPublicArea=True&amp;isModal=true&amp;asPopupView=true</t>
  </si>
  <si>
    <t>https://community.secop.gov.co/Public/Tendering/OpportunityDetail/Index?noticeUID=CO1.NTC.2570641&amp;isFromPublicArea=True&amp;isModal=true&amp;asPopupView=true</t>
  </si>
  <si>
    <t>https://community.secop.gov.co/Public/Tendering/OpportunityDetail/Index?noticeUID=CO1.NTC.2570912&amp;isFromPublicArea=True&amp;isModal=true&amp;asPopupView=true</t>
  </si>
  <si>
    <t>https://community.secop.gov.co/Public/Tendering/OpportunityDetail/Index?noticeUID=CO1.NTC.2563929&amp;isFromPublicArea=True&amp;isModal=true&amp;asPopupView=true</t>
  </si>
  <si>
    <t>https://community.secop.gov.co/Public/Tendering/OpportunityDetail/Index?noticeUID=CO1.NTC.2564062&amp;isFromPublicArea=True&amp;isModal=true&amp;asPopupView=true</t>
  </si>
  <si>
    <t>https://community.secop.gov.co/Public/Tendering/OpportunityDetail/Index?noticeUID=CO1.NTC.2564159&amp;isFromPublicArea=True&amp;isModal=true&amp;asPopupView=true</t>
  </si>
  <si>
    <t>https://community.secop.gov.co/Public/Tendering/OpportunityDetail/Index?noticeUID=CO1.NTC.2564105&amp;isFromPublicArea=True&amp;isModal=true&amp;asPopupView=true</t>
  </si>
  <si>
    <t>https://community.secop.gov.co/Public/Tendering/OpportunityDetail/Index?noticeUID=CO1.NTC.2564125&amp;isFromPublicArea=True&amp;isModal=true&amp;asPopupView=true</t>
  </si>
  <si>
    <t>https://community.secop.gov.co/Public/Tendering/OpportunityDetail/Index?noticeUID=CO1.NTC.2564324&amp;isFromPublicArea=True&amp;isModal=true&amp;asPopupView=true</t>
  </si>
  <si>
    <t>https://community.secop.gov.co/Public/Tendering/OpportunityDetail/Index?noticeUID=CO1.NTC.2628217&amp;isFromPublicArea=True&amp;isModal=true&amp;asPopupView=true</t>
  </si>
  <si>
    <t>https://community.secop.gov.co/Public/Tendering/OpportunityDetail/Index?noticeUID=CO1.NTC.2627743&amp;isFromPublicArea=True&amp;isModal=true&amp;asPopupView=true</t>
  </si>
  <si>
    <t>https://community.secop.gov.co/Public/Tendering/OpportunityDetail/Index?noticeUID=CO1.NTC.2582349&amp;isFromPublicArea=True&amp;isModal=true&amp;asPopupView=true</t>
  </si>
  <si>
    <t>https://community.secop.gov.co/Public/Tendering/OpportunityDetail/Index?noticeUID=CO1.NTC.2582705&amp;isFromPublicArea=True&amp;isModal=true&amp;asPopupView=true</t>
  </si>
  <si>
    <t>https://community.secop.gov.co/Public/Tendering/OpportunityDetail/Index?noticeUID=CO1.NTC.2582675&amp;isFromPublicArea=True&amp;isModal=true&amp;asPopupView=true</t>
  </si>
  <si>
    <t>https://community.secop.gov.co/Public/Tendering/OpportunityDetail/Index?noticeUID=CO1.NTC.2583231&amp;isFromPublicArea=True&amp;isModal=true&amp;asPopupView=true</t>
  </si>
  <si>
    <t>https://community.secop.gov.co/Public/Tendering/OpportunityDetail/Index?noticeUID=CO1.NTC.2583517&amp;isFromPublicArea=True&amp;isModal=true&amp;asPopupView=true</t>
  </si>
  <si>
    <t>https://community.secop.gov.co/Public/Tendering/OpportunityDetail/Index?noticeUID=CO1.NTC.2583707&amp;isFromPublicArea=True&amp;isModal=true&amp;asPopupView=true</t>
  </si>
  <si>
    <t>https://community.secop.gov.co/Public/Tendering/OpportunityDetail/Index?noticeUID=CO1.NTC.2584027&amp;isFromPublicArea=True&amp;isModal=true&amp;asPopupView=true</t>
  </si>
  <si>
    <t>https://community.secop.gov.co/Public/Tendering/OpportunityDetail/Index?noticeUID=CO1.NTC.2575011&amp;isFromPublicArea=True&amp;isModal=true&amp;asPopupView=true</t>
  </si>
  <si>
    <t>https://community.secop.gov.co/Public/Tendering/OpportunityDetail/Index?noticeUID=CO1.NTC.2591633&amp;isFromPublicArea=True&amp;isModal=true&amp;asPopupView=true</t>
  </si>
  <si>
    <t>https://community.secop.gov.co/Public/Tendering/OpportunityDetail/Index?noticeUID=CO1.NTC.2569766&amp;isFromPublicArea=True&amp;isModal=true&amp;asPopupView=true</t>
  </si>
  <si>
    <t>https://community.secop.gov.co/Public/Tendering/OpportunityDetail/Index?noticeUID=CO1.NTC.2569769&amp;isFromPublicArea=True&amp;isModal=true&amp;asPopupView=true</t>
  </si>
  <si>
    <t>https://community.secop.gov.co/Public/Tendering/OpportunityDetail/Index?noticeUID=CO1.NTC.2569771&amp;isFromPublicArea=True&amp;isModal=true&amp;asPopupView=true</t>
  </si>
  <si>
    <t>https://community.secop.gov.co/Public/Tendering/OpportunityDetail/Index?noticeUID=CO1.NTC.2551428&amp;isFromPublicArea=True&amp;isModal=true&amp;asPopupView=true</t>
  </si>
  <si>
    <t>https://community.secop.gov.co/Public/Tendering/OpportunityDetail/Index?noticeUID=CO1.NTC.2563290&amp;isFromPublicArea=True&amp;isModal=true&amp;asPopupView=true</t>
  </si>
  <si>
    <t>https://community.secop.gov.co/Public/Tendering/OpportunityDetail/Index?noticeUID=CO1.NTC.2580767&amp;isFromPublicArea=True&amp;isModal=true&amp;asPopupView=true</t>
  </si>
  <si>
    <t>https://community.secop.gov.co/Public/Tendering/OpportunityDetail/Index?noticeUID=CO1.NTC.2580773&amp;isFromPublicArea=True&amp;isModal=true&amp;asPopupView=true</t>
  </si>
  <si>
    <t>https://community.secop.gov.co/Public/Tendering/OpportunityDetail/Index?noticeUID=CO1.NTC.2581017&amp;isFromPublicArea=True&amp;isModal=true&amp;asPopupView=true</t>
  </si>
  <si>
    <t>https://community.secop.gov.co/Public/Tendering/OpportunityDetail/Index?noticeUID=CO1.NTC.2581026&amp;isFromPublicArea=True&amp;isModal=true&amp;asPopupView=true</t>
  </si>
  <si>
    <t>https://community.secop.gov.co/Public/Tendering/OpportunityDetail/Index?noticeUID=CO1.NTC.2581033&amp;isFromPublicArea=True&amp;isModal=true&amp;asPopupView=true</t>
  </si>
  <si>
    <t>https://community.secop.gov.co/Public/Tendering/OpportunityDetail/Index?noticeUID=CO1.NTC.2578848&amp;isFromPublicArea=True&amp;isModal=true&amp;asPopupView=true</t>
  </si>
  <si>
    <t>https://community.secop.gov.co/Public/Tendering/OpportunityDetail/Index?noticeUID=CO1.NTC.2579058&amp;isFromPublicArea=True&amp;isModal=true&amp;asPopupView=true</t>
  </si>
  <si>
    <t>https://community.secop.gov.co/Public/Tendering/OpportunityDetail/Index?noticeUID=CO1.NTC.2579462&amp;isFromPublicArea=True&amp;isModal=true&amp;asPopupView=true</t>
  </si>
  <si>
    <t>https://community.secop.gov.co/Public/Tendering/OpportunityDetail/Index?noticeUID=CO1.NTC.2581149&amp;isFromPublicArea=True&amp;isModal=true&amp;asPopupView=true</t>
  </si>
  <si>
    <t>https://community.secop.gov.co/Public/Tendering/OpportunityDetail/Index?noticeUID=CO1.NTC.2520636&amp;isFromPublicArea=True&amp;isModal=true&amp;asPopupView=true</t>
  </si>
  <si>
    <t>https://community.secop.gov.co/Public/Tendering/OpportunityDetail/Index?noticeUID=CO1.NTC.2581890&amp;isFromPublicArea=True&amp;isModal=true&amp;asPopupView=true</t>
  </si>
  <si>
    <t>https://community.secop.gov.co/Public/Tendering/OpportunityDetail/Index?noticeUID=CO1.NTC.2582493&amp;isFromPublicArea=True&amp;isModal=true&amp;asPopupView=true</t>
  </si>
  <si>
    <t>https://community.secop.gov.co/Public/Tendering/OpportunityDetail/Index?noticeUID=CO1.NTC.2584212&amp;isFromPublicArea=True&amp;isModal=true&amp;asPopupView=true</t>
  </si>
  <si>
    <t>https://community.secop.gov.co/Public/Tendering/OpportunityDetail/Index?noticeUID=CO1.NTC.2584456&amp;isFromPublicArea=True&amp;isModal=true&amp;asPopupView=true</t>
  </si>
  <si>
    <t>https://community.secop.gov.co/Public/Tendering/OpportunityDetail/Index?noticeUID=CO1.NTC.2579817&amp;isFromPublicArea=True&amp;isModal=true&amp;asPopupView=true</t>
  </si>
  <si>
    <t>https://community.secop.gov.co/Public/Tendering/OpportunityDetail/Index?noticeUID=CO1.NTC.2579859&amp;isFromPublicArea=True&amp;isModal=true&amp;asPopupView=true</t>
  </si>
  <si>
    <t>https://community.secop.gov.co/Public/Tendering/OpportunityDetail/Index?noticeUID=CO1.NTC.2579880&amp;isFromPublicArea=True&amp;isModal=true&amp;asPopupView=true</t>
  </si>
  <si>
    <t>https://community.secop.gov.co/Public/Tendering/OpportunityDetail/Index?noticeUID=CO1.NTC.2579979&amp;isFromPublicArea=True&amp;isModal=true&amp;asPopupView=true</t>
  </si>
  <si>
    <t>https://community.secop.gov.co/Public/Tendering/OpportunityDetail/Index?noticeUID=CO1.NTC.2580229&amp;isFromPublicArea=True&amp;isModal=true&amp;asPopupView=true</t>
  </si>
  <si>
    <t>https://community.secop.gov.co/Public/Tendering/OpportunityDetail/Index?noticeUID=CO1.NTC.2580527&amp;isFromPublicArea=True&amp;isModal=true&amp;asPopupView=true</t>
  </si>
  <si>
    <t>https://community.secop.gov.co/Public/Tendering/OpportunityDetail/Index?noticeUID=CO1.NTC.2580189&amp;isFromPublicArea=True&amp;isModal=true&amp;asPopupView=true</t>
  </si>
  <si>
    <t>https://community.secop.gov.co/Public/Tendering/OpportunityDetail/Index?noticeUID=CO1.NTC.2580638&amp;isFromPublicArea=True&amp;isModal=true&amp;asPopupView=true</t>
  </si>
  <si>
    <t>https://community.secop.gov.co/Public/Tendering/OpportunityDetail/Index?noticeUID=CO1.NTC.2580821&amp;isFromPublicArea=True&amp;isModal=true&amp;asPopupView=true</t>
  </si>
  <si>
    <t>https://community.secop.gov.co/Public/Tendering/OpportunityDetail/Index?noticeUID=CO1.NTC.2586614&amp;isFromPublicArea=True&amp;isModal=true&amp;asPopupView=true</t>
  </si>
  <si>
    <t>https://community.secop.gov.co/Public/Tendering/OpportunityDetail/Index?noticeUID=CO1.NTC.2578700&amp;isFromPublicArea=True&amp;isModal=true&amp;asPopupView=true</t>
  </si>
  <si>
    <t>https://community.secop.gov.co/Public/Tendering/OpportunityDetail/Index?noticeUID=CO1.NTC.2579358&amp;isFromPublicArea=True&amp;isModal=true&amp;asPopupView=true</t>
  </si>
  <si>
    <t>https://community.secop.gov.co/Public/Tendering/OpportunityDetail/Index?noticeUID=CO1.NTC.2585242&amp;isFromPublicArea=True&amp;isModal=true&amp;asPopupView=true</t>
  </si>
  <si>
    <t>https://community.secop.gov.co/Public/Tendering/OpportunityDetail/Index?noticeUID=CO1.NTC.2578276&amp;isFromPublicArea=True&amp;isModal=true&amp;asPopupView=true</t>
  </si>
  <si>
    <t>https://community.secop.gov.co/Public/Tendering/OpportunityDetail/Index?noticeUID=CO1.NTC.2581333&amp;isFromPublicArea=True&amp;isModal=true&amp;asPopupView=true</t>
  </si>
  <si>
    <t>https://community.secop.gov.co/Public/Tendering/OpportunityDetail/Index?noticeUID=CO1.NTC.2584911&amp;isFromPublicArea=True&amp;isModal=true&amp;asPopupView=true</t>
  </si>
  <si>
    <t>https://community.secop.gov.co/Public/Tendering/OpportunityDetail/Index?noticeUID=CO1.NTC.2584942&amp;isFromPublicArea=True&amp;isModal=true&amp;asPopupView=true</t>
  </si>
  <si>
    <t>https://community.secop.gov.co/Public/Tendering/OpportunityDetail/Index?noticeUID=CO1.NTC.2585212&amp;isFromPublicArea=True&amp;isModal=true&amp;asPopupView=true</t>
  </si>
  <si>
    <t>https://community.secop.gov.co/Public/Tendering/OpportunityDetail/Index?noticeUID=CO1.NTC.2585081&amp;isFromPublicArea=True&amp;isModal=true&amp;asPopupView=true</t>
  </si>
  <si>
    <t>https://community.secop.gov.co/Public/Tendering/OpportunityDetail/Index?noticeUID=CO1.NTC.2585369&amp;isFromPublicArea=True&amp;isModal=true&amp;asPopupView=true</t>
  </si>
  <si>
    <t>https://community.secop.gov.co/Public/Tendering/OpportunityDetail/Index?noticeUID=CO1.NTC.2585683&amp;isFromPublicArea=True&amp;isModal=true&amp;asPopupView=true</t>
  </si>
  <si>
    <t>https://community.secop.gov.co/Public/Tendering/OpportunityDetail/Index?noticeUID=CO1.NTC.2582899&amp;isFromPublicArea=True&amp;isModal=true&amp;asPopupView=true</t>
  </si>
  <si>
    <t>https://community.secop.gov.co/Public/Tendering/OpportunityDetail/Index?noticeUID=CO1.NTC.2583410&amp;isFromPublicArea=True&amp;isModal=true&amp;asPopupView=true</t>
  </si>
  <si>
    <t>https://community.secop.gov.co/Public/Tendering/OpportunityDetail/Index?noticeUID=CO1.NTC.2596353&amp;isFromPublicArea=True&amp;isModal=true&amp;asPopupView=true</t>
  </si>
  <si>
    <t>https://community.secop.gov.co/Public/Tendering/OpportunityDetail/Index?noticeUID=CO1.NTC.2583594&amp;isFromPublicArea=True&amp;isModal=true&amp;asPopupView=true</t>
  </si>
  <si>
    <t>https://community.secop.gov.co/Public/Tendering/OpportunityDetail/Index?noticeUID=CO1.NTC.2584124&amp;isFromPublicArea=True&amp;isModal=true&amp;asPopupView=true</t>
  </si>
  <si>
    <t xml:space="preserve">https://community.secop.gov.co/Public/Tendering/ContractNoticePhases/View?PPI=CO1.PPI.16642091&amp;isFromPublicArea=True&amp;isModal=False
</t>
  </si>
  <si>
    <t>https://community.secop.gov.co/Public/Tendering/OpportunityDetail/Index?noticeUID=CO1.NTC.2585416&amp;isFromPublicArea=True&amp;isModal=true&amp;asPopupView=true</t>
  </si>
  <si>
    <t>https://community.secop.gov.co/Public/Tendering/OpportunityDetail/Index?noticeUID=CO1.NTC.2585601&amp;isFromPublicArea=True&amp;isModal=true&amp;asPopupView=true</t>
  </si>
  <si>
    <t>https://community.secop.gov.co/Public/Tendering/OpportunityDetail/Index?noticeUID=CO1.NTC.2585462&amp;isFromPublicArea=True&amp;isModal=true&amp;asPopupView=true</t>
  </si>
  <si>
    <t>https://community.secop.gov.co/Public/Tendering/OpportunityDetail/Index?noticeUID=CO1.NTC.2585732&amp;isFromPublicArea=True&amp;isModal=true&amp;asPopupView=true</t>
  </si>
  <si>
    <t>https://community.secop.gov.co/Public/Tendering/OpportunityDetail/Index?noticeUID=CO1.NTC.2585748&amp;isFromPublicArea=True&amp;isModal=true&amp;asPopupView=true</t>
  </si>
  <si>
    <t>https://community.secop.gov.co/Public/Tendering/OpportunityDetail/Index?noticeUID=CO1.NTC.2585917&amp;isFromPublicArea=True&amp;isModal=true&amp;asPopupView=true</t>
  </si>
  <si>
    <t>https://community.secop.gov.co/Public/Tendering/OpportunityDetail/Index?noticeUID=CO1.NTC.2585787&amp;isFromPublicArea=True&amp;isModal=true&amp;asPopupView=true</t>
  </si>
  <si>
    <t>https://community.secop.gov.co/Public/Tendering/OpportunityDetail/Index?noticeUID=CO1.NTC.2585851&amp;isFromPublicArea=True&amp;isModal=true&amp;asPopupView=true</t>
  </si>
  <si>
    <t>https://community.secop.gov.co/Public/Tendering/OpportunityDetail/Index?noticeUID=CO1.NTC.2585882&amp;isFromPublicArea=True&amp;isModal=true&amp;asPopupView=true</t>
  </si>
  <si>
    <t>https://community.secop.gov.co/Public/Tendering/OpportunityDetail/Index?noticeUID=CO1.NTC.2585563&amp;isFromPublicArea=True&amp;isModal=true&amp;asPopupView=true</t>
  </si>
  <si>
    <t>https://community.secop.gov.co/Public/Tendering/OpportunityDetail/Index?noticeUID=CO1.NTC.2585392&amp;isFromPublicArea=True&amp;isModal=true&amp;asPopupView=true</t>
  </si>
  <si>
    <t>https://community.secop.gov.co/Public/Tendering/OpportunityDetail/Index?noticeUID=CO1.NTC.2585693&amp;isFromPublicArea=True&amp;isModal=true&amp;asPopupView=true</t>
  </si>
  <si>
    <t>https://community.secop.gov.co/Public/Tendering/OpportunityDetail/Index?noticeUID=CO1.NTC.2586204&amp;isFromPublicArea=True&amp;isModal=true&amp;asPopupView=true</t>
  </si>
  <si>
    <t>https://community.secop.gov.co/Public/Tendering/OpportunityDetail/Index?noticeUID=CO1.NTC.2583170&amp;isFromPublicArea=True&amp;isModal=true&amp;asPopupView=true</t>
  </si>
  <si>
    <t>https://community.secop.gov.co/Public/Tendering/OpportunityDetail/Index?noticeUID=CO1.NTC.2583644&amp;isFromPublicArea=True&amp;isModal=true&amp;asPopupView=true</t>
  </si>
  <si>
    <t>https://community.secop.gov.co/Public/Tendering/OpportunityDetail/Index?noticeUID=CO1.NTC.2583854&amp;isFromPublicArea=True&amp;isModal=true&amp;asPopupView=true</t>
  </si>
  <si>
    <t>https://community.secop.gov.co/Public/Tendering/OpportunityDetail/Index?noticeUID=CO1.NTC.2590482&amp;isFromPublicArea=True&amp;isModal=true&amp;asPopupView=true</t>
  </si>
  <si>
    <t>https://community.secop.gov.co/Public/Tendering/OpportunityDetail/Index?noticeUID=CO1.NTC.2583374&amp;isFromPublicArea=True&amp;isModal=true&amp;asPopupView=true</t>
  </si>
  <si>
    <t>https://community.secop.gov.co/Public/Tendering/OpportunityDetail/Index?noticeUID=CO1.NTC.2583650&amp;isFromPublicArea=True&amp;isModal=true&amp;asPopupView=true</t>
  </si>
  <si>
    <t>https://community.secop.gov.co/Public/Tendering/OpportunityDetail/Index?noticeUID=CO1.NTC.2583397&amp;isFromPublicArea=True&amp;isModal=true&amp;asPopupView=true</t>
  </si>
  <si>
    <t>https://community.secop.gov.co/Public/Tendering/OpportunityDetail/Index?noticeUID=CO1.NTC.2583675&amp;isFromPublicArea=True&amp;isModal=true&amp;asPopupView=true</t>
  </si>
  <si>
    <t>https://community.secop.gov.co/Public/Tendering/OpportunityDetail/Index?noticeUID=CO1.NTC.2583954&amp;isFromPublicArea=True&amp;isModal=true&amp;asPopupView=true</t>
  </si>
  <si>
    <t>https://community.secop.gov.co/Public/Tendering/OpportunityDetail/Index?noticeUID=CO1.NTC.2583861&amp;isFromPublicArea=True&amp;isModal=true&amp;asPopupView=true</t>
  </si>
  <si>
    <t>https://community.secop.gov.co/Public/Tendering/OpportunityDetail/Index?noticeUID=CO1.NTC.2584151&amp;isFromPublicArea=True&amp;isModal=true&amp;asPopupView=true</t>
  </si>
  <si>
    <t>https://community.secop.gov.co/Public/Tendering/OpportunityDetail/Index?noticeUID=CO1.NTC.2597236&amp;isFromPublicArea=True&amp;isModal=true&amp;asPopupView=true</t>
  </si>
  <si>
    <t>https://community.secop.gov.co/Public/Tendering/OpportunityDetail/Index?noticeUID=CO1.NTC.2597908&amp;isFromPublicArea=True&amp;isModal=true&amp;asPopupView=true</t>
  </si>
  <si>
    <t>https://community.secop.gov.co/Public/Tendering/OpportunityDetail/Index?noticeUID=CO1.NTC.2591897&amp;isFromPublicArea=True&amp;isModal=true&amp;asPopupView=true</t>
  </si>
  <si>
    <t>https://community.secop.gov.co/Public/Tendering/OpportunityDetail/Index?noticeUID=CO1.NTC.2592529&amp;isFromPublicArea=True&amp;isModal=true&amp;asPopupView=true</t>
  </si>
  <si>
    <t>https://community.secop.gov.co/Public/Tendering/OpportunityDetail/Index?noticeUID=CO1.NTC.2585409&amp;isFromPublicArea=True&amp;isModal=true&amp;asPopupView=true</t>
  </si>
  <si>
    <t>https://community.secop.gov.co/Public/Tendering/OpportunityDetail/Index?noticeUID=CO1.NTC.2608375&amp;isFromPublicArea=True&amp;isModal=true&amp;asPopupView=true</t>
  </si>
  <si>
    <t>https://community.secop.gov.co/Public/Tendering/OpportunityDetail/Index?noticeUID=CO1.NTC.2588654&amp;isFromPublicArea=True&amp;isModal=true&amp;asPopupView=true</t>
  </si>
  <si>
    <t>https://community.secop.gov.co/Public/Tendering/OpportunityDetail/Index?noticeUID=CO1.NTC.2588395&amp;isFromPublicArea=True&amp;isModal=true&amp;asPopupView=true</t>
  </si>
  <si>
    <t>https://community.secop.gov.co/Public/Tendering/OpportunityDetail/Index?noticeUID=CO1.NTC.2588945&amp;isFromPublicArea=True&amp;isModal=true&amp;asPopupView=true</t>
  </si>
  <si>
    <t>https://community.secop.gov.co/Public/Tendering/OpportunityDetail/Index?noticeUID=CO1.NTC.2589019&amp;isFromPublicArea=True&amp;isModal=true&amp;asPopupView=true</t>
  </si>
  <si>
    <t>https://community.secop.gov.co/Public/Tendering/OpportunityDetail/Index?noticeUID=CO1.NTC.2589063&amp;isFromPublicArea=True&amp;isModal=true&amp;asPopupView=true</t>
  </si>
  <si>
    <t>https://community.secop.gov.co/Public/Tendering/OpportunityDetail/Index?noticeUID=CO1.NTC.2602311&amp;isFromPublicArea=True&amp;isModal=true&amp;asPopupView=true</t>
  </si>
  <si>
    <t>https://community.secop.gov.co/Public/Tendering/OpportunityDetail/Index?noticeUID=CO1.NTC.2589926&amp;isFromPublicArea=True&amp;isModal=true&amp;asPopupView=true</t>
  </si>
  <si>
    <t>https://community.secop.gov.co/Public/Tendering/OpportunityDetail/Index?noticeUID=CO1.NTC.2589683&amp;isFromPublicArea=True&amp;isModal=true&amp;asPopupView=true</t>
  </si>
  <si>
    <t>https://community.secop.gov.co/Public/Tendering/OpportunityDetail/Index?noticeUID=CO1.NTC.2592417&amp;isFromPublicArea=True&amp;isModal=true&amp;asPopupView=true</t>
  </si>
  <si>
    <t>https://community.secop.gov.co/Public/Tendering/OpportunityDetail/Index?noticeUID=CO1.NTC.2602826&amp;isFromPublicArea=True&amp;isModal=true&amp;asPopupView=true</t>
  </si>
  <si>
    <t>https://community.secop.gov.co/Public/Tendering/OpportunityDetail/Index?noticeUID=CO1.NTC.2593805&amp;isFromPublicArea=True&amp;isModal=true&amp;asPopupView=true</t>
  </si>
  <si>
    <t>https://community.secop.gov.co/Public/Tendering/OpportunityDetail/Index?noticeUID=CO1.NTC.2591990&amp;isFromPublicArea=True&amp;isModal=true&amp;asPopupView=true</t>
  </si>
  <si>
    <t>https://community.secop.gov.co/Public/Tendering/OpportunityDetail/Index?noticeUID=CO1.NTC.2593308&amp;isFromPublicArea=True&amp;isModal=true&amp;asPopupView=true</t>
  </si>
  <si>
    <t>https://community.secop.gov.co/Public/Tendering/OpportunityDetail/Index?noticeUID=CO1.NTC.2587417&amp;isFromPublicArea=True&amp;isModal=true&amp;asPopupView=true</t>
  </si>
  <si>
    <t>https://community.secop.gov.co/Public/Tendering/OpportunityDetail/Index?noticeUID=CO1.NTC.2588272&amp;isFromPublicArea=True&amp;isModal=true&amp;asPopupView=true</t>
  </si>
  <si>
    <t>https://community.secop.gov.co/Public/Tendering/OpportunityDetail/Index?noticeUID=CO1.NTC.2588298&amp;isFromPublicArea=True&amp;isModal=true&amp;asPopupView=true</t>
  </si>
  <si>
    <t>https://community.secop.gov.co/Public/Tendering/OpportunityDetail/Index?noticeUID=CO1.NTC.2588491&amp;isFromPublicArea=True&amp;isModal=true&amp;asPopupView=true</t>
  </si>
  <si>
    <t>https://community.secop.gov.co/Public/Tendering/OpportunityDetail/Index?noticeUID=CO1.NTC.2591430&amp;isFromPublicArea=True&amp;isModal=true&amp;asPopupView=true</t>
  </si>
  <si>
    <t>https://community.secop.gov.co/Public/Tendering/OpportunityDetail/Index?noticeUID=CO1.NTC.2591736&amp;isFromPublicArea=True&amp;isModal=true&amp;asPopupView=true</t>
  </si>
  <si>
    <t>https://community.secop.gov.co/Public/Tendering/OpportunityDetail/Index?noticeUID=CO1.NTC.2591738&amp;isFromPublicArea=True&amp;isModal=true&amp;asPopupView=true</t>
  </si>
  <si>
    <t>https://community.secop.gov.co/Public/Tendering/OpportunityDetail/Index?noticeUID=CO1.NTC.2591739&amp;isFromPublicArea=True&amp;isModal=true&amp;asPopupView=true</t>
  </si>
  <si>
    <t>https://community.secop.gov.co/Public/Tendering/OpportunityDetail/Index?noticeUID=CO1.NTC.2591558&amp;isFromPublicArea=True&amp;isModal=true&amp;asPopupView=true</t>
  </si>
  <si>
    <t>https://community.secop.gov.co/Public/Tendering/OpportunityDetail/Index?noticeUID=CO1.NTC.2591638&amp;isFromPublicArea=True&amp;isModal=true&amp;asPopupView=true</t>
  </si>
  <si>
    <t>https://community.secop.gov.co/Public/Tendering/OpportunityDetail/Index?noticeUID=CO1.NTC.2596212&amp;isFromPublicArea=True&amp;isModal=true&amp;asPopupView=true</t>
  </si>
  <si>
    <t>https://community.secop.gov.co/Public/Tendering/OpportunityDetail/Index?noticeUID=CO1.NTC.2595842&amp;isFromPublicArea=True&amp;isModal=true&amp;asPopupView=true</t>
  </si>
  <si>
    <t>https://community.secop.gov.co/Public/Tendering/OpportunityDetail/Index?noticeUID=CO1.NTC.2595864&amp;isFromPublicArea=True&amp;isModal=true&amp;asPopupView=true</t>
  </si>
  <si>
    <t>https://community.secop.gov.co/Public/Tendering/OpportunityDetail/Index?noticeUID=CO1.NTC.2595894&amp;isFromPublicArea=True&amp;isModal=true&amp;asPopupView=true</t>
  </si>
  <si>
    <t>https://community.secop.gov.co/Public/Tendering/OpportunityDetail/Index?noticeUID=CO1.NTC.2596424&amp;isFromPublicArea=True&amp;isModal=true&amp;asPopupView=true</t>
  </si>
  <si>
    <t>https://community.secop.gov.co/Public/Tendering/OpportunityDetail/Index?noticeUID=CO1.NTC.2592984&amp;isFromPublicArea=True&amp;isModal=true&amp;asPopupView=true</t>
  </si>
  <si>
    <t>https://community.secop.gov.co/Public/Tendering/OpportunityDetail/Index?noticeUID=CO1.NTC.2593867&amp;isFromPublicArea=True&amp;isModal=true&amp;asPopupView=true</t>
  </si>
  <si>
    <t>https://community.secop.gov.co/Public/Tendering/OpportunityDetail/Index?noticeUID=CO1.NTC.2594222&amp;isFromPublicArea=True&amp;isModal=true&amp;asPopupView=true</t>
  </si>
  <si>
    <t>https://community.secop.gov.co/Public/Tendering/OpportunityDetail/Index?noticeUID=CO1.NTC.2595977&amp;isFromPublicArea=True&amp;isModal=true&amp;asPopupView=true</t>
  </si>
  <si>
    <t>https://community.secop.gov.co/Public/Tendering/OpportunityDetail/Index?noticeUID=CO1.NTC.2596572&amp;isFromPublicArea=True&amp;isModal=true&amp;asPopupView=true</t>
  </si>
  <si>
    <t>https://community.secop.gov.co/Public/Tendering/OpportunityDetail/Index?noticeUID=CO1.NTC.2597119&amp;isFromPublicArea=True&amp;isModal=true&amp;asPopupView=true</t>
  </si>
  <si>
    <t>https://community.secop.gov.co/Public/Tendering/OpportunityDetail/Index?noticeUID=CO1.NTC.2594471&amp;isFromPublicArea=True&amp;isModal=true&amp;asPopupView=true</t>
  </si>
  <si>
    <t>https://community.secop.gov.co/Public/Tendering/OpportunityDetail/Index?noticeUID=CO1.NTC.2597009&amp;isFromPublicArea=True&amp;isModal=true&amp;asPopupView=true</t>
  </si>
  <si>
    <t>https://community.secop.gov.co/Public/Tendering/OpportunityDetail/Index?noticeUID=CO1.NTC.2597467&amp;isFromPublicArea=True&amp;isModal=true&amp;asPopupView=true</t>
  </si>
  <si>
    <t>https://community.secop.gov.co/Public/Tendering/OpportunityDetail/Index?noticeUID=CO1.NTC.2597406&amp;isFromPublicArea=True&amp;isModal=true&amp;asPopupView=true</t>
  </si>
  <si>
    <t>https://community.secop.gov.co/Public/Tendering/OpportunityDetail/Index?noticeUID=CO1.NTC.2599498&amp;isFromPublicArea=True&amp;isModal=true&amp;asPopupView=true</t>
  </si>
  <si>
    <t>https://community.secop.gov.co/Public/Tendering/OpportunityDetail/Index?noticeUID=CO1.NTC.2598305&amp;isFromPublicArea=True&amp;isModal=true&amp;asPopupView=true</t>
  </si>
  <si>
    <t>https://community.secop.gov.co/Public/Tendering/OpportunityDetail/Index?noticeUID=CO1.NTC.2598289&amp;isFromPublicArea=True&amp;isModal=true&amp;asPopupView=true</t>
  </si>
  <si>
    <t>https://community.secop.gov.co/Public/Tendering/OpportunityDetail/Index?noticeUID=CO1.NTC.2598447&amp;isFromPublicArea=True&amp;isModal=true&amp;asPopupView=true</t>
  </si>
  <si>
    <t>https://community.secop.gov.co/Public/Tendering/OpportunityDetail/Index?noticeUID=CO1.NTC.2598947&amp;isFromPublicArea=True&amp;isModal=true&amp;asPopupView=true</t>
  </si>
  <si>
    <t>https://community.secop.gov.co/Public/Tendering/OpportunityDetail/Index?noticeUID=CO1.NTC.2595813&amp;isFromPublicArea=True&amp;isModal=true&amp;asPopupView=true</t>
  </si>
  <si>
    <t>https://community.secop.gov.co/Public/Tendering/OpportunityDetail/Index?noticeUID=CO1.NTC.2595661&amp;isFromPublicArea=True&amp;isModal=true&amp;asPopupView=true</t>
  </si>
  <si>
    <t>https://community.secop.gov.co/Public/Tendering/OpportunityDetail/Index?noticeUID=CO1.NTC.2595810&amp;isFromPublicArea=True&amp;isModal=true&amp;asPopupView=true</t>
  </si>
  <si>
    <t>https://community.secop.gov.co/Public/Tendering/OpportunityDetail/Index?noticeUID=CO1.NTC.2595679&amp;isFromPublicArea=True&amp;isModal=true&amp;asPopupView=true</t>
  </si>
  <si>
    <t>https://community.secop.gov.co/Public/Tendering/OpportunityDetail/Index?noticeUID=CO1.NTC.2595688&amp;isFromPublicArea=True&amp;isModal=true&amp;asPopupView=true</t>
  </si>
  <si>
    <t>https://community.secop.gov.co/Public/Tendering/OpportunityDetail/Index?noticeUID=CO1.NTC.2595819&amp;isFromPublicArea=True&amp;isModal=true&amp;asPopupView=true</t>
  </si>
  <si>
    <t>https://community.secop.gov.co/Public/Tendering/OpportunityDetail/Index?noticeUID=CO1.NTC.2537127&amp;isFromPublicArea=True&amp;isModal=true&amp;asPopupView=true</t>
  </si>
  <si>
    <t>https://community.secop.gov.co/Public/Tendering/OpportunityDetail/Index?noticeUID=CO1.NTC.2596107&amp;isFromPublicArea=True&amp;isModal=true&amp;asPopupView=true</t>
  </si>
  <si>
    <t>https://community.secop.gov.co/Public/Tendering/OpportunityDetail/Index?noticeUID=CO1.NTC.2596185&amp;isFromPublicArea=True&amp;isModal=true&amp;asPopupView=true</t>
  </si>
  <si>
    <t>https://community.secop.gov.co/Public/Tendering/OpportunityDetail/Index?noticeUID=CO1.NTC.2597108&amp;isFromPublicArea=True&amp;isModal=true&amp;asPopupView=true</t>
  </si>
  <si>
    <t>https://community.secop.gov.co/Public/Tendering/OpportunityDetail/Index?noticeUID=CO1.NTC.2597298&amp;isFromPublicArea=True&amp;isModal=true&amp;asPopupView=true</t>
  </si>
  <si>
    <t>https://community.secop.gov.co/Public/Tendering/OpportunityDetail/Index?noticeUID=CO1.NTC.2597922&amp;isFromPublicArea=True&amp;isModal=true&amp;asPopupView=true</t>
  </si>
  <si>
    <t>https://community.secop.gov.co/Public/Tendering/OpportunityDetail/Index?noticeUID=CO1.NTC.2598127&amp;isFromPublicArea=True&amp;isModal=true&amp;asPopupView=true</t>
  </si>
  <si>
    <t>https://community.secop.gov.co/Public/Tendering/OpportunityDetail/Index?noticeUID=CO1.NTC.2598642&amp;isFromPublicArea=True&amp;isModal=true&amp;asPopupView=true</t>
  </si>
  <si>
    <t>https://community.secop.gov.co/Public/Tendering/OpportunityDetail/Index?noticeUID=CO1.NTC.2599141&amp;isFromPublicArea=True&amp;isModal=true&amp;asPopupView=true</t>
  </si>
  <si>
    <t>https://community.secop.gov.co/Public/Tendering/OpportunityDetail/Index?noticeUID=CO1.NTC.2597898&amp;isFromPublicArea=True&amp;isModal=true&amp;asPopupView=true</t>
  </si>
  <si>
    <t>https://community.secop.gov.co/Public/Tendering/OpportunityDetail/Index?noticeUID=CO1.NTC.2598046&amp;isFromPublicArea=True&amp;isModal=true&amp;asPopupView=true</t>
  </si>
  <si>
    <t>https://community.secop.gov.co/Public/Tendering/OpportunityDetail/Index?noticeUID=CO1.NTC.2598708&amp;isFromPublicArea=True&amp;isModal=true&amp;asPopupView=true</t>
  </si>
  <si>
    <t>https://community.secop.gov.co/Public/Tendering/OpportunityDetail/Index?noticeUID=CO1.NTC.2598643&amp;isFromPublicArea=True&amp;isModal=true&amp;asPopupView=true</t>
  </si>
  <si>
    <t>https://community.secop.gov.co/Public/Tendering/OpportunityDetail/Index?noticeUID=CO1.NTC.2561572&amp;isFromPublicArea=True&amp;isModal=true&amp;asPopupView=true</t>
  </si>
  <si>
    <t>https://community.secop.gov.co/Public/Tendering/OpportunityDetail/Index?noticeUID=CO1.NTC.2599359&amp;isFromPublicArea=True&amp;isModal=true&amp;asPopupView=true</t>
  </si>
  <si>
    <t>https://community.secop.gov.co/Public/Tendering/OpportunityDetail/Index?noticeUID=CO1.NTC.2600596&amp;isFromPublicArea=True&amp;isModal=true&amp;asPopupView=true</t>
  </si>
  <si>
    <t>https://community.secop.gov.co/Public/Tendering/OpportunityDetail/Index?noticeUID=CO1.NTC.2604117&amp;isFromPublicArea=True&amp;isModal=true&amp;asPopupView=true</t>
  </si>
  <si>
    <t>https://community.secop.gov.co/Public/Tendering/OpportunityDetail/Index?noticeUID=CO1.NTC.2604156&amp;isFromPublicArea=True&amp;isModal=true&amp;asPopupView=true</t>
  </si>
  <si>
    <t>https://community.secop.gov.co/Public/Tendering/OpportunityDetail/Index?noticeUID=CO1.NTC.2604176&amp;isFromPublicArea=True&amp;isModal=true&amp;asPopupView=true</t>
  </si>
  <si>
    <t>https://community.secop.gov.co/Public/Tendering/OpportunityDetail/Index?noticeUID=CO1.NTC.2625378&amp;isFromPublicArea=True&amp;isModal=true&amp;asPopupView=true</t>
  </si>
  <si>
    <t>https://community.secop.gov.co/Public/Tendering/OpportunityDetail/Index?noticeUID=CO1.NTC.2605196&amp;isFromPublicArea=True&amp;isModal=true&amp;asPopupView=true</t>
  </si>
  <si>
    <t>https://community.secop.gov.co/Public/Tendering/OpportunityDetail/Index?noticeUID=CO1.NTC.2603880&amp;isFromPublicArea=True&amp;isModal=true&amp;asPopupView=true</t>
  </si>
  <si>
    <t>https://community.secop.gov.co/Public/Tendering/OpportunityDetail/Index?noticeUID=CO1.NTC.2607736&amp;isFromPublicArea=True&amp;isModal=true&amp;asPopupView=true</t>
  </si>
  <si>
    <t>https://community.secop.gov.co/Public/Tendering/OpportunityDetail/Index?noticeUID=CO1.NTC.2609004&amp;isFromPublicArea=True&amp;isModal=true&amp;asPopupView=true</t>
  </si>
  <si>
    <t>https://community.secop.gov.co/Public/Tendering/OpportunityDetail/Index?noticeUID=CO1.NTC.2607532&amp;isFromPublicArea=True&amp;isModal=true&amp;asPopupView=true</t>
  </si>
  <si>
    <t>https://community.secop.gov.co/Public/Tendering/OpportunityDetail/Index?noticeUID=CO1.NTC.2607865&amp;isFromPublicArea=True&amp;isModal=true&amp;asPopupView=true</t>
  </si>
  <si>
    <t>https://community.secop.gov.co/Public/Tendering/OpportunityDetail/Index?noticeUID=CO1.NTC.2608041&amp;isFromPublicArea=True&amp;isModal=true&amp;asPopupView=true</t>
  </si>
  <si>
    <t>https://community.secop.gov.co/Public/Tendering/OpportunityDetail/Index?noticeUID=CO1.NTC.2608148&amp;isFromPublicArea=True&amp;isModal=true&amp;asPopupView=true</t>
  </si>
  <si>
    <t>https://community.secop.gov.co/Public/Tendering/OpportunityDetail/Index?noticeUID=CO1.NTC.2608331&amp;isFromPublicArea=True&amp;isModal=False</t>
  </si>
  <si>
    <t>https://community.secop.gov.co/Public/Tendering/OpportunityDetail/Index?noticeUID=CO1.NTC.2608173&amp;isFromPublicArea=True&amp;isModal=true&amp;asPopupView=true</t>
  </si>
  <si>
    <t>https://community.secop.gov.co/Public/Tendering/OpportunityDetail/Index?noticeUID=CO1.NTC.2609420&amp;isFromPublicArea=True&amp;isModal=true&amp;asPopupView=true</t>
  </si>
  <si>
    <t>https://community.secop.gov.co/Public/Tendering/OpportunityDetail/Index?noticeUID=CO1.NTC.2610658&amp;isFromPublicArea=True&amp;isModal=true&amp;asPopupView=true</t>
  </si>
  <si>
    <t>https://community.secop.gov.co/Public/Tendering/OpportunityDetail/Index?noticeUID=CO1.NTC.2646002&amp;isFromPublicArea=True&amp;isModal=true&amp;asPopupView=true</t>
  </si>
  <si>
    <t>https://community.secop.gov.co/Public/Tendering/OpportunityDetail/Index?noticeUID=CO1.NTC.2617831&amp;isFromPublicArea=True&amp;isModal=true&amp;asPopupView=true</t>
  </si>
  <si>
    <t>https://community.secop.gov.co/Public/Tendering/OpportunityDetail/Index?noticeUID=CO1.NTC.2617796&amp;isFromPublicArea=True&amp;isModal=true&amp;asPopupView=true</t>
  </si>
  <si>
    <t>https://community.secop.gov.co/Public/Tendering/OpportunityDetail/Index?noticeUID=CO1.NTC.2618211&amp;isFromPublicArea=True&amp;isModal=true&amp;asPopupView=true</t>
  </si>
  <si>
    <t>https://community.secop.gov.co/Public/Tendering/OpportunityDetail/Index?noticeUID=CO1.NTC.2618457&amp;isFromPublicArea=True&amp;isModal=true&amp;asPopupView=true</t>
  </si>
  <si>
    <t>https://community.secop.gov.co/Public/Tendering/OpportunityDetail/Index?noticeUID=CO1.NTC.2618735&amp;isFromPublicArea=True&amp;isModal=true&amp;asPopupView=true</t>
  </si>
  <si>
    <t>https://community.secop.gov.co/Public/Tendering/OpportunityDetail/Index?noticeUID=CO1.NTC.2619201&amp;isFromPublicArea=True&amp;isModal=true&amp;asPopupView=true</t>
  </si>
  <si>
    <t>https://community.secop.gov.co/Public/Tendering/OpportunityDetail/Index?noticeUID=CO1.NTC.2618955&amp;isFromPublicArea=True&amp;isModal=False</t>
  </si>
  <si>
    <t>https://community.secop.gov.co/Public/Tendering/OpportunityDetail/Index?noticeUID=CO1.NTC.2619251&amp;isFromPublicArea=True&amp;isModal=False</t>
  </si>
  <si>
    <t>https://community.secop.gov.co/Public/Tendering/ContractNoticePhases/View?PPI=CO1.PPI.16507559&amp;isFromPublicArea=True&amp;isModal=False</t>
  </si>
  <si>
    <t>https://community.secop.gov.co/Public/Tendering/OpportunityDetail/Index?noticeUID=CO1.NTC.2619642&amp;isFromPublicArea=True&amp;isModal=False</t>
  </si>
  <si>
    <t>https://community.secop.gov.co/Public/Tendering/OpportunityDetail/Index?noticeUID=CO1.NTC.2611431&amp;isFromPublicArea=True&amp;isModal=true&amp;asPopupView=true</t>
  </si>
  <si>
    <t>https://community.secop.gov.co/Public/Tendering/OpportunityDetail/Index?noticeUID=CO1.NTC.2613315&amp;isFromPublicArea=True&amp;isModal=true&amp;asPopupView=true</t>
  </si>
  <si>
    <t>https://community.secop.gov.co/Public/Tendering/OpportunityDetail/Index?noticeUID=CO1.NTC.2612216&amp;isFromPublicArea=True&amp;isModal=true&amp;asPopupView=true</t>
  </si>
  <si>
    <t>https://community.secop.gov.co/Public/Tendering/OpportunityDetail/Index?noticeUID=CO1.NTC.2612193&amp;isFromPublicArea=True&amp;isModal=true&amp;asPopupView=true</t>
  </si>
  <si>
    <t>https://community.secop.gov.co/Public/Tendering/OpportunityDetail/Index?noticeUID=CO1.NTC.2612989&amp;isFromPublicArea=True&amp;isModal=true&amp;asPopupView=true</t>
  </si>
  <si>
    <t>https://community.secop.gov.co/Public/Tendering/OpportunityDetail/Index?noticeUID=CO1.NTC.2612494&amp;isFromPublicArea=True&amp;isModal=true&amp;asPopupView=true</t>
  </si>
  <si>
    <t>https://community.secop.gov.co/Public/Tendering/OpportunityDetail/Index?noticeUID=CO1.NTC.2620032&amp;isFromPublicArea=True&amp;isModal=true&amp;asPopupView=true</t>
  </si>
  <si>
    <t>https://community.secop.gov.co/Public/Tendering/OpportunityDetail/Index?noticeUID=CO1.NTC.2615592&amp;isFromPublicArea=True&amp;isModal=true&amp;asPopupView=true</t>
  </si>
  <si>
    <t>https://community.secop.gov.co/Public/Tendering/OpportunityDetail/Index?noticeUID=CO1.NTC.2619594&amp;isFromPublicArea=True&amp;isModal=true&amp;asPopupView=true</t>
  </si>
  <si>
    <t>https://community.secop.gov.co/Public/Tendering/OpportunityDetail/Index?noticeUID=CO1.NTC.2620720&amp;isFromPublicArea=True&amp;isModal=true&amp;asPopupView=true</t>
  </si>
  <si>
    <t>https://community.secop.gov.co/Public/Tendering/OpportunityDetail/Index?noticeUID=CO1.NTC.2621108&amp;isFromPublicArea=True&amp;isModal=False</t>
  </si>
  <si>
    <t>https://community.secop.gov.co/Public/Tendering/OpportunityDetail/Index?noticeUID=CO1.NTC.2616370&amp;isFromPublicArea=True&amp;isModal=true&amp;asPopupView=true</t>
  </si>
  <si>
    <t>https://community.secop.gov.co/Public/Tendering/OpportunityDetail/Index?noticeUID=CO1.NTC.2617029&amp;isFromPublicArea=True&amp;isModal=true&amp;asPopupView=true</t>
  </si>
  <si>
    <t>https://community.secop.gov.co/Public/Tendering/OpportunityDetail/Index?noticeUID=CO1.NTC.2601878&amp;isFromPublicArea=True&amp;isModal=true&amp;asPopupView=true</t>
  </si>
  <si>
    <t>https://community.secop.gov.co/Public/Tendering/OpportunityDetail/Index?noticeUID=CO1.NTC.2605900&amp;isFromPublicArea=True&amp;isModal=true&amp;asPopupView=true</t>
  </si>
  <si>
    <t>https://community.secop.gov.co/Public/Tendering/OpportunityDetail/Index?noticeUID=CO1.NTC.2609617&amp;isFromPublicArea=True&amp;isModal=true&amp;asPopupView=true</t>
  </si>
  <si>
    <t>https://community.secop.gov.co/Public/Tendering/OpportunityDetail/Index?noticeUID=CO1.NTC.2611847&amp;isFromPublicArea=True&amp;isModal=true&amp;asPopupView=true</t>
  </si>
  <si>
    <t>https://community.secop.gov.co/Public/Tendering/OpportunityDetail/Index?noticeUID=CO1.NTC.2612663&amp;isFromPublicArea=True&amp;isModal=true&amp;asPopupView=true</t>
  </si>
  <si>
    <t>https://community.secop.gov.co/Public/Tendering/OpportunityDetail/Index?noticeUID=CO1.NTC.2618090&amp;isFromPublicArea=True&amp;isModal=true&amp;asPopupView=true</t>
  </si>
  <si>
    <t>https://community.secop.gov.co/Public/Tendering/OpportunityDetail/Index?noticeUID=CO1.NTC.2613005&amp;isFromPublicArea=True&amp;isModal=true&amp;asPopupView=true</t>
  </si>
  <si>
    <t>https://community.secop.gov.co/Public/Tendering/OpportunityDetail/Index?noticeUID=CO1.NTC.2613039&amp;isFromPublicArea=True&amp;isModal=true&amp;asPopupView=true</t>
  </si>
  <si>
    <t>https://community.secop.gov.co/Public/Tendering/OpportunityDetail/Index?noticeUID=CO1.NTC.2612885&amp;isFromPublicArea=True&amp;isModal=true&amp;asPopupView=true</t>
  </si>
  <si>
    <t>https://community.secop.gov.co/Public/Tendering/OpportunityDetail/Index?noticeUID=CO1.NTC.2613336&amp;isFromPublicArea=True&amp;isModal=true&amp;asPopupView=true</t>
  </si>
  <si>
    <t>https://community.secop.gov.co/Public/Tendering/OpportunityDetail/Index?noticeUID=CO1.NTC.2636043&amp;isFromPublicArea=True&amp;isModal=true&amp;asPopupView=true</t>
  </si>
  <si>
    <t>https://community.secop.gov.co/Public/Tendering/OpportunityDetail/Index?noticeUID=CO1.NTC.2635427&amp;isFromPublicArea=True&amp;isModal=true&amp;asPopupView=true</t>
  </si>
  <si>
    <t>https://community.secop.gov.co/Public/Tendering/OpportunityDetail/Index?noticeUID=CO1.NTC.2619363&amp;isFromPublicArea=True&amp;isModal=False</t>
  </si>
  <si>
    <t>https://community.secop.gov.co/Public/Tendering/OpportunityDetail/Index?noticeUID=CO1.NTC.2620835&amp;isFromPublicArea=True&amp;isModal=true&amp;asPopupView=true</t>
  </si>
  <si>
    <t>https://community.secop.gov.co/Public/Tendering/OpportunityDetail/Index?noticeUID=CO1.NTC.2620685&amp;isFromPublicArea=True&amp;isModal=False</t>
  </si>
  <si>
    <t>https://community.secop.gov.co/Public/Tendering/OpportunityDetail/Index?noticeUID=CO1.NTC.2621116&amp;isFromPublicArea=True&amp;isModal=False</t>
  </si>
  <si>
    <t>https://community.secop.gov.co/Public/Tendering/OpportunityDetail/Index?noticeUID=CO1.NTC.2621721&amp;isFromPublicArea=True&amp;isModal=False</t>
  </si>
  <si>
    <t>https://community.secop.gov.co/Public/Tendering/OpportunityDetail/Index?noticeUID=CO1.NTC.2621118&amp;isFromPublicArea=True&amp;isModal=False</t>
  </si>
  <si>
    <t>https://community.secop.gov.co/Public/Tendering/OpportunityDetail/Index?noticeUID=CO1.NTC.2620981&amp;isFromPublicArea=True&amp;isModal=False</t>
  </si>
  <si>
    <t>https://community.secop.gov.co/Public/Tendering/OpportunityDetail/Index?noticeUID=CO1.NTC.2626484&amp;isFromPublicArea=True&amp;isModal=true&amp;asPopupView=true</t>
  </si>
  <si>
    <t>https://community.secop.gov.co/Public/Tendering/OpportunityDetail/Index?noticeUID=CO1.NTC.2624596&amp;isFromPublicArea=True&amp;isModal=true&amp;asPopupView=true</t>
  </si>
  <si>
    <t>https://community.secop.gov.co/Public/Tendering/OpportunityDetail/Index?noticeUID=CO1.NTC.2624643&amp;isFromPublicArea=True&amp;isModal=true&amp;asPopupView=true</t>
  </si>
  <si>
    <t>https://community.secop.gov.co/Public/Tendering/OpportunityDetail/Index?noticeUID=CO1.NTC.2626826&amp;isFromPublicArea=True&amp;isModal=true&amp;asPopupView=true</t>
  </si>
  <si>
    <t>https://community.secop.gov.co/Public/Tendering/OpportunityDetail/Index?noticeUID=CO1.NTC.2628347&amp;isFromPublicArea=True&amp;isModal=true&amp;asPopupView=true</t>
  </si>
  <si>
    <t>https://community.secop.gov.co/Public/Tendering/OpportunityDetail/Index?noticeUID=CO1.NTC.2628762&amp;isFromPublicArea=True&amp;isModal=true&amp;asPopupView=true</t>
  </si>
  <si>
    <t>https://community.secop.gov.co/Public/Tendering/OpportunityDetail/Index?noticeUID=CO1.NTC.2625845&amp;isFromPublicArea=True&amp;isModal=true&amp;asPopupView=true</t>
  </si>
  <si>
    <t>https://community.secop.gov.co/Public/Tendering/OpportunityDetail/Index?noticeUID=CO1.NTC.2626471&amp;isFromPublicArea=True&amp;isModal=true&amp;asPopupView=true</t>
  </si>
  <si>
    <t>https://community.secop.gov.co/Public/Tendering/OpportunityDetail/Index?noticeUID=CO1.NTC.2627934&amp;isFromPublicArea=True&amp;isModal=true&amp;asPopupView=true</t>
  </si>
  <si>
    <t>https://community.secop.gov.co/Public/Tendering/OpportunityDetail/Index?noticeUID=CO1.NTC.2629250&amp;isFromPublicArea=True&amp;isModal=true&amp;asPopupView=true</t>
  </si>
  <si>
    <t>https://community.secop.gov.co/Public/Tendering/OpportunityDetail/Index?noticeUID=CO1.NTC.2629912&amp;isFromPublicArea=True&amp;isModal=true&amp;asPopupView=true</t>
  </si>
  <si>
    <t>https://community.secop.gov.co/Public/Tendering/OpportunityDetail/Index?noticeUID=CO1.NTC.2628644&amp;isFromPublicArea=True&amp;isModal=true&amp;asPopupView=true</t>
  </si>
  <si>
    <t>https://community.secop.gov.co/Public/Tendering/OpportunityDetail/Index?noticeUID=CO1.NTC.2628378&amp;isFromPublicArea=True&amp;isModal=true&amp;asPopupView=true</t>
  </si>
  <si>
    <t>https://community.secop.gov.co/Public/Tendering/OpportunityDetail/Index?noticeUID=CO1.NTC.2630391&amp;isFromPublicArea=True&amp;isModal=true&amp;asPopupView=true</t>
  </si>
  <si>
    <t>https://community.secop.gov.co/Public/Tendering/OpportunityDetail/Index?noticeUID=CO1.NTC.2631068&amp;isFromPublicArea=True&amp;isModal=true&amp;asPopupView=true</t>
  </si>
  <si>
    <t>https://community.secop.gov.co/Public/Tendering/OpportunityDetail/Index?noticeUID=CO1.NTC.2631642&amp;isFromPublicArea=True&amp;isModal=true&amp;asPopupView=true</t>
  </si>
  <si>
    <t>https://community.secop.gov.co/Public/Tendering/OpportunityDetail/Index?noticeUID=CO1.NTC.2629029&amp;isFromPublicArea=True&amp;isModal=true&amp;asPopupView=true</t>
  </si>
  <si>
    <t>https://community.secop.gov.co/Public/Tendering/OpportunityDetail/Index?noticeUID=CO1.NTC.2558350&amp;isFromPublicArea=True&amp;isModal=true&amp;asPopupView=true</t>
  </si>
  <si>
    <t>https://community.secop.gov.co/Public/Tendering/OpportunityDetail/Index?noticeUID=CO1.NTC.2628882&amp;isFromPublicArea=True&amp;isModal=true&amp;asPopupView=true</t>
  </si>
  <si>
    <t>https://community.secop.gov.co/Public/Tendering/OpportunityDetail/Index?noticeUID=CO1.NTC.2629280&amp;isFromPublicArea=True&amp;isModal=true&amp;asPopupView=true</t>
  </si>
  <si>
    <t>https://community.secop.gov.co/Public/Tendering/OpportunityDetail/Index?noticeUID=CO1.NTC.2630981&amp;isFromPublicArea=True&amp;isModal=true&amp;asPopupView=true</t>
  </si>
  <si>
    <t>https://community.secop.gov.co/Public/Tendering/OpportunityDetail/Index?noticeUID=CO1.NTC.2630493&amp;isFromPublicArea=True&amp;isModal=true&amp;asPopupView=true</t>
  </si>
  <si>
    <t>https://community.secop.gov.co/Public/Tendering/OpportunityDetail/Index?noticeUID=CO1.NTC.2631106&amp;isFromPublicArea=True&amp;isModal=true&amp;asPopupView=true</t>
  </si>
  <si>
    <t>https://community.secop.gov.co/Public/Tendering/OpportunityDetail/Index?noticeUID=CO1.NTC.2630855&amp;isFromPublicArea=True&amp;isModal=true&amp;asPopupView=true</t>
  </si>
  <si>
    <t>https://community.secop.gov.co/Public/Tendering/OpportunityDetail/Index?noticeUID=CO1.NTC.2633862&amp;isFromPublicArea=True&amp;isModal=true&amp;asPopupView=true</t>
  </si>
  <si>
    <t>https://community.secop.gov.co/Public/Tendering/OpportunityDetail/Index?noticeUID=CO1.NTC.2634238&amp;isFromPublicArea=True&amp;isModal=true&amp;asPopupView=true</t>
  </si>
  <si>
    <t>https://community.secop.gov.co/Public/Tendering/OpportunityDetail/Index?noticeUID=CO1.NTC.2633582&amp;isFromPublicArea=True&amp;isModal=true&amp;asPopupView=true</t>
  </si>
  <si>
    <t>https://community.secop.gov.co/Public/Tendering/OpportunityDetail/Index?noticeUID=CO1.NTC.2646313&amp;isFromPublicArea=True&amp;isModal=true&amp;asPopupView=true</t>
  </si>
  <si>
    <t>https://community.secop.gov.co/Public/Tendering/OpportunityDetail/Index?noticeUID=CO1.NTC.2633905&amp;isFromPublicArea=True&amp;isModal=true&amp;asPopupView=true</t>
  </si>
  <si>
    <t>https://community.secop.gov.co/Public/Tendering/OpportunityDetail/Index?noticeUID=CO1.NTC.2634786&amp;isFromPublicArea=True&amp;isModal=true&amp;asPopupView=true</t>
  </si>
  <si>
    <t>https://community.secop.gov.co/Public/Tendering/OpportunityDetail/Index?noticeUID=CO1.NTC.2636058&amp;isFromPublicArea=True&amp;isModal=true&amp;asPopupView=true</t>
  </si>
  <si>
    <t>https://community.secop.gov.co/Public/Tendering/OpportunityDetail/Index?noticeUID=CO1.NTC.2635452&amp;isFromPublicArea=True&amp;isModal=true&amp;asPopupView=true</t>
  </si>
  <si>
    <t>https://community.secop.gov.co/Public/Tendering/OpportunityDetail/Index?noticeUID=CO1.NTC.2635908&amp;isFromPublicArea=True&amp;isModal=true&amp;asPopupView=true</t>
  </si>
  <si>
    <t>https://community.secop.gov.co/Public/Tendering/OpportunityDetail/Index?noticeUID=CO1.NTC.2635639&amp;isFromPublicArea=True&amp;isModal=true&amp;asPopupView=true</t>
  </si>
  <si>
    <t>https://community.secop.gov.co/Public/Tendering/OpportunityDetail/Index?noticeUID=CO1.NTC.2635751&amp;isFromPublicArea=True&amp;isModal=true&amp;asPopupView=true</t>
  </si>
  <si>
    <t>https://community.secop.gov.co/Public/Tendering/OpportunityDetail/Index?noticeUID=CO1.NTC.2648330&amp;isFromPublicArea=True&amp;isModal=true&amp;asPopupView=true</t>
  </si>
  <si>
    <t>https://community.secop.gov.co/Public/Tendering/OpportunityDetail/Index?noticeUID=CO1.NTC.2635603&amp;isFromPublicArea=True&amp;isModal=true&amp;asPopupView=true</t>
  </si>
  <si>
    <t>https://community.secop.gov.co/Public/Tendering/OpportunityDetail/Index?noticeUID=CO1.NTC.2635471&amp;isFromPublicArea=True&amp;isModal=true&amp;asPopupView=true</t>
  </si>
  <si>
    <t>https://community.secop.gov.co/Public/Tendering/OpportunityDetail/Index?noticeUID=CO1.NTC.2644246&amp;isFromPublicArea=True&amp;isModal=true&amp;asPopupView=true</t>
  </si>
  <si>
    <t>https://community.secop.gov.co/Public/Tendering/OpportunityDetail/Index?noticeUID=CO1.NTC.2642793&amp;isFromPublicArea=True&amp;isModal=true&amp;asPopupView=true</t>
  </si>
  <si>
    <t>https://community.secop.gov.co/Public/Tendering/OpportunityDetail/Index?noticeUID=CO1.NTC.2647404&amp;isFromPublicArea=True&amp;isModal=true&amp;asPopupView=true</t>
  </si>
  <si>
    <t>https://community.secop.gov.co/Public/Tendering/OpportunityDetail/Index?noticeUID=CO1.NTC.2645327&amp;isFromPublicArea=True&amp;isModal=true&amp;asPopupView=true</t>
  </si>
  <si>
    <t>https://community.secop.gov.co/Public/Tendering/OpportunityDetail/Index?noticeUID=CO1.NTC.2649225&amp;isFromPublicArea=True&amp;isModal=true&amp;asPopupView=true</t>
  </si>
  <si>
    <t>https://community.secop.gov.co/Public/Tendering/OpportunityDetail/Index?noticeUID=CO1.NTC.2646483&amp;isFromPublicArea=True&amp;isModal=true&amp;asPopupView=true</t>
  </si>
  <si>
    <t>https://community.secop.gov.co/Public/Tendering/OpportunityDetail/Index?noticeUID=CO1.NTC.2646267&amp;isFromPublicArea=True&amp;isModal=true&amp;asPopupView=true</t>
  </si>
  <si>
    <t>https://community.secop.gov.co/Public/Tendering/OpportunityDetail/Index?noticeUID=CO1.NTC.2645408&amp;isFromPublicArea=True&amp;isModal=true&amp;asPopupView=true</t>
  </si>
  <si>
    <t>https://community.secop.gov.co/Public/Tendering/OpportunityDetail/Index?noticeUID=CO1.NTC.2645523&amp;isFromPublicArea=True&amp;isModal=true&amp;asPopupView=true</t>
  </si>
  <si>
    <t>https://community.secop.gov.co/Public/Tendering/OpportunityDetail/Index?noticeUID=CO1.NTC.2646028&amp;isFromPublicArea=True&amp;isModal=true&amp;asPopupView=true</t>
  </si>
  <si>
    <t>https://community.secop.gov.co/Public/Tendering/OpportunityDetail/Index?noticeUID=CO1.NTC.2690684&amp;isFromPublicArea=True&amp;isModal=true&amp;asPopupView=true</t>
  </si>
  <si>
    <t>https://community.secop.gov.co/Public/Tendering/OpportunityDetail/Index?noticeUID=CO1.NTC.2646743&amp;isFromPublicArea=True&amp;isModal=true&amp;asPopupView=true</t>
  </si>
  <si>
    <t>https://community.secop.gov.co/Public/Tendering/OpportunityDetail/Index?noticeUID=CO1.NTC.2684200&amp;isFromPublicArea=True&amp;isModal=true&amp;asPopupView=true</t>
  </si>
  <si>
    <t>https://community.secop.gov.co/Public/Tendering/OpportunityDetail/Index?noticeUID=CO1.NTC.2684844&amp;isFromPublicArea=True&amp;isModal=true&amp;asPopupView=true</t>
  </si>
  <si>
    <t>https://community.secop.gov.co/Public/Tendering/OpportunityDetail/Index?noticeUID=CO1.NTC.2648273&amp;isFromPublicArea=True&amp;isModal=true&amp;asPopupView=true</t>
  </si>
  <si>
    <t>https://community.secop.gov.co/Public/Tendering/OpportunityDetail/Index?noticeUID=CO1.NTC.2648464&amp;isFromPublicArea=True&amp;isModal=true&amp;asPopupView=true</t>
  </si>
  <si>
    <t>https://community.secop.gov.co/Public/Tendering/OpportunityDetail/Index?noticeUID=CO1.NTC.2647690&amp;isFromPublicArea=True&amp;isModal=true&amp;asPopupView=true</t>
  </si>
  <si>
    <t>https://community.secop.gov.co/Public/Tendering/OpportunityDetail/Index?noticeUID=CO1.NTC.2648181&amp;isFromPublicArea=True&amp;isModal=true&amp;asPopupView=true</t>
  </si>
  <si>
    <t>https://community.secop.gov.co/Public/Tendering/OpportunityDetail/Index?noticeUID=CO1.NTC.2649829&amp;isFromPublicArea=True&amp;isModal=true&amp;asPopupView=true</t>
  </si>
  <si>
    <t>https://community.secop.gov.co/Public/Tendering/OpportunityDetail/Index?noticeUID=CO1.NTC.2650217&amp;isFromPublicArea=True&amp;isModal=true&amp;asPopupView=true</t>
  </si>
  <si>
    <t>https://community.secop.gov.co/Public/Tendering/OpportunityDetail/Index?noticeUID=CO1.NTC.2650993&amp;isFromPublicArea=True&amp;isModal=true&amp;asPopupView=true</t>
  </si>
  <si>
    <t>https://community.secop.gov.co/Public/Tendering/OpportunityDetail/Index?noticeUID=CO1.NTC.2651915&amp;isFromPublicArea=True&amp;isModal=true&amp;asPopupView=true</t>
  </si>
  <si>
    <t>https://community.secop.gov.co/Public/Tendering/OpportunityDetail/Index?noticeUID=CO1.NTC.2653582&amp;isFromPublicArea=True&amp;isModal=true&amp;asPopupView=true</t>
  </si>
  <si>
    <t>https://community.secop.gov.co/Public/Tendering/OpportunityDetail/Index?noticeUID=CO1.NTC.2654304&amp;isFromPublicArea=True&amp;isModal=true&amp;asPopupView=true</t>
  </si>
  <si>
    <t>https://community.secop.gov.co/Public/Tendering/OpportunityDetail/Index?noticeUID=CO1.NTC.2683676&amp;isFromPublicArea=True&amp;isModal=true&amp;asPopupView=true</t>
  </si>
  <si>
    <t>https://community.secop.gov.co/Public/Tendering/OpportunityDetail/Index?noticeUID=CO1.NTC.2683685&amp;isFromPublicArea=True&amp;isModal=true&amp;asPopupView=true</t>
  </si>
  <si>
    <t>https://community.secop.gov.co/Public/Tendering/OpportunityDetail/Index?noticeUID=CO1.NTC.2683809&amp;isFromPublicArea=True&amp;isModal=true&amp;asPopupView=true</t>
  </si>
  <si>
    <t>https://community.secop.gov.co/Public/Tendering/OpportunityDetail/Index?noticeUID=CO1.NTC.2676763&amp;isFromPublicArea=True&amp;isModal=true&amp;asPopupView=true</t>
  </si>
  <si>
    <t>https://community.secop.gov.co/Public/Tendering/OpportunityDetail/Index?noticeUID=CO1.NTC.2673177&amp;isFromPublicArea=True&amp;isModal=true&amp;asPopupView=true</t>
  </si>
  <si>
    <t>https://community.secop.gov.co/Public/Tendering/OpportunityDetail/Index?noticeUID=CO1.NTC.2688062&amp;isFromPublicArea=True&amp;isModal=true&amp;asPopupView=true</t>
  </si>
  <si>
    <t>https://community.secop.gov.co/Public/Tendering/OpportunityDetail/Index?noticeUID=CO1.NTC.2685917&amp;isFromPublicArea=True&amp;isModal=true&amp;asPopupView=true</t>
  </si>
  <si>
    <t>https://community.secop.gov.co/Public/Tendering/OpportunityDetail/Index?noticeUID=CO1.NTC.2684588&amp;isFromPublicArea=True&amp;isModal=true&amp;asPopupView=true</t>
  </si>
  <si>
    <t>https://community.secop.gov.co/Public/Tendering/OpportunityDetail/Index?noticeUID=CO1.NTC.2658894&amp;isFromPublicArea=True&amp;isModal=true&amp;asPopupView=true</t>
  </si>
  <si>
    <t>https://community.secop.gov.co/Public/Tendering/OpportunityDetail/Index?noticeUID=CO1.NTC.2659149&amp;isFromPublicArea=True&amp;isModal=true&amp;asPopupView=true</t>
  </si>
  <si>
    <t>https://community.secop.gov.co/Public/Tendering/OpportunityDetail/Index?noticeUID=CO1.NTC.2659405&amp;isFromPublicArea=True&amp;isModal=true&amp;asPopupView=true</t>
  </si>
  <si>
    <t>https://community.secop.gov.co/Public/Tendering/OpportunityDetail/Index?noticeUID=CO1.NTC.2619218&amp;isFromPublicArea=True&amp;isModal=true&amp;asPopupView=true</t>
  </si>
  <si>
    <t>https://community.secop.gov.co/Public/Tendering/OpportunityDetail/Index?noticeUID=CO1.NTC.2686823&amp;isFromPublicArea=True&amp;isModal=true&amp;asPopupView=true</t>
  </si>
  <si>
    <t>https://community.secop.gov.co/Public/Tendering/OpportunityDetail/Index?noticeUID=CO1.NTC.2684167&amp;isFromPublicArea=True&amp;isModal=true&amp;asPopupView=true</t>
  </si>
  <si>
    <t>https://community.secop.gov.co/Public/Tendering/OpportunityDetail/Index?noticeUID=CO1.NTC.2685090&amp;isFromPublicArea=True&amp;isModal=true&amp;asPopupView=true</t>
  </si>
  <si>
    <t>https://community.secop.gov.co/Public/Tendering/OpportunityDetail/Index?noticeUID=CO1.NTC.2686441&amp;isFromPublicArea=True&amp;isModal=true&amp;asPopupView=true</t>
  </si>
  <si>
    <t>https://community.secop.gov.co/Public/Tendering/OpportunityDetail/Index?noticeUID=CO1.NTC.2691079&amp;isFromPublicArea=True&amp;isModal=true&amp;asPopupView=true</t>
  </si>
  <si>
    <t>https://community.secop.gov.co/Public/Tendering/OpportunityDetail/Index?noticeUID=CO1.NTC.2689310&amp;isFromPublicArea=True&amp;isModal=true&amp;asPopupView=true</t>
  </si>
  <si>
    <t>https://community.secop.gov.co/Public/Tendering/OpportunityDetail/Index?noticeUID=CO1.NTC.2687888&amp;isFromPublicArea=True&amp;isModal=true&amp;asPopupView=true</t>
  </si>
  <si>
    <t>https://community.secop.gov.co/Public/Tendering/OpportunityDetail/Index?noticeUID=CO1.NTC.2689656&amp;isFromPublicArea=True&amp;isModal=true&amp;asPopupView=true</t>
  </si>
  <si>
    <t>https://community.secop.gov.co/Public/Tendering/OpportunityDetail/Index?noticeUID=CO1.NTC.2690529&amp;isFromPublicArea=True&amp;isModal=true&amp;asPopupView=true</t>
  </si>
  <si>
    <t>https://community.secop.gov.co/Public/Tendering/OpportunityDetail/Index?noticeUID=CO1.NTC.2690590&amp;isFromPublicArea=True&amp;isModal=true&amp;asPopupView=true</t>
  </si>
  <si>
    <t>https://community.secop.gov.co/Public/Tendering/OpportunityDetail/Index?noticeUID=CO1.NTC.2688331&amp;isFromPublicArea=True&amp;isModal=true&amp;asPopupView=true</t>
  </si>
  <si>
    <t>https://community.secop.gov.co/Public/Tendering/OpportunityDetail/Index?noticeUID=CO1.NTC.2688360&amp;isFromPublicArea=True&amp;isModal=true&amp;asPopupView=true</t>
  </si>
  <si>
    <t>https://community.secop.gov.co/Public/Tendering/OpportunityDetail/Index?noticeUID=CO1.NTC.2691653&amp;isFromPublicArea=True&amp;isModal=true&amp;asPopupView=true</t>
  </si>
  <si>
    <t>https://community.secop.gov.co/Public/Tendering/OpportunityDetail/Index?noticeUID=CO1.NTC.2692267&amp;isFromPublicArea=True&amp;isModal=true&amp;asPopupView=true</t>
  </si>
  <si>
    <t>https://community.secop.gov.co/Public/Tendering/OpportunityDetail/Index?noticeUID=CO1.NTC.2690761&amp;isFromPublicArea=True&amp;isModal=true&amp;asPopupView=true</t>
  </si>
  <si>
    <t>https://community.secop.gov.co/Public/Tendering/OpportunityDetail/Index?noticeUID=CO1.NTC.2692652&amp;isFromPublicArea=True&amp;isModal=true&amp;asPopupView=true</t>
  </si>
  <si>
    <t>https://community.secop.gov.co/Public/Tendering/OpportunityDetail/Index?noticeUID=CO1.NTC.2689940&amp;isFromPublicArea=True&amp;isModal=true&amp;asPopupView=true</t>
  </si>
  <si>
    <t>https://community.secop.gov.co/Public/Tendering/OpportunityDetail/Index?noticeUID=CO1.NTC.2687426&amp;isFromPublicArea=True&amp;isModal=true&amp;asPopupView=true</t>
  </si>
  <si>
    <t>https://community.secop.gov.co/Public/Tendering/OpportunityDetail/Index?noticeUID=CO1.NTC.2688884&amp;isFromPublicArea=True&amp;isModal=true&amp;asPopupView=true</t>
  </si>
  <si>
    <t>https://community.secop.gov.co/Public/Tendering/OpportunityDetail/Index?noticeUID=CO1.NTC.2691318&amp;isFromPublicArea=True&amp;isModal=true&amp;asPopupView=true</t>
  </si>
  <si>
    <t>https://community.secop.gov.co/Public/Tendering/OpportunityDetail/Index?noticeUID=CO1.NTC.2693916&amp;isFromPublicArea=True&amp;isModal=true&amp;asPopupView=true</t>
  </si>
  <si>
    <t>https://community.secop.gov.co/Public/Tendering/OpportunityDetail/Index?noticeUID=CO1.NTC.2693735&amp;isFromPublicArea=True&amp;isModal=true&amp;asPopupView=true</t>
  </si>
  <si>
    <t>https://community.secop.gov.co/Public/Tendering/OpportunityDetail/Index?noticeUID=CO1.NTC.2690171&amp;isFromPublicArea=True&amp;isModal=true&amp;asPopupView=true</t>
  </si>
  <si>
    <t>https://community.secop.gov.co/Public/Tendering/OpportunityDetail/Index?noticeUID=CO1.NTC.2691054&amp;isFromPublicArea=True&amp;isModal=true&amp;asPopupView=true</t>
  </si>
  <si>
    <t>https://community.secop.gov.co/Public/Tendering/OpportunityDetail/Index?noticeUID=CO1.NTC.2691250&amp;isFromPublicArea=True&amp;isModal=true&amp;asPopupView=true</t>
  </si>
  <si>
    <t>https://community.secop.gov.co/Public/Tendering/OpportunityDetail/Index?noticeUID=CO1.NTC.2691701&amp;isFromPublicArea=True&amp;isModal=true&amp;asPopupView=true</t>
  </si>
  <si>
    <t>https://community.secop.gov.co/Public/Tendering/OpportunityDetail/Index?noticeUID=CO1.NTC.2691654&amp;isFromPublicArea=True&amp;isModal=true&amp;asPopupView=true</t>
  </si>
  <si>
    <t>https://community.secop.gov.co/Public/Tendering/OpportunityDetail/Index?noticeUID=CO1.NTC.2689885&amp;isFromPublicArea=True&amp;isModal=true&amp;asPopupView=true</t>
  </si>
  <si>
    <t>https://community.secop.gov.co/Public/Tendering/OpportunityDetail/Index?noticeUID=CO1.NTC.2690493&amp;isFromPublicArea=True&amp;isModal=true&amp;asPopupView=true</t>
  </si>
  <si>
    <t>https://community.secop.gov.co/Public/Tendering/OpportunityDetail/Index?noticeUID=CO1.NTC.2690754&amp;isFromPublicArea=True&amp;isModal=true&amp;asPopupView=true</t>
  </si>
  <si>
    <t>https://community.secop.gov.co/Public/Tendering/OpportunityDetail/Index?noticeUID=CO1.NTC.2694812&amp;isFromPublicArea=True&amp;isModal=true&amp;asPopupView=true</t>
  </si>
  <si>
    <t>https://community.secop.gov.co/Public/Tendering/OpportunityDetail/Index?noticeUID=CO1.NTC.2695908&amp;isFromPublicArea=True&amp;isModal=true&amp;asPopupView=true</t>
  </si>
  <si>
    <t>https://community.secop.gov.co/Public/Tendering/OpportunityDetail/Index?noticeUID=CO1.NTC.2701704&amp;isFromPublicArea=True&amp;isModal=true&amp;asPopupView=true</t>
  </si>
  <si>
    <t>https://community.secop.gov.co/Public/Tendering/OpportunityDetail/Index?noticeUID=CO1.NTC.2701902&amp;isFromPublicArea=True&amp;isModal=true&amp;asPopupView=true</t>
  </si>
  <si>
    <t>https://community.secop.gov.co/Public/Tendering/OpportunityDetail/Index?noticeUID=CO1.NTC.2704817&amp;isFromPublicArea=True&amp;isModal=true&amp;asPopupView=true</t>
  </si>
  <si>
    <t>https://community.secop.gov.co/Public/Tendering/OpportunityDetail/Index?noticeUID=CO1.NTC.2702913&amp;isFromPublicArea=True&amp;isModal=true&amp;asPopupView=true</t>
  </si>
  <si>
    <t>https://community.secop.gov.co/Public/Tendering/OpportunityDetail/Index?noticeUID=CO1.NTC.2704458&amp;isFromPublicArea=True&amp;isModal=true&amp;asPopupView=true</t>
  </si>
  <si>
    <t>https://community.secop.gov.co/Public/Tendering/OpportunityDetail/Index?noticeUID=CO1.NTC.2712286&amp;isFromPublicArea=True&amp;isModal=true&amp;asPopupView=true</t>
  </si>
  <si>
    <t>https://community.secop.gov.co/Public/Tendering/OpportunityDetail/Index?noticeUID=CO1.NTC.2704970&amp;isFromPublicArea=True&amp;isModal=true&amp;asPopupView=true</t>
  </si>
  <si>
    <t>https://community.secop.gov.co/Public/Tendering/OpportunityDetail/Index?noticeUID=CO1.NTC.2704967&amp;isFromPublicArea=True&amp;isModal=true&amp;asPopupView=true</t>
  </si>
  <si>
    <t>https://community.secop.gov.co/Public/Tendering/OpportunityDetail/Index?noticeUID=CO1.NTC.2704520&amp;isFromPublicArea=True&amp;isModal=true&amp;asPopupView=true</t>
  </si>
  <si>
    <t>https://community.secop.gov.co/Public/Tendering/OpportunityDetail/Index?noticeUID=CO1.NTC.2705761&amp;isFromPublicArea=True&amp;isModal=true&amp;asPopupView=true</t>
  </si>
  <si>
    <t>https://community.secop.gov.co/Public/Tendering/OpportunityDetail/Index?noticeUID=CO1.NTC.2709121&amp;isFromPublicArea=True&amp;isModal=true&amp;asPopupView=true</t>
  </si>
  <si>
    <t>https://community.secop.gov.co/Public/Tendering/OpportunityDetail/Index?noticeUID=CO1.NTC.2707655&amp;isFromPublicArea=True&amp;isModal=true&amp;asPopupView=true</t>
  </si>
  <si>
    <t>https://community.secop.gov.co/Public/Tendering/OpportunityDetail/Index?noticeUID=CO1.NTC.2707667&amp;isFromPublicArea=True&amp;isModal=true&amp;asPopupView=true</t>
  </si>
  <si>
    <t>https://community.secop.gov.co/Public/Tendering/OpportunityDetail/Index?noticeUID=CO1.NTC.2708884&amp;isFromPublicArea=True&amp;isModal=true&amp;asPopupView=true</t>
  </si>
  <si>
    <t>https://community.secop.gov.co/Public/Tendering/OpportunityDetail/Index?noticeUID=CO1.NTC.2709291&amp;isFromPublicArea=True&amp;isModal=true&amp;asPopupView=true</t>
  </si>
  <si>
    <t>https://community.secop.gov.co/Public/Tendering/OpportunityDetail/Index?noticeUID=CO1.NTC.2711171&amp;isFromPublicArea=True&amp;isModal=False</t>
  </si>
  <si>
    <t>https://community.secop.gov.co/Public/Tendering/OpportunityDetail/Index?noticeUID=CO1.NTC.2711452&amp;isFromPublicArea=True&amp;isModal=true&amp;asPopupView=true</t>
  </si>
  <si>
    <t>https://community.secop.gov.co/Public/Tendering/OpportunityDetail/Index?noticeUID=CO1.NTC.2712644&amp;isFromPublicArea=True&amp;isModal=False</t>
  </si>
  <si>
    <t>https://community.secop.gov.co/Public/Tendering/OpportunityDetail/Index?noticeUID=CO1.NTC.2720451&amp;isFromPublicArea=True&amp;isModal=true&amp;asPopupView=true</t>
  </si>
  <si>
    <t>https://community.secop.gov.co/Public/Tendering/OpportunityDetail/Index?noticeUID=CO1.NTC.2713335&amp;isFromPublicArea=True&amp;isModal=true&amp;asPopupView=true</t>
  </si>
  <si>
    <t>https://community.secop.gov.co/Public/Tendering/OpportunityDetail/Index?noticeUID=CO1.NTC.2715917&amp;isFromPublicArea=True&amp;isModal=true&amp;asPopupView=true</t>
  </si>
  <si>
    <t>https://community.secop.gov.co/Public/Tendering/OpportunityDetail/Index?noticeUID=CO1.NTC.2723656&amp;isFromPublicArea=True&amp;isModal=true&amp;asPopupView=true</t>
  </si>
  <si>
    <t>https://community.secop.gov.co/Public/Tendering/OpportunityDetail/Index?noticeUID=CO1.NTC.2715506&amp;isFromPublicArea=True&amp;isModal=true&amp;asPopupView=true</t>
  </si>
  <si>
    <t>https://community.secop.gov.co/Public/Tendering/OpportunityDetail/Index?noticeUID=CO1.NTC.2728023&amp;isFromPublicArea=True&amp;isModal=true&amp;asPopupView=true</t>
  </si>
  <si>
    <t>https://community.secop.gov.co/Public/Tendering/OpportunityDetail/Index?noticeUID=CO1.NTC.2728121&amp;isFromPublicArea=True&amp;isModal=true&amp;asPopupView=true</t>
  </si>
  <si>
    <t>https://community.secop.gov.co/Public/Tendering/OpportunityDetail/Index?noticeUID=CO1.NTC.2728729&amp;isFromPublicArea=True&amp;isModal=true&amp;asPopupView=true</t>
  </si>
  <si>
    <t>https://community.secop.gov.co/Public/Tendering/OpportunityDetail/Index?noticeUID=CO1.NTC.2728838&amp;isFromPublicArea=True&amp;isModal=true&amp;asPopupView=true</t>
  </si>
  <si>
    <t>https://community.secop.gov.co/Public/Tendering/OpportunityDetail/Index?noticeUID=CO1.NTC.2728865&amp;isFromPublicArea=True&amp;isModal=true&amp;asPopupView=true</t>
  </si>
  <si>
    <t>https://community.secop.gov.co/Public/Tendering/OpportunityDetail/Index?noticeUID=CO1.NTC.2729239&amp;isFromPublicArea=True&amp;isModal=true&amp;asPopupView=true</t>
  </si>
  <si>
    <t>https://community.secop.gov.co/Public/Tendering/OpportunityDetail/Index?noticeUID=CO1.NTC.2728711&amp;isFromPublicArea=True&amp;isModal=true&amp;asPopupView=true</t>
  </si>
  <si>
    <t>https://community.secop.gov.co/Public/Tendering/OpportunityDetail/Index?noticeUID=CO1.NTC.2739455&amp;isFromPublicArea=True&amp;isModal=true&amp;asPopupView=true</t>
  </si>
  <si>
    <t>https://community.secop.gov.co/Public/Tendering/OpportunityDetail/Index?noticeUID=CO1.NTC.2729664&amp;isFromPublicArea=True&amp;isModal=true&amp;asPopupView=true</t>
  </si>
  <si>
    <t>https://community.secop.gov.co/Public/Tendering/OpportunityDetail/Index?noticeUID=CO1.NTC.2729998&amp;isFromPublicArea=True&amp;isModal=true&amp;asPopupView=true</t>
  </si>
  <si>
    <t>https://community.secop.gov.co/Public/Tendering/OpportunityDetail/Index?noticeUID=CO1.NTC.2752326&amp;isFromPublicArea=True&amp;isModal=true&amp;asPopupView=true</t>
  </si>
  <si>
    <t>https://community.secop.gov.co/Public/Tendering/OpportunityDetail/Index?noticeUID=CO1.NTC.2733846&amp;isFromPublicArea=True&amp;isModal=true&amp;asPopupView=true</t>
  </si>
  <si>
    <t>https://community.secop.gov.co/Public/Tendering/OpportunityDetail/Index?noticeUID=CO1.NTC.2732533&amp;isFromPublicArea=True&amp;isModal=true&amp;asPopupView=true</t>
  </si>
  <si>
    <t>https://community.secop.gov.co/Public/Tendering/OpportunityDetail/Index?noticeUID=CO1.NTC.2733682&amp;isFromPublicArea=True&amp;isModal=true&amp;asPopupView=true</t>
  </si>
  <si>
    <t>https://community.secop.gov.co/Public/Tendering/OpportunityDetail/Index?noticeUID=CO1.NTC.2734243&amp;isFromPublicArea=True&amp;isModal=true&amp;asPopupView=true</t>
  </si>
  <si>
    <t>https://community.secop.gov.co/Public/Tendering/OpportunityDetail/Index?noticeUID=CO1.NTC.2734697&amp;isFromPublicArea=True&amp;isModal=true&amp;asPopupView=true</t>
  </si>
  <si>
    <t>https://community.secop.gov.co/Public/Tendering/OpportunityDetail/Index?noticeUID=CO1.NTC.2738825&amp;isFromPublicArea=True&amp;isModal=true&amp;asPopupView=true</t>
  </si>
  <si>
    <t>https://community.secop.gov.co/Public/Tendering/OpportunityDetail/Index?noticeUID=CO1.NTC.2738880&amp;isFromPublicArea=True&amp;isModal=true&amp;asPopupView=true</t>
  </si>
  <si>
    <t>https://community.secop.gov.co/Public/Tendering/OpportunityDetail/Index?noticeUID=CO1.NTC.2737981&amp;isFromPublicArea=True&amp;isModal=true&amp;asPopupView=true</t>
  </si>
  <si>
    <t>https://community.secop.gov.co/Public/Tendering/OpportunityDetail/Index?noticeUID=CO1.NTC.2756434&amp;isFromPublicArea=True&amp;isModal=true&amp;asPopupView=true</t>
  </si>
  <si>
    <t>https://community.secop.gov.co/Public/Tendering/OpportunityDetail/Index?noticeUID=CO1.NTC.2739729&amp;isFromPublicArea=True&amp;isModal=true&amp;asPopupView=true</t>
  </si>
  <si>
    <t>https://community.secop.gov.co/Public/Tendering/OpportunityDetail/Index?noticeUID=CO1.NTC.2754468&amp;isFromPublicArea=True&amp;isModal=true&amp;asPopupView=true</t>
  </si>
  <si>
    <t>https://community.secop.gov.co/Public/Tendering/OpportunityDetail/Index?noticeUID=CO1.NTC.2749551&amp;isFromPublicArea=True&amp;isModal=true&amp;asPopupView=true</t>
  </si>
  <si>
    <t>https://community.secop.gov.co/Public/Tendering/OpportunityDetail/Index?noticeUID=CO1.NTC.2754150&amp;isFromPublicArea=True&amp;isModal=true&amp;asPopupView=true</t>
  </si>
  <si>
    <t>https://community.secop.gov.co/Public/Tendering/OpportunityDetail/Index?noticeUID=CO1.NTC.2754907&amp;isFromPublicArea=True&amp;isModal=true&amp;asPopupView=true</t>
  </si>
  <si>
    <t>https://community.secop.gov.co/Public/Tendering/OpportunityDetail/Index?noticeUID=CO1.NTC.2752943&amp;isFromPublicArea=True&amp;isModal=true&amp;asPopupView=true</t>
  </si>
  <si>
    <t>https://community.secop.gov.co/Public/Tendering/OpportunityDetail/Index?noticeUID=CO1.NTC.2753105&amp;isFromPublicArea=True&amp;isModal=true&amp;asPopupView=true</t>
  </si>
  <si>
    <t>https://community.secop.gov.co/Public/Tendering/OpportunityDetail/Index?noticeUID=CO1.NTC.2755084&amp;isFromPublicArea=True&amp;isModal=true&amp;asPopupView=true</t>
  </si>
  <si>
    <t>https://community.secop.gov.co/Public/Tendering/OpportunityDetail/Index?noticeUID=CO1.NTC.2758160&amp;isFromPublicArea=True&amp;isModal=true&amp;asPopupView=true</t>
  </si>
  <si>
    <t>https://community.secop.gov.co/Public/Tendering/OpportunityDetail/Index?noticeUID=CO1.NTC.2756880&amp;isFromPublicArea=True&amp;isModal=true&amp;asPopupView=true</t>
  </si>
  <si>
    <t>https://community.secop.gov.co/Public/Tendering/OpportunityDetail/Index?noticeUID=CO1.NTC.2757490&amp;isFromPublicArea=True&amp;isModal=true&amp;asPopupView=true</t>
  </si>
  <si>
    <t>https://community.secop.gov.co/Public/Tendering/OpportunityDetail/Index?noticeUID=CO1.NTC.2757387&amp;isFromPublicArea=True&amp;isModal=true&amp;asPopupView=true</t>
  </si>
  <si>
    <t>https://community.secop.gov.co/Public/Tendering/OpportunityDetail/Index?noticeUID=CO1.NTC.2759673&amp;isFromPublicArea=True&amp;isModal=true&amp;asPopupView=true</t>
  </si>
  <si>
    <t>https://community.secop.gov.co/Public/Tendering/OpportunityDetail/Index?noticeUID=CO1.NTC.2758866&amp;isFromPublicArea=True&amp;isModal=true&amp;asPopupView=true</t>
  </si>
  <si>
    <t>https://community.secop.gov.co/Public/Tendering/OpportunityDetail/Index?noticeUID=CO1.NTC.2760605&amp;isFromPublicArea=True&amp;isModal=true&amp;asPopupView=true</t>
  </si>
  <si>
    <t>https://community.secop.gov.co/Public/Tendering/OpportunityDetail/Index?noticeUID=CO1.NTC.2760378&amp;isFromPublicArea=True&amp;isModal=true&amp;asPopupView=true</t>
  </si>
  <si>
    <t>https://community.secop.gov.co/Public/Tendering/OpportunityDetail/Index?noticeUID=CO1.NTC.2762721&amp;isFromPublicArea=True&amp;isModal=true&amp;asPopupView=true</t>
  </si>
  <si>
    <t>https://community.secop.gov.co/Public/Tendering/OpportunityDetail/Index?noticeUID=CO1.NTC.2764480&amp;isFromPublicArea=True&amp;isModal=true&amp;asPopupView=true</t>
  </si>
  <si>
    <t>https://community.secop.gov.co/Public/Tendering/OpportunityDetail/Index?noticeUID=CO1.NTC.2784012&amp;isFromPublicArea=True&amp;isModal=true&amp;asPopupView=true</t>
  </si>
  <si>
    <t>https://community.secop.gov.co/Public/Tendering/OpportunityDetail/Index?noticeUID=CO1.NTC.2784138&amp;isFromPublicArea=True&amp;isModal=true&amp;asPopupView=true</t>
  </si>
  <si>
    <t>https://community.secop.gov.co/Public/Tendering/OpportunityDetail/Index?noticeUID=CO1.NTC.2782215&amp;isFromPublicArea=True&amp;isModal=true&amp;asPopupView=true</t>
  </si>
  <si>
    <t>https://community.secop.gov.co/Public/Tendering/OpportunityDetail/Index?noticeUID=CO1.NTC.2785953&amp;isFromPublicArea=True&amp;isModal=true&amp;asPopupView=true</t>
  </si>
  <si>
    <t>https://community.secop.gov.co/Public/Tendering/OpportunityDetail/Index?noticeUID=CO1.NTC.2789997&amp;isFromPublicArea=True&amp;isModal=true&amp;asPopupView=true</t>
  </si>
  <si>
    <t>https://community.secop.gov.co/Public/Tendering/OpportunityDetail/Index?noticeUID=CO1.NTC.2787570&amp;isFromPublicArea=True&amp;isModal=true&amp;asPopupView=true</t>
  </si>
  <si>
    <t>https://community.secop.gov.co/Public/Tendering/OpportunityDetail/Index?noticeUID=CO1.NTC.2784831&amp;isFromPublicArea=True&amp;isModal=true&amp;asPopupView=true</t>
  </si>
  <si>
    <t>https://community.secop.gov.co/Public/Tendering/OpportunityDetail/Index?noticeUID=CO1.NTC.2782965&amp;isFromPublicArea=True&amp;isModal=False</t>
  </si>
  <si>
    <t>https://community.secop.gov.co/Public/Tendering/OpportunityDetail/Index?noticeUID=CO1.NTC.2785570&amp;isFromPublicArea=True&amp;isModal=true&amp;asPopupView=true</t>
  </si>
  <si>
    <t>https://community.secop.gov.co/Public/Tendering/OpportunityDetail/Index?noticeUID=CO1.NTC.2785631&amp;isFromPublicArea=True&amp;isModal=true&amp;asPopupView=true</t>
  </si>
  <si>
    <t>https://community.secop.gov.co/Public/Tendering/OpportunityDetail/Index?noticeUID=CO1.NTC.2786762&amp;isFromPublicArea=True&amp;isModal=true&amp;asPopupView=true</t>
  </si>
  <si>
    <t>https://community.secop.gov.co/Public/Tendering/OpportunityDetail/Index?noticeUID=CO1.NTC.2786412&amp;isFromPublicArea=True&amp;isModal=true&amp;asPopupView=true</t>
  </si>
  <si>
    <t>https://community.secop.gov.co/Public/Tendering/OpportunityDetail/Index?noticeUID=CO1.NTC.2786100&amp;isFromPublicArea=True&amp;isModal=true&amp;asPopupView=true</t>
  </si>
  <si>
    <t>https://community.secop.gov.co/Public/Tendering/OpportunityDetail/Index?noticeUID=CO1.NTC.2788808&amp;isFromPublicArea=True&amp;isModal=true&amp;asPopupView=true</t>
  </si>
  <si>
    <t>https://community.secop.gov.co/Public/Tendering/OpportunityDetail/Index?noticeUID=CO1.NTC.2790850&amp;isFromPublicArea=True&amp;isModal=true&amp;asPopupView=true</t>
  </si>
  <si>
    <t>https://community.secop.gov.co/Public/Tendering/OpportunityDetail/Index?noticeUID=CO1.NTC.2789890&amp;isFromPublicArea=True&amp;isModal=true&amp;asPopupView=true</t>
  </si>
  <si>
    <t>https://community.secop.gov.co/Public/Tendering/OpportunityDetail/Index?noticeUID=CO1.NTC.2792243&amp;isFromPublicArea=True&amp;isModal=true&amp;asPopupView=true</t>
  </si>
  <si>
    <t>https://community.secop.gov.co/Public/Tendering/OpportunityDetail/Index?noticeUID=CO1.NTC.2792351&amp;isFromPublicArea=True&amp;isModal=true&amp;asPopupView=true</t>
  </si>
  <si>
    <t>https://colombiacompra.gov.co/tienda-virtual-del-estado-colombiano/ordenes-compra/84557</t>
  </si>
  <si>
    <t>https://colombiacompra.gov.co/tienda-virtual-del-estado-colombiano/ordenes-compra/84554</t>
  </si>
  <si>
    <t>https://colombiacompra.gov.co/tienda-virtual-del-estado-colombiano/ordenes-compra/84618</t>
  </si>
  <si>
    <t>https://colombiacompra.gov.co/tienda-virtual-del-estado-colombiano/ordenes-compra/84613</t>
  </si>
  <si>
    <t>NICOLAS FELIPE LEON PINEDA</t>
  </si>
  <si>
    <t>PRESTAR SERVICIOS PARA BRINDAR APOYO TÉCNICO Y OPERATIVO EN LAS ACTIVIDADES DESARROLLADAS EN EL PROCESO DE GESTIÓN DE BIENES, SERVICIOS E INFRAESTRUCTURA DE LA SDHT.</t>
  </si>
  <si>
    <t>YULY ANDREA DUARTE GONZALEZ</t>
  </si>
  <si>
    <t>LEISLY YURANI TORRES</t>
  </si>
  <si>
    <t>SEBASTIAN ANDRES MACIAS LIEVANO</t>
  </si>
  <si>
    <t>CLAUDIA PATRICIA CEBALLOS GARCIA</t>
  </si>
  <si>
    <t>JULIANA CATALINA PEREZ RODRIGUEZ</t>
  </si>
  <si>
    <t>GENNA PAMELA MARTINEZ GUANA</t>
  </si>
  <si>
    <t>ANA MARIA MONTAÑEZ GIL</t>
  </si>
  <si>
    <t>SERGIO EDUARDO RAMIREZ PATIÑO</t>
  </si>
  <si>
    <t>JIMMY ANDRES CASTELLANOS CARRILLO</t>
  </si>
  <si>
    <t>SONIA PAOLA GARCIA CONTRERAS</t>
  </si>
  <si>
    <t>ANGIE CATALINA ACOSTA CORTES</t>
  </si>
  <si>
    <t>ELKIN DARIO RAGUA RUEDA</t>
  </si>
  <si>
    <t>DIANA CAROLINA LADINO DURAN</t>
  </si>
  <si>
    <t>CARLOS IVAN GARCIA QUINTERO</t>
  </si>
  <si>
    <t>JUAN SEBASTIAN JARAMILLO GAITAN</t>
  </si>
  <si>
    <t>LINA CONSTANZA JAIMES TORRES</t>
  </si>
  <si>
    <t>JHON ALEXANDER MONROY BENITEZ</t>
  </si>
  <si>
    <t>LILIANA MARIA OSPINA ARIAS</t>
  </si>
  <si>
    <t>EDUARDO ANDRES GARZON TORRES</t>
  </si>
  <si>
    <t>NATALIA MARIA BOCANEGRA TOVAR</t>
  </si>
  <si>
    <t>JOHANNA MILENA VELASCO HERNANDEZ</t>
  </si>
  <si>
    <t>ANDRES FELIPE SUAREZ DURANGO</t>
  </si>
  <si>
    <t>LINA MARIA RAMIREZ FLOREZ</t>
  </si>
  <si>
    <t>LENIN JHONATHAN DAVILA PARDO</t>
  </si>
  <si>
    <t>JOSE ALFONSO PEREZ CONTRERAS</t>
  </si>
  <si>
    <t>ANA MARIA LAGOS CARDENAS</t>
  </si>
  <si>
    <t>YEISSON FABIAN GARCIA SILVA</t>
  </si>
  <si>
    <t>HUGO FERNANDO ARENAS VANOY</t>
  </si>
  <si>
    <t>SERGIO HUMBERTO CUBIDES BOTIA</t>
  </si>
  <si>
    <t>MUNDO LIMPIEZA LIMITADA</t>
  </si>
  <si>
    <t>PRESTAR SERVICIO INTEGRAL DE ASEO Y CAFETERIA EN LAS INSTALACIONES DE LA SECRETARIA DISTRITAL DEL HÁBITAT</t>
  </si>
  <si>
    <t>PRESTAR EL SERVICIO DE TRANSPORTE TERRESTRE AUTOMOTOR ESPECIAL, INCLUIDOS TODOS LOS GASTOS INHERENTES AL MISMO</t>
  </si>
  <si>
    <t>https://colombiacompra.gov.co/tienda-virtual-del-estado-colombiano/ordenes-compra/84730</t>
  </si>
  <si>
    <t>https://colombiacompra.gov.co/tienda-virtual-del-estado-colombiano/ordenes-compra/85626</t>
  </si>
  <si>
    <t>LUIS FELIPE MENDEZ BLANCO</t>
  </si>
  <si>
    <t>AMMY JULIETH MORA PARRALES</t>
  </si>
  <si>
    <t>JUAN CAMILO BARRERA TRIVIÑO</t>
  </si>
  <si>
    <t>SUMINISTRO DE COMBUSTIBLE: GASOLINA CORRIENTE Y DIESEL PARA EL PARQUE AUTOMOTOR DE LA SECRETARÍA DISTRITAL DEL HÁBITAT</t>
  </si>
  <si>
    <t>JORGE ALBERTO VALENCIA FUENTES</t>
  </si>
  <si>
    <t xml:space="preserve">GERMAN GOMEZ DIAZ </t>
  </si>
  <si>
    <t>PIEDAD GUTIERREZ BARRIOS</t>
  </si>
  <si>
    <t>YENIFER ROJAS</t>
  </si>
  <si>
    <t>ELVIDIA CASTILLO MOSQUERA</t>
  </si>
  <si>
    <t>FLAVIO ENRIQUE DAZA ROJAS</t>
  </si>
  <si>
    <t>YEIMY PAOLA SANCHEZ GOMEZ</t>
  </si>
  <si>
    <t xml:space="preserve">DANIELA SEDANO SAENZ </t>
  </si>
  <si>
    <t>ANA MARIA PEREZ VARGAS</t>
  </si>
  <si>
    <t>JENNIFER PAOLA MORALES TORRES</t>
  </si>
  <si>
    <t>ANDRES FELIPE ACOSTA BOHORQUEZ.</t>
  </si>
  <si>
    <t>LINA PAOLA GARCES APONTE</t>
  </si>
  <si>
    <t xml:space="preserve">TATIANA MARTINEZ FERRO </t>
  </si>
  <si>
    <t>IVAN FELIPE JIMENES QUITIAN</t>
  </si>
  <si>
    <t>LEIDY CATHERINE MARTINEZ PRIETO</t>
  </si>
  <si>
    <t>PAOLA ANDREA  ZAMUDIO PEDRAZA</t>
  </si>
  <si>
    <t>JORGE ANDRES MORALES ROMERO</t>
  </si>
  <si>
    <t>ERNESTO FABRIZIO ARMELLA VELAZQUEZ</t>
  </si>
  <si>
    <t xml:space="preserve">NATALIA PALACIO RODRIGUEZ </t>
  </si>
  <si>
    <t>FELIX ALEXANDER LOPEZ ANZOLA</t>
  </si>
  <si>
    <t xml:space="preserve">LAURA GARCIA COY </t>
  </si>
  <si>
    <t>CATERINE SANCHEZ GONZALEZ</t>
  </si>
  <si>
    <t xml:space="preserve">CAROLA GONZALEZ LEON </t>
  </si>
  <si>
    <t>MILITZA GODOY RAMOS</t>
  </si>
  <si>
    <t>GABINO HERNANDEZ BLANCO</t>
  </si>
  <si>
    <t>NICOLAS MEJIA LUNA</t>
  </si>
  <si>
    <t>GLADYS LUNA GAONA</t>
  </si>
  <si>
    <t>PEDRO MARIO BUITRAGO MEDINA</t>
  </si>
  <si>
    <t>HERNAN CAMILO RIVERA FRANCO</t>
  </si>
  <si>
    <t>NILSON FARIC GUTIERREZ GARZON</t>
  </si>
  <si>
    <t>MARCELA URREA JARAMILLO</t>
  </si>
  <si>
    <t>UNION TEMPORAL SOLUCIONES AVANZADAS DE CONECTIVIDAD AZTECA - CENTURYLINK</t>
  </si>
  <si>
    <t>ACUEDUCTO Y ALCANTARILLADO DE LA VEREDA PASQUILLA CENTRO AAPC ESP</t>
  </si>
  <si>
    <t>ASOCIACION DE USUARIOS DEL SERVICIO DE AGUA POTABLE DE LA FLORESTA DE LA SABANA</t>
  </si>
  <si>
    <t>ACUEDUCTO Y ALCANTARILLADO DEL BARRIO BOSQUES DE BELLAVISTA ACUABOSQUES</t>
  </si>
  <si>
    <t>ASOCIACION DE SERVICIOS PUBLICOS COMUNITARIOS SAN ISIDRO I Y II, SAN LUIS Y LA SUREÑA</t>
  </si>
  <si>
    <t xml:space="preserve"> ACUEDUCTO LAS MARGARITAS USME</t>
  </si>
  <si>
    <t>ASOCIACION DE USUARIOS DE ACUEDUCTO DE LAS VEREDAS REQUILINA Y EL UVAL AGUAS DORADAS ESP</t>
  </si>
  <si>
    <t>AREA LIMPIA DISTRITO CAPITAL S.A.S E.S.P</t>
  </si>
  <si>
    <t>ACUEDUCTO ARRAYANES ARGENTINA</t>
  </si>
  <si>
    <t>ACUEDUCTO DE LA ZONA MEDIA DE LA PARCELACION FLORESTA DE LA SABANA ASOAGUAS FLORESTA DE LA SABANA</t>
  </si>
  <si>
    <t>ACUEDUCTO Y ALCANTARILLADO DEL CORREGIMIENTO DE SAN JUAN LOCALIDAD DE SUMAPAZ</t>
  </si>
  <si>
    <t>ACUEDUCTO DE LAS VEREDAS PEÑALIZA</t>
  </si>
  <si>
    <t>ACUEDUCTO DE LAS VEREDAS LA UNION Y LOS ANDES PICOS DE BOCAGRANDE ASOPICOS DE BOCANEGRA</t>
  </si>
  <si>
    <t>ACUEDUCTO DE LA VEREDA MOCHUELO ALTO ASOPORQUERA ESP</t>
  </si>
  <si>
    <t>ACUEDUCTO DE LA VEREDA QUIBA DE LA LOCALIDAD DE CIUDAD BOLIVAR</t>
  </si>
  <si>
    <t>ACUEDUCTO LAS ANIMAS LAS AURAS Y NAZARETH</t>
  </si>
  <si>
    <t>ACUEDUCTO COMUNITARIO AGUAS CALIENTES</t>
  </si>
  <si>
    <t>BOGOTA LIMPIA S.A.S</t>
  </si>
  <si>
    <t>ASOCIACION DE USUARIOS DE ACUEDUCTO DE LA VEREDA AGUALINDA CHIGUAZA ASOAGUALINDA ESP</t>
  </si>
  <si>
    <t>CIUDAD LIMPIA BOGOTA SA ESP</t>
  </si>
  <si>
    <t>COJARDIN S.A E.S.P</t>
  </si>
  <si>
    <t>ACUEDUCTO MANANTIAL DE AGUAS CERRO REDONDO Y CORINTO ESP</t>
  </si>
  <si>
    <t>ACUEDUCTO Y ALCANTARILLADO DE BOGOTA E.S.P -EAAB E.S.P</t>
  </si>
  <si>
    <t>INTERASEO SOLUCIONES AMBIENTALES SAS ESP</t>
  </si>
  <si>
    <t>LIMPIEZA METROPOLITANA S.A E.S.P</t>
  </si>
  <si>
    <t>VEREDA LOS SOCHES AGUAS CRISTALINAS LOS SOCHES ESP</t>
  </si>
  <si>
    <t>ACUEDUCTO AGUAS CLARAS VEREDA OLARTE ESP</t>
  </si>
  <si>
    <t>ACUEDUCTO DE PIEDRAPARADA ESP</t>
  </si>
  <si>
    <t>PROMOAMBIENTAL DISTRITO S.A.S</t>
  </si>
  <si>
    <t>AVALUOS E INGENIERIA S.A. - SINGEACCI</t>
  </si>
  <si>
    <t>ORGANIZACIÓN TERPEL S.A</t>
  </si>
  <si>
    <t>REALIZAR EL AVALÚO COMERCIAL DEL PREDIO QUE SE LE ASIGNE POR LA SECRETARÍA DISTRITAL DEL HÁBITAT (SDHT), EL CUAL SE ENCUENTRA INCLUIDO EN LAS DECLARATORIAS DE DESARROLLO Y/O CONSTRUCCIÓN PRIORITARIA DE COMPETENCIA DE LA MISMA ENTIDAD</t>
  </si>
  <si>
    <t>PRESTAR EL SERVICIO DE MANTENIMIENTO PREVENTIVO Y CORRECTIVO CON SUMINISTRO DE REPUESTOS Y MANO DE OBRA PARA EL PARQUE AUTOMOTOR DE LA SECRETARIA DISTRITAL DEL HÁBITAT.</t>
  </si>
  <si>
    <t>No Aplican Recursos</t>
  </si>
  <si>
    <t>https://www.contratos.gov.co/consultas/detalleProceso.do?numConstancia=22-22-34977&amp;g-recaptcha</t>
  </si>
  <si>
    <t>https://community.secop.gov.co/Public/Tendering/OpportunityDetail/Index?noticeUID=CO1.NTC.2838642&amp;isFromPublicArea=True&amp;isModal=False</t>
  </si>
  <si>
    <t>https://community.secop.gov.co/Public/Tendering/OpportunityDetail/Index?noticeUID=CO1.NTC.2856601&amp;isFromPublicArea=True&amp;isModal=False</t>
  </si>
  <si>
    <t>https://colombiacompra.gov.co/tienda-virtual-del-estado-colombiano/ordenes-compra/87454</t>
  </si>
  <si>
    <t>WILMER ALVAREZ TIRADO</t>
  </si>
  <si>
    <t>ALEJANDRO SANCHEZ DIAZ</t>
  </si>
  <si>
    <t>GUSTAVO ROJAS SANCHEZ</t>
  </si>
  <si>
    <t>SILVANA RIAÑO TOVAR</t>
  </si>
  <si>
    <t>HAMILTON BARRIOS ORDOÑEZ</t>
  </si>
  <si>
    <t>DANIELA AVILA TORRES</t>
  </si>
  <si>
    <t>WILDER CENTENO BELTRAN</t>
  </si>
  <si>
    <t>JUAN GERRERO ABRIL</t>
  </si>
  <si>
    <t>DANIELA IBAÑEZ ANGARITA</t>
  </si>
  <si>
    <t>YANNET RODRIGUEZ OSORIO</t>
  </si>
  <si>
    <t>LOLITA CAMARGO CORREA</t>
  </si>
  <si>
    <t>GIRADU CIFUENTES CIFUENTES</t>
  </si>
  <si>
    <t>INDIRA AMARIS MARTINEZ</t>
  </si>
  <si>
    <t>MARISOL MURILLO SANCHEZ</t>
  </si>
  <si>
    <t>EDGAR DARWIN CORREDOR RODRIGUEZ</t>
  </si>
  <si>
    <t>JEIMY PAOLA TELLEZ SILVA</t>
  </si>
  <si>
    <t>YENNY PAOLA NUÑEZ GOMEZ</t>
  </si>
  <si>
    <t>LAURA INES VELEZ VASQUEZ</t>
  </si>
  <si>
    <t>ZURICH COLOMBIA SEGUROS S.A</t>
  </si>
  <si>
    <t>NEW COPIERS TECNOLOGY LTDA</t>
  </si>
  <si>
    <t>REALTIME C&amp;S S.A.S</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</si>
  <si>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SECRETARÍA DISTRITAL DEL HÁBITAT - SDHT</t>
  </si>
  <si>
    <t>PRESTAR MEDIANTE EL SISTEMA DE OUTSOURCING EL SERVICIO INTEGRAL DE FOTOCOPIADO Y SERVICIOS AFINES, A PRECIOS UNITARIOS PARA LA SECRETARIA DISTRITAL DEL HÁBITAT</t>
  </si>
  <si>
    <t>Sistema General de Regalias</t>
  </si>
  <si>
    <t>VALOR INICIAL DEL CONTRATO</t>
  </si>
  <si>
    <t>VALOR TOTAL DEL CONTRATO</t>
  </si>
  <si>
    <t>VALOR REDUCCIONES AL CONTRATO</t>
  </si>
  <si>
    <t>TIPO DE CONTRATO</t>
  </si>
  <si>
    <t>https://community.secop.gov.co/Public/Tendering/OpportunityDetail/Index?noticeUID=CO1.NTC.2875032&amp;isFromPublicArea=True&amp;isModal=False</t>
  </si>
  <si>
    <t>https://community.secop.gov.co/Public/Tendering/OpportunityDetail/Index?noticeUID=CO1.NTC.2881731&amp;isFromPublicArea=True&amp;isModal=False</t>
  </si>
  <si>
    <t>https://community.secop.gov.co/Public/Tendering/OpportunityDetail/Index?noticeUID=CO1.NTC.2903880&amp;isFromPublicArea=True&amp;isModal=False</t>
  </si>
  <si>
    <t>SERVICIOS POSTALES NACIONALES S.A.S.</t>
  </si>
  <si>
    <t>ANA MILENA PRIETO OLAYA</t>
  </si>
  <si>
    <t>LAURA ALEJANDRA GONZALEZ FAJARDO</t>
  </si>
  <si>
    <t>JOSE ALEJANDRO GARCIA GARCIA</t>
  </si>
  <si>
    <t>MARTHA PATRICIA HERNANDEZ MORALES</t>
  </si>
  <si>
    <t>ERIKA PAOLA SALDAÑA ZULUAGA</t>
  </si>
  <si>
    <t>MONICA CEBALLOS DEVIA</t>
  </si>
  <si>
    <t>ERICA LEDEZMA CUERO</t>
  </si>
  <si>
    <t>JULIAN NARANJO GARCIA</t>
  </si>
  <si>
    <t>EDEL JOSE AMAYA PEREZ</t>
  </si>
  <si>
    <t>GIOVANNI RODRIGUEZ NAVA</t>
  </si>
  <si>
    <t>NATALIA CAROLINA MOLANO GOMEZ</t>
  </si>
  <si>
    <t>KATTIA SOFIA SANTANA QUINTERO</t>
  </si>
  <si>
    <t>IDANIA RAQUEL DONADO MEDINA</t>
  </si>
  <si>
    <t>VIVIANA LOZANO DUCUARA</t>
  </si>
  <si>
    <t>ANDRES VILLAMIL CARDENAS</t>
  </si>
  <si>
    <t>PAULA JIMENA SARMIENTO OSPINA</t>
  </si>
  <si>
    <t>EDUARDO AUGUSTO DUARTE HERNANDEZ</t>
  </si>
  <si>
    <t>ESRI COLOMBIA S.A.S</t>
  </si>
  <si>
    <t>GRUPO EMPRESARIAL JHS S.A.S</t>
  </si>
  <si>
    <t>EYM COMPANY S.A.S</t>
  </si>
  <si>
    <t>BIOSOC ASEO S.A.S</t>
  </si>
  <si>
    <t>DIEGO CASTRO INDUSTRIA Y CONSTRUCCION S.A.S</t>
  </si>
  <si>
    <t>CONVETUR S.A.S.</t>
  </si>
  <si>
    <t>TAFINCO S.A.S</t>
  </si>
  <si>
    <t>SOLUCIONES ICG S.A.S</t>
  </si>
  <si>
    <t>FLT Comunicaciones S.A.S -Mas Medios</t>
  </si>
  <si>
    <t>Aseguradora Solidaria de Colombia Entidad Cooperativa</t>
  </si>
  <si>
    <t>GESTIÓN DE SEGURIDAD ELECTRÓNICA S.A</t>
  </si>
  <si>
    <t>XSYSTEM LTDA</t>
  </si>
  <si>
    <t>CORPORACION TIERRA S.O.S</t>
  </si>
  <si>
    <t>CONSORCIO ARTCO</t>
  </si>
  <si>
    <t>FERRETERIA FORERO S.A -  FF SOLUCIONES S.A</t>
  </si>
  <si>
    <t>DIANA CAROLINA QUIROGA LOPEZ</t>
  </si>
  <si>
    <t>RAUL EDUARDO CAICEDO ACOSTA</t>
  </si>
  <si>
    <t>NORMA CONSTANZA HURTADO LEAL</t>
  </si>
  <si>
    <t>INGRID MARYLIN SILVA ROJAS</t>
  </si>
  <si>
    <t>WEXLER S.A.S</t>
  </si>
  <si>
    <t>MILENA YANNETH ESPINOSA DUCUARA</t>
  </si>
  <si>
    <t>BBVA - ASSENT MANAGEMENT S.A SOCIEDAD FIDUCIARIA - Suscrito con ASESORES DE NEGOCIOS PARA LATINOAMÉRICA LTDA – ASELAN LTDA</t>
  </si>
  <si>
    <t>BPM CONSULTING LTDA - BUSINESS PROCESS MAN AGEMENT CONSULTING LTDA</t>
  </si>
  <si>
    <t>JAIME ALIRIO CORTES ARIAS</t>
  </si>
  <si>
    <t>CARLOS ARTURO LOPEZ OSPINA</t>
  </si>
  <si>
    <t>ERIKA JULIANA ROA SANCHEZ</t>
  </si>
  <si>
    <t>FERNANDO ROMERO MELO</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</si>
  <si>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</si>
  <si>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</si>
  <si>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t>
  </si>
  <si>
    <t>RENOVACIÓN DEL BLOQUE DE DIRECCIONES DE IPV6 DE LA SECRETARIA DISTRITAL DEL HÁBITAT.</t>
  </si>
  <si>
    <t>PRESTAR SERVICIOS INTEGRALES DE HIGIENE Y BIOSEGURIDAD PARA LAS BATERÍAS SANITARIAS DE LA SECRETARÍA DISTRITAL DEL HÁBITAT</t>
  </si>
  <si>
    <t>SUMINISTRO DE MATERIALES, ELEMENTOS Y HERRAMIENTAS PARA EL MANTENIMIENTO DE LA ENTIDAD</t>
  </si>
  <si>
    <t>PRESTAR SERVICIOS DE LOGÍSTICA PARA APOYAR LAS ACTIVIDADES DESARROLLADAS POR LA SECRETARIA DISTRITAL DEL HÁBITAT</t>
  </si>
  <si>
    <t>SUMINISTRAR ELEMENTOS DE PAPELERÍA Y OFICINA PARA LA SECRETARÍA DISTRITAL DEL HÁBITAT</t>
  </si>
  <si>
    <t>PRESTAR LOS SERVICIOS DE SOPORTE Y RENOVACIÓN DEL SOFTWARE ANTIVIRUS BITDEFENDER GRAVITYZONE ADVANCED BUSINESS SECURITY PARA LA SECRETARIA DISTRITAL DEL HABITAT BOGOTA D.C.</t>
  </si>
  <si>
    <t>PRESTAR SERVICIOS DE MONITOREO, SELECCIÓN, ANÁLISIS, CLASIFICACIÓN Y CONTABILIZACIÓN DE LOS CONTENIDOS PERIODÍSTICOS QUE SE PUBLICAN EN LOS PRINCIPALES MEDIOS MASIVOS DE COMUNICACIÓN LOCAL, REGIONAL Y NACIONAL ACERCA DE LAS NOTICIAS DE LA SDHT Y DEL SECTOR.</t>
  </si>
  <si>
    <t>CONTRATAR LAS PÓLIZAS DE SEGURO DE AUTOMÓVILES QUE AMPAREN LOS VEHÍCULOS PROPIEDAD DE LA SECRETARIA DISTRITAL DEL HÁBITAT</t>
  </si>
  <si>
    <t>ADQUISICIÓN DE CERTIFICADOS DE FIRMA DIGITAL PARA FUNCIONARIOS DE LA SECRETARÍA DISTRITAL DEL HÁBITAT</t>
  </si>
  <si>
    <t>PRESTAR EL SERVICIO INTEGRAL DE CORRESPONDENCIA EN LA SECRETARÍA DISTRITAL DEL HÁBITAT.</t>
  </si>
  <si>
    <t>RENOVAR LA SUBSCRIPCIÓN DE ADOBE CREATIVE CLOUD FOR TEAMS, PARA LA SECRETARIA DISTRITAL DEL HÁBITAT (SDHT)</t>
  </si>
  <si>
    <t>REALIZAR ACCIONES DE EMBELLECIMIENTO CON COLOR EN LOS TERRITORIOS PRIORIZADOS POR LA SDHT, POR MEDIO DE ACCIONES QUE PROMUEVAN LA PARTICIPACIÓN CIUDADANA PARA LA APROPIACIÓN TERRITORIAL DEL HÁBITAT, LA CORRESPONSABILIDAD Y EL FORTALECIMIENTO DEL TEJIDO SOCIAL.</t>
  </si>
  <si>
    <t>REALIZAR ACCIONES DE EMBELLECIMIENTO CON COLOR EN LOS TERRITORIOS PRIORIZADOS POR LA SDHT POR MEDIO DE ACCIONES QUE PROMUEVAN LA PARTICIPACIÓN CIUDADANA, LA APROPIACIÓN TERRITORIAL DEL HÁBITAT, LA CORRESPONSABILIDAD Y EL FORTALECIMIENTO DEL TEJIDO SOCIAL - GRUPO I</t>
  </si>
  <si>
    <t>SUMINISTRO DE PINTURA, PRODUCTOS DE FERRETERIA Y DEMÁS INSUMOS NECESARIOS PARA LAS INTERVENCIONES DE LA ESTRATEGIA CALLES Y ESPACIOS MAGICOS EN LOS TERRITORIOS PRIORIZADOS POR LA SECRETARIA DISTRITAL DEL HÁBITAT</t>
  </si>
  <si>
    <t>PRESTAR SERVICIOS PROFESIONALES PARA APOYAR LA ARTICULACIÓN DE LA SUBSECRETARÍA DE COORDINACIÓN OPERATIVA EN LA IMPLEMENTACIÓN DE PROYECTOS Y/O PROGRAMAS ESTRATÉGICOS EN TERRITORIOS PRIORIZADOS POR LA SECRETARÍA DISTRITAL DEL HÁBITAT.</t>
  </si>
  <si>
    <t>PRESTAR SERVICIOS PROFESIONALES PARA REALIZAR EL ACOMPAÑAMIENTO EN LA IMPLEMENTACIÓN DE LA METODOLOGÍA PARA LA CARACTERIZACIÓN DE GRUPOS DE VALOR Y PARTES INTERESADAS INSTITUCIONALES Y SECTORIALES EN EL MARCO DEL MANTENIMIENTO Y MEJORA DEL MODELO INTEGRADO DE PLANEACIÓN Y GESTIÓN MIPG Y EL SISTEMA DE GESTIÓN DE LA CALIDAD DE LA SECRETARÍA DISTRITAL DEL HÁBITAT</t>
  </si>
  <si>
    <t>PRESTAR SERVICIOS PROFESIONALES ESPECIALIZADOS PARA APOYAR Y BRINDAR ACOMPAÑAMIENTO JURÍDICO EN EL ANÁLISIS, CONTROL Y SEGUIMIENTO DE LOS DIFERENTES PROCESOS CONTRACTUALES A CARGO DE LA SDHT EN SUS FASES PRECONTRACTUAL, CONTRACTUAL Y POSTCONTRACTUAL</t>
  </si>
  <si>
    <t>PRESTAR SERVICIOS PROFESIONALES PARA REALIZAR LA EJECUCIÓN DE LA AUDITORÍA INTERNA AL SISTEMA DE GESTIÓN DE CALIDAD DE LA SECRETARÍA DISTRITAL DEL HÁBITAT SEGÚN LA NORMA ISO 9001:2015</t>
  </si>
  <si>
    <t>PRESTAR SERVICIOS TÉCNICOS PARA EL DESARROLLO DE LAS ACTIVIDADES DE PROMOCIÓN Y SENSIBILIZACIÓN ENMARCADAS EN LA TRANSPARENCIA, INTEGRIDAD, LUCHA CONTRA LA CORRUPCIÓN, E IMPLEMENTACIÓN DEL SISTEMA INTEGRADO DE GESTIÓN</t>
  </si>
  <si>
    <t>PRESTAR SERVICIOS PROFESIONALES PARA EL ANÁLISIS, SEGUIMIENTO Y DIRECCIONAMIENTO A PROGRAMAS DE COOPERACIÓN CON ENTIDADES PÚBLICAS Y/O PRIVADAS, DE ORDEN NACIONAL E INTERNACIONAL Y LA GESTIÓN DE NUEVAS FUENTES DE FINANCIACIÓN DEL HÁBITAT</t>
  </si>
  <si>
    <t>PRESTAR SERVICIOS PROFESIONALES PARA EL APOYO AL SEGUIMIENTO DE LOS CONTRATOS Y ACTIVIDADES ASOCIADAS A LAS INTERVENCIONES EN TERRITORIOS PRIORIZADOS POR LA SECRETARÍA DISTRITAL DE HABITAT.</t>
  </si>
  <si>
    <t>PRESTAR SERVICIOS PROFESIONALES PARA APOYAR LA CARACTERIZACIÓN DE LOS USOS DEL SUELO RURAL Y LA ELABORACIÓN DE LOS ANÁLISIS GEOESPACIALES DE SOPORTE, NECESARIOS PARA LA ESTRUCTURACIÓN E IMPLEMENTACIÓN DE LAS INTERVENCIONES DE VIVIENDA NUEVA RURAL, Y LOS DEMÁS PROYECTOS PRIORIZADOS POR LA SUBDIRECCIÓN DE OPERACIONES.</t>
  </si>
  <si>
    <t>PRESTAR SERVICIOS PROFESIONALES PARA CONTRIBUIR A LA FORMULACIÓN Y SEGUIMIENTO DE ACTIVIDADES DE MEJORAMIENTO DE ENTORNO EN LOS TERRITORIOS PRIORIZADOS POR LA SECRETARÍA DISTRITAL DEL HÁBITAT.</t>
  </si>
  <si>
    <t>PRESTAR SERVICIOS DE APOYO A LA GESTIÓN, PARA BRINDAR ATENCIÓN A LA CIUDADANÍA SOBRE LA OFERTA INSTITUCIONAL A TRAVÉS DE LOS CANALES OFICIALES DE LA ENTIDAD.</t>
  </si>
  <si>
    <t>PRESTAR SERVICIOS PROFESIONALES PARA BRINDAR APOYO ADMINISTRATIVO Y OPERATIVO, ASÍ COMO APOYAR LAS ACTIVIDADES DE SEGUIMIENTO RELACIONADAS CON LA GESTIÓN DE SERVICIO A LA CIUDADANÍA.</t>
  </si>
  <si>
    <t>ADQUISICION DE UNA SOLUCION DE SEGURIDAD PERIMETRAL PARA LA SDHT</t>
  </si>
  <si>
    <t>CONTRATO DE PRESTACIÓN DE SERVICIOS DE AUDITORÍA – REMUNERACIÓN MEDIANTE PAGO DE UNA SUMA GLOBAL.</t>
  </si>
  <si>
    <t>PRESTAR SERVICIOS PROFESIONALES PARA APOYAR LA ESTRUCTURACIÓN TÉCNICA DE LOS MEJORAMIENTOS DE VIVIENDA- MODALIDAD HABITABILIDAD EN LOS TERRITORIOS PRIORIZADOS POR LA SECRETARÍA DISTRITAL DEL HÁBITAT</t>
  </si>
  <si>
    <t>CONTRATAR LOS SERVICIOS DE COMUNICACIONES Y TECNOLOGÍA REQUERIDOS PARA PROPORCIONAR INFORMACIÓN AL RESPECTO DE LOS SERVICIOS FINANCIEROS QUE OFRECE LA SUBSECRETARÍA DE GESTIÓN FINANCIERA PARA LA ADQUISICIÓN DE VIVIENDA Y/O ACCESO A SOLUCIONES HABITACIONALES</t>
  </si>
  <si>
    <t>PRESTAR SERVICIOS PROFESIONALES EN LA ADMINISTRACIÓN Y LA GESTIÓN DE LA ARQUITECTURA DE INFRAESTRUCTURA TECNOLÓGICA DE LA ENTIDAD</t>
  </si>
  <si>
    <t>PRESTAR SERVICIOS PROFESIONALES PARA BRINDAR APOYO EN LAS ACTIVIDADES DE ARTICULACIÓN ADMINISTRATIVA Y OPERATIVA, RELACIONADAS CON LA GESTIÓN DE SERVICIO A LA CIUDADANÍA</t>
  </si>
  <si>
    <t>PRESTAR SERVICIOS DE APOYO A LA GESTIÓN, PARA BRINDAR ATENCIÓN A LA CIUDADANÍA SOBRE LA OFERTA INSTITUCIONAL A TRAVÉS DE LOS CANALES OFICIALES DE LA ENTIDAD</t>
  </si>
  <si>
    <t xml:space="preserve">	PRESTAR SERVICIOS PROFESIONALES EN EL PROCESO DE SERVICIO A LA CIUDADANÍA PARA REALIZAR LA PLANEACIÓN ESTRATÉGICA Y ARTICULACIÓN INSTITUCIONAL E INTERINSTITUCIONAL, ASÍ COMO APOYAR LA SUPERVISIÓN DE LOS CONTRATOS A CARGO DEL PROCESO.</t>
  </si>
  <si>
    <t>PRESTAR SERVICIOS DE APOYO A LA GESTIÓN EN LAS ACTIVIDADES DE APOYO ADMINISTRATIVO, DE GESTIÓN DOCUMENTAL Y DIGITALIZACIÓN DE DOCUMENTOS QUE SE REQUIERAN EN LA SUBDIRECCIÓN DE PREVENCIÓN Y SEGUIMIENTO</t>
  </si>
  <si>
    <t>CONTRATAR LOS SERVICIOS DEL CENTRO DE CONTACTO LÍNEA 195 PARA PRESTAR LA ATENCIÓN A LOS USUARIOS DE LOS TRÁMITES Y SERVICIOS DE LA SECRETARIA DISTRITAL DEL HÁBITAT QUE ACCEDEN A TRAVÉS DEL CANAL DE ATENCIÓN TELEFÓNICA</t>
  </si>
  <si>
    <t>PRESTAR SERVICIOS PROFESIONALES PARA APOYAR LA GESTIÓN DE LAS ACTIVIDADES DE TALENTO HUMANO DE LA SECRETARÍA DISTRITAL DEL HÁBITAT, ASÍ COMO EFECTUAR LOS CONTROLES A LAS MISMAS.</t>
  </si>
  <si>
    <t>PRESTAR SERVICIOS PROFESIONALES PARA BRINDAR APOYO EN EL DESARROLLO DE ACTIVIDADES JURÍDICAS, RELACIONADAS CON LA ESTRUCTURACIÓN Y/O PLANEACIÓN Y SEGUIMIENTO DE LOS PROCESOS CONTRACTUALES Y APOYAR JURÍDICAMENTE LA TAREAS DE LA SPRC QUE LO REQUIERAN.</t>
  </si>
  <si>
    <t>PRESTAR SERVICIOS TÉCNICOS PARA APOYAR LA GESTIÓN ADMINISTRATIVA, ASÍ COMO EL APOYO EN LA ESTRUCTURACIÓN DE LOS PROCESOS CONTRACTUALES QUE SURJAN COMO NECESIDAD DEL PROCESO DE SERVICIO A LA CIUDADANÍA.</t>
  </si>
  <si>
    <t>PRESTAR SERVICIOS PROFESIONALES PARA APOYAR A LA COMISIÓN DE VEEDURÍA DE LAS CURADURÍAS URBANAS DE BOGOTÁ, EN LA REVISIÓN DE LOS CASOS QUE LE SEAN ASIGNADOS RESPECTO A SU CUMPLIMIENTOCON LA NORMA SISMO RESISTENTE APLICABLE.</t>
  </si>
  <si>
    <t>AUNAR ESFUERZOS Y CAPACIDADES TÉCNICAS, AMBIENTALES, JURÍDICAS, Y ADMINISTRATIVAS PARA REALIZAR EL PROYECTO "NODO DE EQUIPAMIENTOS ALTAMIRA, NEAL" Y EL "NODO DE EQUIPAMIENTOS LA GLORIA, NEG" DENTRO DEL "PROYECTO INTEGRAL DE REVITALIZACIÓN EN EL ÁMBITO DEL CABLE AÉREO SAN CRISTÓBAL, CASC"</t>
  </si>
  <si>
    <t xml:space="preserve">	PRESTAR SERVICIOS DE APOYO A LA GESTIÓN, PARA BRINDAR ATENCIÓN A LA CIUDADANÍA SOBRE LA OFERTA INSTITUCIONAL A TRAVÉS DE LOS CANALES OFICIALES DE LA ENTIDAD</t>
  </si>
  <si>
    <t>PRESTAR SERVICIOS PROFESIONALES PARA APOYAR LAS ACTIVIDADES ADMINISTRATIVAS, ASÍ COMO EL APOYO EN EL SEGUIMIENTO A LA GENERACIÓN Y ANÁLISIS DE DATOS, RELACIONADOS CON EL PROCESO DE SERVICIO A LA CIUDADANÍA</t>
  </si>
  <si>
    <t>LUIS OLEGARIOBORDA SILVA</t>
  </si>
  <si>
    <t>DIEGO ARTURO AGUILAR BENAVIDES</t>
  </si>
  <si>
    <t>DAVID FELIPE RODIGUEZ BASTIDAS</t>
  </si>
  <si>
    <t>MAIRA ALEJANDRA TORRES FLOREZ</t>
  </si>
  <si>
    <t>SEBASTIAN BERMUDEZ VASQUEZ</t>
  </si>
  <si>
    <t>ROSA PATRICIA CHAPARRO NIÑO</t>
  </si>
  <si>
    <t>ADRIANA MARCELA CONRADO DE LA HOZ</t>
  </si>
  <si>
    <t>KATHERINE FORERO BONILLA</t>
  </si>
  <si>
    <t>DANIEL ESTEBAN JURADO OSORIO</t>
  </si>
  <si>
    <t>LEYDI CAROLINA CASAS LANCHEROS</t>
  </si>
  <si>
    <t>MARTHA BECERRA RENTERIA</t>
  </si>
  <si>
    <t>EMELINO TAPIA MATURANA</t>
  </si>
  <si>
    <t>IVAN DAVID MORENO BARON</t>
  </si>
  <si>
    <t>MAYRA ALEJANDRA ANGARITA MIER</t>
  </si>
  <si>
    <t xml:space="preserve">RAQUEL  ALDANA ALVAREZ </t>
  </si>
  <si>
    <t xml:space="preserve">LUIS CARLOS CORREDORVASQUEZ </t>
  </si>
  <si>
    <t>NICOLAS ALEXANDER OSPINA HIDALGO</t>
  </si>
  <si>
    <t xml:space="preserve">ALEXANDER  ROJAS CRUZ </t>
  </si>
  <si>
    <t xml:space="preserve">ANGIE PAOLA ALVISGRANADA </t>
  </si>
  <si>
    <t>YEISON DUARTE AGUILERA</t>
  </si>
  <si>
    <t>DIANA MARIA LAMPREA OYOLA</t>
  </si>
  <si>
    <t xml:space="preserve">JULIANA RAMIREZ MARTINEZ </t>
  </si>
  <si>
    <t xml:space="preserve">JAIRO ENRIQUE MOSQUERAPAEZ </t>
  </si>
  <si>
    <t>HERMES PEREZ LOZADA</t>
  </si>
  <si>
    <t>KATERINE SALAZAR RAMIREZ</t>
  </si>
  <si>
    <t>MARIA ALEXANDRA FLOREZ AYA</t>
  </si>
  <si>
    <t xml:space="preserve">DIANA MARCELA RUANOFAJARDO </t>
  </si>
  <si>
    <t>LUIS ALEXANDER CIFUENTES</t>
  </si>
  <si>
    <t>JAVIER STIVEN BARRIOSBERNAL</t>
  </si>
  <si>
    <t xml:space="preserve">IVAN FERNANDO RODRIGUEZ </t>
  </si>
  <si>
    <t>GLORIA STELLA SEPULVEDAPEREZ</t>
  </si>
  <si>
    <t xml:space="preserve">JOHANNA GOMEZ CANCHON </t>
  </si>
  <si>
    <t xml:space="preserve">JEAN ANGARITA VASQUEZ </t>
  </si>
  <si>
    <t>CESAR ARTURO PATIÑO SANCHEZ</t>
  </si>
  <si>
    <t>SAUL TORRES DUEÑAS</t>
  </si>
  <si>
    <t>ACUEDUCTO DE LAS VEREDAS PASQUILLITA Y SANTA ROSA ACUPASA</t>
  </si>
  <si>
    <t>ACUEDUCTO VEREDA EL DESTINO USME</t>
  </si>
  <si>
    <t>CONSORCIO GC MOVILIDAD BOGOTÁ</t>
  </si>
  <si>
    <t>EDALPE INGENIEROS SAS</t>
  </si>
  <si>
    <t>CONSORCIO ECOPARQUE BOSA</t>
  </si>
  <si>
    <t>SECRETARÍA DISTRITAL DE CULTURA RECREACIÓN Y DEPORTE (IDU), INSTITUTO DE DESARROLLO URBANO, EMPRESA DE RENOVACIÓN Y DESARROLLO URBANO DE BOGOTÁ (ERU), DEPARTAMENTO ADMINISTRATIVO DE DEFENSORÍA DEL ESPACIO PUBLICO (DADEP)</t>
  </si>
  <si>
    <t>GLORIA OLIVIA TORRES MATIZ</t>
  </si>
  <si>
    <t>GABRIEL ANDRES PARRA LOPEZ</t>
  </si>
  <si>
    <t>ARGENIS ROCIO SUAREZ ACEVEDO</t>
  </si>
  <si>
    <t>AGENCIA ANALÍTICA DE DATOS SAS</t>
  </si>
  <si>
    <t>E-DEA NETWORKS S.A.S</t>
  </si>
  <si>
    <t>SECRETARÍA DISTRITAL DE CULTURA RECREACIÓN Y DEPORTE (SDCRD), INSTITUTO DE DESARROLLO URBANO Y EMPRESA DE RENOVACIÓN Y DESARROLLO URBANO DE BOGOTÁ (ERU)</t>
  </si>
  <si>
    <t>ALEXANDER PEREZ CORTES</t>
  </si>
  <si>
    <t>VALENTIN ALEJANDRO URBINA PALMERA</t>
  </si>
  <si>
    <t>NATALIA GUTIERREZ PEÑALOZA</t>
  </si>
  <si>
    <t>GRUPO EMPRESARIAL PINZON MUÑOZ SA.S - GEPM</t>
  </si>
  <si>
    <t>BUILDING LTDA</t>
  </si>
  <si>
    <t>CONSORCIO SAN ANDRES 019</t>
  </si>
  <si>
    <t>CONSORCIO IV</t>
  </si>
  <si>
    <t>CONSORCIO VIVIENDA D&amp;O</t>
  </si>
  <si>
    <t>PRAN CONSTRUCCIONES SAS</t>
  </si>
  <si>
    <t>JUAN CARLOS JIMENEZ BUSTACARA</t>
  </si>
  <si>
    <t>JULIANA ANDREA JAMIOY</t>
  </si>
  <si>
    <t>NICOLAS JAIRO ALVAREZ GONZALEZ</t>
  </si>
  <si>
    <t>INSTITUTO DISTRITAL DE LA PARTICIPACION Y ACCION COMUNAL - IDPAC</t>
  </si>
  <si>
    <t>EDUARDO ESPAÑA POLO</t>
  </si>
  <si>
    <t>CONSORCIO INTERVIVIENDA 22</t>
  </si>
  <si>
    <t>INPLAYCO SAS</t>
  </si>
  <si>
    <t>SERVICIOS Y CONSULTORIAS EN INGENIERIA S.A.S.</t>
  </si>
  <si>
    <t>SOFTWARE SHOP DE COLOMBIA S.A.S</t>
  </si>
  <si>
    <t>INTELLI NEXT SAS</t>
  </si>
  <si>
    <t>SARA NATALIA CASALLAS RODRIGUEZ</t>
  </si>
  <si>
    <t>JULIAN FERNANDO GONZALEZ NIÑO</t>
  </si>
  <si>
    <t>AVANCE ORGANIZACIONAL CONSULTORES SAS</t>
  </si>
  <si>
    <t>GABRIEL OSORIO BUITRAGO</t>
  </si>
  <si>
    <t>BLANCA YINET NARANJO BEJARANO</t>
  </si>
  <si>
    <t>GESSELLE IVON ANGULO CORTES</t>
  </si>
  <si>
    <t>EUTIMIO TALERO MARTINEZ</t>
  </si>
  <si>
    <t>NOVA SISTEMAS LTDA.</t>
  </si>
  <si>
    <t>JORGE ALEJANDRO GONZALEZ LOZANO</t>
  </si>
  <si>
    <t>BUSINESSMIND COLOMBIA SA - BMIND S.A.S.</t>
  </si>
  <si>
    <t>LINALCA INFORMATICA S.A</t>
  </si>
  <si>
    <t>DENNIS ARLEDI ORTIZ ZORRO</t>
  </si>
  <si>
    <t>LUIS ARTURO CAMACHO CESPEDES</t>
  </si>
  <si>
    <t>CHIRLEY CHAMORRO MONTOYA</t>
  </si>
  <si>
    <t>DANILO PEÑARANDA CASTILLA</t>
  </si>
  <si>
    <t>MARIA CATHERINE ORTEGA CRUZ</t>
  </si>
  <si>
    <t>JOHAN MANUEL REDONDO ORTEGÓN</t>
  </si>
  <si>
    <t>LEIDY PUERTA PELAEZ</t>
  </si>
  <si>
    <t>ESTEBAN DAVID LOPEZ PINTO</t>
  </si>
  <si>
    <t>NANCY JULIETTE CRUZ MEDINA</t>
  </si>
  <si>
    <t>CLAUDIA MERCEDES FLOREZ VALIENTE</t>
  </si>
  <si>
    <t>DIANA JIMENA DORADO MUÑOZ</t>
  </si>
  <si>
    <t>YESID EDUARDO MOLINA SERRATO</t>
  </si>
  <si>
    <t>CLAUDIA YANETH DIAZ ULLOA</t>
  </si>
  <si>
    <t>CAROL ANDREA TRIANA RUIZ</t>
  </si>
  <si>
    <t>CONSORCIO ECOPARQUE FONTIBON</t>
  </si>
  <si>
    <t>LEANDRO BARRAGAN NIETO</t>
  </si>
  <si>
    <t>MICHEL VANESSA OVIEDO GUTIERREZ</t>
  </si>
  <si>
    <t>DIDIMA VIVAS RIAÑO</t>
  </si>
  <si>
    <t>GIL ROBERTO ARIZA CHAVEZ</t>
  </si>
  <si>
    <t>NICOLAS RUIZ HERNANDEZ</t>
  </si>
  <si>
    <t>DIEGO FERNANDO RODRIGUEZ BARRAGAN</t>
  </si>
  <si>
    <t>PAULA CAMILA OJEDA ROCHA</t>
  </si>
  <si>
    <t>WENDY PAOLA QUEVEDO MORENO</t>
  </si>
  <si>
    <t>MONICA MARIA TORRES ARTEAGA</t>
  </si>
  <si>
    <t>JENNY MARCELA INFANTE RINCON</t>
  </si>
  <si>
    <t>PAULA CLEIRY LOPEZ GONZALEZ</t>
  </si>
  <si>
    <t>FONDO NACIONAL DE VIVIENDA FONVIVIENDA</t>
  </si>
  <si>
    <t>MONICA MARCELA MENDEZ SALAZAR</t>
  </si>
  <si>
    <t>MARCELA BUSTAMANTE MORON</t>
  </si>
  <si>
    <t>CONSORCIO PROSPERAR BETHEL</t>
  </si>
  <si>
    <t>JUAN FELIPE RUEDA GARCIA</t>
  </si>
  <si>
    <t>DIANA MARIA MURCIA VARGAS</t>
  </si>
  <si>
    <t>YIDLEN CAMILA  ORDOÑEZ MORALES</t>
  </si>
  <si>
    <t>HECTOR JAVIER MORALES CARRILLO</t>
  </si>
  <si>
    <t>ELABORAR LOS ESTUDIOS Y DISEÑOS DEL COMPONENTE DE MOVILIDAD Y ESPACIO PÚBLICO EN LOS TERRITORIOS DE "ALFONSO LOPEZ", DE LA LOCALIDAD DE USME, PRIORIZADOS POR LA SECRETARÍA DISTRITAL DEL HÁBITAT EN LA CIUDAD DE BOGOTA D.C.</t>
  </si>
  <si>
    <t>ELABORAR LOS ESTUDIOS Y DISEÑOS DEL COMPONENTE DE MOVILIDAD Y ESPACIO PÚBLICO EN LOS TERRITORIOS "TIBABUYES - JUAN AMARILLO", DE LA LOCALIDAD DE SUBA Y "CABLE SAN CRISTÓBAL" DE LA LOCALIDAD DE SAN CRISTÓBAL, PRIORIZADOS POR LA SECRETARÍA DISTRITAL DEL HÁBITAT EN LA CIUDAD DE BOGOTA D.C</t>
  </si>
  <si>
    <t>REALIZAR LA EJECUCIÓN DE LAS OBRAS PARA LA INTERVENCIÓN DEL ECOBARRIO PRIORIZADO POR LA SECRETARÍA DISTRITAL DEL HÁBITAT EN LA LOCALIDAD DE BOSA.</t>
  </si>
  <si>
    <t>PRESTAR SERVICIOS DE APOYO A LA GESTIÓN PARA EL ALISTAMIENTO Y ORGANIZACIÓN DE INFORMACIÓN REFERENTE A LA ESTRUCTURACIÓN DE LOS MEJORAMIENTOS DE VIVIENDA - MODALIDAD HABITABILIDAD EN LOS TERRITORIOS PRIORIZADOS POR LA SECRETARÍA DISTRITAL DEL HÁBITAT</t>
  </si>
  <si>
    <t>PRESTAR SERVICIOS PROFESIONALES PARA APOYAR LA DEFINICIÓN, EJECUCIÓN, SEGUIMIENTO Y EVALUACIÓN DE LAS ACCIONES PLANTEADAS POR LA SECRETARÍA DISTRITAL DEL HÁBITAT EN LOS TERRITORIOS PRIORIZADOS</t>
  </si>
  <si>
    <t>PRESTAR SERVICIOS PROFESIONALES PARA APOYAR EL PROCESO DE PAGOS A CARGO DE LA SUBDIRECCION FINANCIERA DE LA SECRETARIA DISTRITAL DEL HABITAT</t>
  </si>
  <si>
    <t>PRESTAR SERVICIOS PROFESIONALES PARA APOYAR LA SUPERVISIÓN DEL COMPONENTE ADMINISTRATIVO, FINANCIERO Y OPERATIVO EN EL MARCO DE LA ESTRATEGIA CONÉCTATE CON TU TERRITORIO EN LAS INTERVENCIONES PRIORIZADAS POR LA SECRETARÍA DISTRITAL DEL HÁBITAT.</t>
  </si>
  <si>
    <t>PRESTAR SERVICIOS PROFESIONALES PARA APOYAR A LOS DIFERENTES PROCESOS DE PLANEACIÓN Y GESTIÓN DE LOS MEJORAMIENTOS DE VIVIENDA Y SEGUIMIENTO PRESUPUESTAL DE LOS PROCESOS Y DEMÁS ACCIONES DE COMPETENCIA DE LA DEPENDENCIA QUE SEAN REQUERIDAS</t>
  </si>
  <si>
    <t>PRESTAR SERVICIOS PROFESIONALES PARA APOYAR EN EL SEGUIMIENTO Y VERIFICACIÓN DE LAS ACTIVIDADES PREVISTAS EN EL PLAN DE ACCIÓN DE LA SUBDIRECCIÓN DE INFORMACIÓN SECTORIAL DE ACUERDO CON LO DISPUESTO EN EL PLAN DE DESARROLLO DISTRITAL.</t>
  </si>
  <si>
    <t>PRESTAR SERVICIOS PROFESIONALES PARA APOYAR LAS ACTIVIDADES ADMINISTRATIVAS Y DE SEGUIMIENTO A LA ATENCIÓN A LA CIUDADANÍA, BRINDADA EN LOS CANALES OFICIALES DE LA ENTIDAD</t>
  </si>
  <si>
    <t>PRESTAR SERVICIOS PROFESIONALES PARA ORIENTAR EL DESARROLLO DE LAS ACTIVIDADES DEL PROCESO DE ATENCIÓN AL CIUDADANO DE LA SUBDIRECCIÓN ADMINISTRATIVA DE LA SDHT</t>
  </si>
  <si>
    <t>DESARROLLO DE LA ARQUITECTURA DE REFERENCIA E IMPLEMENTACIÓN DEL LAGO DE DATOS DEL SISTEMA DE INFORMACIÓN MISIONAL DEL SECTOR HÁBITAT</t>
  </si>
  <si>
    <t>ADQUISICIÓN DE LA HERRAMIENTA SOLARWINDS NETWORKS PERFORMANCE MONITOR Y LA RENOVACIÓN DE LA HERRAMIENTA SOLARWINDS SECURITY EVENT MANAGER PARA LA SDHT; CON SU RESPECTIVO SOPORTE.</t>
  </si>
  <si>
    <t>PRESTAR SERVICIOS PROFESIONALES PARA APOYAR LA ELABORACIÓN Y ACTUALIZACIÓN DE LA INFORMACIÓN GEOGRÁFICA, LA CARTOGRAFÍA TEMÁTICA Y LOS ANÁLISIS NECESARIOS EN LA FORMULACIÓN Y SEGUIMIENTO DE LOS LINEAMIENTOS DE INTERVENCIÓN, GESTIÓN INTERINSTITUCIONAL Y DEMÁS PROCESOS ADELANTADOS POR LA SUBDIRECCIÓN DE BARRIOS.</t>
  </si>
  <si>
    <t>PRESTAR SERVICIOS PROFESIONALES PARA EL ANÁLISIS, DESARROLLO Y SEGUIMIENTO DE LOS PROGRAMAS PRIORIZADOS POR LA SUBSECRETARIA DE GESTIÓN FINANCIERA Y LA SUBDIRECCIÓN DE RECURSOS PRIVADOS, QUE SE LE ASIGNEN EN EL MARCO DE LA COOPERACIÓN CON ENTIDADES PÚBLICAS Y/O PRIVADAS, DE ORDEN NACIONAL E INTERNACIONAL, QUE PROMUEVAN LA GESTIÓN DE NUEVAS FUENTES DE FINANCIACIÓN QUE CONTRIBUYAN AL MEJORAMIENTO DEL HÁBITAT</t>
  </si>
  <si>
    <t>PRESTAR SERVICIOS PROFESIONALES PARA ANÁLISIS E IDENTIFICACIÓN DE SUELO POTENCIAL PARA PROYECTOS DE VIVIENDA, VIS VIP Y USOS COMPLEMENTARIOS EN LA CIUDAD</t>
  </si>
  <si>
    <t>PRESTAR SERVICIOS PROFESIONALES PARA REALIZAR LA CONCEPTUALIZACIÓN ARQUITECTÓNICA Y LA GESTIÓN DE LOS PROYECTOS ESTRATÉGICOS EN RESPONSABILIDAD DE LA SUBDIRECCIÓN.</t>
  </si>
  <si>
    <t>PRESTAR SERVICIOS PROFESIONALES PARA LA MEDICIÓN Y SEGUIMIENTO DE LOS INDICADORES QUE PERMITAN DETERMINAR EL IMPACTO DEL FORTALECIMIENTO TÉCNICO, COMERCIAL, ORGANIZACIONAL, FINANCIERO Y SOCIAL QUE BRINDA LA SDHT A LOS ACUEDUCTOS COMUNITARIOS DE ACUERDO CON LA NORMATIVIDAD REGULATORIA VIGENTE</t>
  </si>
  <si>
    <t>CONTRATAR LA EJECUCIÓN DE LAS OBRAS DE MEJORAMIENTO DE VIVIENDA EN LA MODALIDAD DE HABITABILIDAD DE LOS PROYECTOS ESTRUCTURADOS EN LOS TERRITORIOS PRIORIZADOS POR LA SECRETARÍA DISTRITAL DEL HÁBITAT. GRUPO 3- 2022.</t>
  </si>
  <si>
    <t>CONTRATAR LA EJECUCIÓN DE LAS OBRAS DE MEJORAMIENTO DE VIVIENDA EN LA MODALIDAD DE HABITABILIDAD DE LOS PROYECTOS ESTRUCTURADOS EN LOS TERRITORIOS PRIORIZADOS POR LA SECRETARÍA DISTRITAL DEL HÁBITAT. GRUPO 2 2022.</t>
  </si>
  <si>
    <t>REALIZAR LA INTERVENTORÍA TÉCNICA, JURÍDICA, SOCIAL, AMBIENTAL, SST-MA, ADMINISTRATIVA Y FINANCIERA PARA LOS ESTUDIOS Y DISEÑOS DEL COMPONENTE DE MOVILIDAD Y ESPACIO PÚBLICO EN LOS TERRITORIOS "ALFONSO LOPEZ", DE LA LOCALIDAD DE USME, PRIORIZADOS POR LA SECRETARÍA DISTRITAL DEL HÁBITAT EN LA CIUDAD DE BOGOTA D.C.</t>
  </si>
  <si>
    <t>REALIZAR LA INTERVENTORÍA TÉCNICA, JURÍDICA, SOCIAL, AMBIENTAL, SST-MA, ADMINISTRATIVA Y FINANCIERA PARA LOS ESTUDIOS Y DISEÑOS DEL COMPONENTE DE MOVILIDAD Y ESPACIO PÚBLICO EN LOS TERRITORIOS "TIBABUYES - JUAN AMARILLO", DE LA LOCALIDAD DE SUBA Y "CABLE SAN CRISTÓBAL" DE LA LOCALIDAD DE SAN CRISTÓBAL, PRIORIZADOS POR LA SECRETARÍA DISTRITAL DEL HÁBITAT EN LA CIUDAD DE BOGOTA D.C.</t>
  </si>
  <si>
    <t>PRESTAR SERVICIOS PROFESIONALES PARA APOYAR LA ELABORACIÓN Y ACTUALIZACIÓN DE LA INFORMACIÓN GEOGRÁFICA, LA CARTOGRAFÍA TEMÁTICA Y LOS ANÁLISIS NECESARIOS PARA LA LEGALIZACIÓN URBANÍSTICA, REGULARIZACIÓN DE DESARROLLOS LEGALIZADOS Y DEMÁS PROCESOS A CARGO DE LA SUBDIRECCIÓN DE BARRIOS DE LA SECRETARÍA DISTRITAL DEL HÁBITAT.</t>
  </si>
  <si>
    <t>CONTRATAR LA EJECUCIÓN DE LAS OBRAS PARA LOS MEJORAMIENTOS DE VIVIENDA RURAL EN LOS TERRITORIOS PRIORIZADOS POR LA SECRETARÍA DISTRITAL DEL HÁBITAT.</t>
  </si>
  <si>
    <t>CONTRATAR LA EJECUCIÓN DE LAS OBRAS DE MEJORAMIENTO DE VIVIENDA EN LA MODALIDAD DE HABITABILIDAD DE LOS PROYECTOS ESTRUCTURADOS EN LOS TERRITORIOS PRIORIZADOS POR LA SECRETARÍA DISTRITAL DEL HÁBITAT. GRUPO 1- 2022.</t>
  </si>
  <si>
    <t>REALIZAR LA INTERVENTORÍA INTEGRAL (TÉCNICA. ADMINISTRATIVA, FINANCIERA, CONTABLE, SOCIAL, AMBIENTAL Y LEGAL) DE LA EJECUCIÓN DE LAS OBRAS PARA LOS MEJORAMIENTOS DE VIVIENDA RURAL PRIORIZADOS POR LA SECRETARIA DISTRITAL DEL HÁBITAT</t>
  </si>
  <si>
    <t>PRESTAR SERVICIOS TÉCNICOS PARA APOYAR LAS ACTIVIDADES DE PROMOCIÓN, PRODUCCIÓN DE PIEZAS COMUNICATIVAS DIGITALES Y VIRTUALIZACIÓN DE LAS ESTRATEGIAS PEDAGÓGICAS EN EL MARCO DE LA GESTIÓN DEL CONOCIMIENTO DE LA SDHT.</t>
  </si>
  <si>
    <t>PRESTAR SERVICIOS PROFESIONALES PARA APOYAR LA GESTIÓN SOCIAL DERIVADA DE LAS ACCIONES DE LA SECRETARÍA DEL HÁBITAT EN LOS TERRITORIOS, TANTO EN LAS ESTRATEGIAS DE PARTICIPACIÓN COMO DE LAS ACCIONES DE ACOMPAÑAMIENTO ASOCIADAS A PROGRAMAS DE VIVIENDA.</t>
  </si>
  <si>
    <t>PRESTAR SERVICIOS PROFESIONALES PARA APOYAR EL DISEÑO EJECUCIÓN Y SEGUIMIENTO A LAS INTERVENCIONES EN ESPACIO PÚBLICO LIDERADAS DESDE LA ESTRATEGIA DE EMBELLECIMIENTO CON COLOR DEL PROYECTO 7590</t>
  </si>
  <si>
    <t>AUNAR ESFUERZOS TÉCNICOS, ADMINISTRATIVOS, JURÍDICOS Y FINANCIEROS PARA FORTALECER EL TEJIDO SOCIAL DE LA CIUDAD, PROMOVIENDO LA PARTICIPACIÓN CIUDADANA Y LA CUALIFICACIÓN CIUDADANA, CON ENFOQUES DE INNOVACIÓN SOCIAL, CULTURA CIUDADANA Y SISTEMA DEL CUIDADO, QUE APORTEN A LA PROMOCIÓN DE LA SOSTENIBILIDAD DEL HÁBITAT, MEDIANTE EL ACOMPAÑAMIENTO DE INICIATIVAS COMUNITARIAS EN EL MARCO DE LA ESTRATEGIA DE OBRAS CON SALDO PEDAGÓGICO DEL IDPAC</t>
  </si>
  <si>
    <t>PRESTAR SERVICIOS DE APOYO ADMINISTRATIVO Y OPERATIVO PARA EL PROCESO DE GESTIÓN DOCUMENTAL.</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</si>
  <si>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1, 2 Y 3 -2022</t>
  </si>
  <si>
    <t>PRESTAR SERVICIOS PROFESIONALES PARA EL DESARROLLO DE LAS ACCIONES RELACIONADAS CON EL SEGUIMIENTO AL CUMPLIMIENTO DE NORMAS, ÍNDICES, ADMINISTRACIÓN DE LA PLATAFORMA SUIT Y GENERACIÓN DE REPORTES RELACIONADOS CON LA TRANSPARENCIA Y LUCHA CONTRA LA CORRUPCIÓN</t>
  </si>
  <si>
    <t>RENOVAR LA LICENCIA DE SERVICIO DE SOPORTE Y ACTUALIZACIÓN DEL LICENCIAMIENTO STATA MP DUAL CORE EDITION, PARA EL PROCESAMIENTO Y MANEJO DE DATOS ESTADÍSTICOS DE LA SDHT</t>
  </si>
  <si>
    <t>ADQUISICIÓN DE LECTORES ÓPTICOS Y DE PROXIMIDAD PARA LA SDHT.</t>
  </si>
  <si>
    <t>PRESTAR SERVICIOS PROFESIONALES PARA EL DESARROLLO DE ESTRATEGIAS EN LA PLANEACIÓN Y DESARROLLO DEL PROGRAMA EDUCACIÓN E INCLUSIÓN FINANCIERA EN LA ESCUELA VIRTUAL DEL HÁBITAT, EN EL MARCO DEL DISEÑO E IMPLEMENTACIÓN DE LOS INSTRUMENTOS DE FINANCIACIÓN PARA LA ADQUISICIÓN DE VIVIENDA</t>
  </si>
  <si>
    <t>PRESTAR SERVICIOS PROFESIONALES PARA APOYAR JURÍDICAMENTE EL PROCESO DE GESTIÓN CONTRACTUAL DE LA SUBDIRECCIÓN ADMINISTRATIVA</t>
  </si>
  <si>
    <t>PRESTAR SERVICIOS PARA DESARROLLAR DOS DOCUMENTOS QUE CONTENGAN PROPUESTAS METODOLÓGICAS PROPIAS PARA EL SECTOR HÁBITAT QUE ABORDEN ASPECTOS CENTRALES COMO EL FORTALECIMIENTO DE LA CULTURA DE LA GESTIÓN BASADA EN LA TRANSPARENCIA Y LA INTEGRIDAD Y; EL FORTALECIMIENTO DEL CONTROL SOCIAL INCIDENTE POR PARTE DE LOS GRUPOS DE VALOR Y PARTES INTERESADAS.</t>
  </si>
  <si>
    <t>PRESTAR SERVICIOS PROFESIONALES PARA APOYAR LAS ACTIVIDADES DE SEGUIMIENTO, GESTIÓN Y CONSOLIDACIÓN DE LA INFORMACIÓN RELACIONADA CON LOS PROGRAMAS Y PROYECTOS LIDERADOS POR LA SUBSECRETARIA DE PLANEACIÓN Y POLÍTICA, EN EL MARCO DE LA POLÍTICA DE GESTIÓN INTEGRAL DEL HÁBITAT.</t>
  </si>
  <si>
    <t>PRESTAR SERVICIOS PROFESIONALES JURÍDICOS ESPECIALIZADOS PARA APOYAR EL DESARROLLO DE LAS ACTIVIDADES PROPIAS DE LA SUBDIRECCIÓN ADMINISTRATIVA DE LA SECRETARIA DISTRITAL DEL HABITAT.</t>
  </si>
  <si>
    <t>PRESTAR SERVICIOS PROFESIONALES PARA APOYAR LA SUPERVISIÓN DEL COMPONENTE TÉCNICO-OPERATIVO DE LA ESTRATEGIA "CONÉCTATE CON TU TERRITORIO" EN LAS INTERVENCIONES PRIORIZADAS POR LA SECRETARÍA DISTRITAL DEL HÁBITAT.</t>
  </si>
  <si>
    <t>PRESTAR SERVICIOS PROFESIONALES PARA REALIZAR EL ANÁLISIS DE INFORMACIÓN Y LA GESTIÓN INSTITUCIONAL QUE PERMITA GENERAR PROYECTOS DE VIVIENDA VIS VIP Y USOS COMPLEMENTARIOS EN LA CIUDAD</t>
  </si>
  <si>
    <t>PRESTAR SERVICIOS PROFESIONALES PARA APOYAR A LA SECRETARÍA DISTRITAL DEL HÁBITAT EN EL MONITOREO, SEGUIMIENTO Y ANÁLISIS DE LA INFORMACIÓN DE LOS PROYECTOS DE INVERSIÓN QUE LE SEAN ASIGNADOS; ASÍ COMO ENLACE EN LOS ASUNTOS DE PLANEACIÓN SECTORIAL</t>
  </si>
  <si>
    <t>PRESTAR SERVICIOS PROFESIONALES A L ASUBSECRETARÍA DE INSPECCIÓN VIGILANCIA Y CONTROL EN LAREVISIÓN Y ANÁLISIS, DE LA FUNCIONABILIDAD Y MEJORA DE LA HERRAMIENTA SIVIDIC DE LA SECRETARIA DEL HÁBITAT</t>
  </si>
  <si>
    <t>PRESTAR SERVICIOS PROFESIONALES PARA APOYAR A LA OFICINA ASESORA DE CONTROL INTERNO EN EL SEGUIMIENTO Y EVALUACIÓN DE LA GESTIÓN FINANCIERA Y PRESUPUESTAL, CONTROL FISCAL INTERNO Y SISTEMA DE CONTROL INTERNO CONTABLE, DE CONFORMIDAD CON EL PLAN ANUAL DE AUDITORÍA DE LA SDHT.</t>
  </si>
  <si>
    <t>PRESTAR SERVICIOS PROFESIONALES PARA EL DESARROLLO DEL COMPONENTE TÉCNICO EN LA ESTRUCTURACIÓN DE LOS MEJORAMIENTOS DE VIVIENDA - MODALIDAD HABITABILIDAD EN LOS TERRITORIOS PRIORIZADOS POR LA SECRETARÍA DISTRITAL DEL HÁBITAT</t>
  </si>
  <si>
    <t>RENOVACIÓN DE LA PLATAFORMA DE BASE DE DATOS ORACLE EN LA NUBE PARA LA SECRETARIA DISTRITAL DEL HÁBITAT</t>
  </si>
  <si>
    <t>ADQUISICIÓN DE EQUIPOS DE CÓMPUTO PARA LA SECRETARIA DISTRITAL DEL HÁBITAT</t>
  </si>
  <si>
    <t>PRESTAR SERVICIOS PROFESIONALES PARA DESARROLLO DEL COMPONENTE SOCIAL EN LA ESTRUCTURACIÓN DE LOS MEJORAMIENTOS DE VIVIENDA - MODALIDAD HABITABILIDAD EN LOS TERRITORIOS PRIORIZADOS POR LA SECRETARÍA DISTRITAL DEL HÁBITAT</t>
  </si>
  <si>
    <t>PRESTAR SERVICIOS PROFESIONALES PARA EL DESARROLLO, EVALUACIÓN Y SEGUIMIENTO DEL COMPONENTE TÉCNICO EN LA ESTRUCTURACIÓN DE INMUEBLES PARA MEJORAMIENTOS DE VIVIENDA - MODALIDAD HABITABILIDAD EN LOS TERRITORIOS PRIORIZADOS POR LA SECRETARÍA DISTRITAL DEL HÁBITAT</t>
  </si>
  <si>
    <t>PRESTAR SERVICIOS PROFESIONALES EN LA SUBDIRECCIÓN DE PROGRAMAS Y PROYECTOS PARA LA REVISIÓN DE LA FORMULACIÓN, REFORMULACIÓN, ACTUALIZACIÓN Y SEGUIMIENTO A LAS METAS Y RESULTADOS DE LOS PROYECTOS DE INVERSIÓN DE LA SDHT DE CONFORMIDAD CON LOS PLAZOS Y REQUISITOS ESTABLECIDOS EN LA NORMATIVIDAD VIGENTE, ASÍ COMO SER EL ENLACE EN LOS ASUNTOS DE PLANEACIÓN SECTORIAL.</t>
  </si>
  <si>
    <t>PRESTAR SERVICIOS PROFESIONALES PARA EL DESARROLLO Y/O ACTUALIZACIÓN DE LAS INTERFACES DE USUARIO Y DISEÑO DE EXPERIENCIA DE LA PLATAFORMA DE REALIZACIÓN DE TRAMITES Y HERRAMIENTAS CONEXAS</t>
  </si>
  <si>
    <t>PRESTAR SERVICIOS PROFESIONALES PARA APOYAR EL PROCESO DE PAGOS Y EL REPORTE DE LA EXOGENA NACIONAL A CARGO DE LA SUBDIRECCION FINANCIERA DE LA SECRETARIA DISTRITAL DEL HABITAT</t>
  </si>
  <si>
    <t>PRESTACIÓN DE SERVICIOS DE APOYO A LA GESTIÓN PARA EL DESARROLLO DE ACTIVIDADES OPERATIVAS QUE PERMITAN EL MANEJO, CLASIFICACIÓN Y ORGANIZACIÓN DEL ARCHIVO FÍSICO Y DIGITAL DE LA SUBDIRECCIÓN DE SERVICIOS PÚBLICOS</t>
  </si>
  <si>
    <t>PRESTAR EL SERVICIO INTEGRAL DE EJECUCIÓN DE ACTIVIDADES DEL PROCESO DE GESTIÓN DOCUMENTAL DE LA SECRETARIA DISTRITAL DEL HABITAT EN CUMPLIMIENTO DE LA LEY 594 DE 2000.</t>
  </si>
  <si>
    <t>REALIZAR LA EJECUCIÓN DE LAS OBRAS PARA LA INTERVENCIÓN DEL ECOBARRIO PRIORIZADO POR LA SECRETARÍA DISTRITAL DEL HÁBITAT EN LA LOCALIDAD DE FONTIBÓN</t>
  </si>
  <si>
    <t>PRESTAR SERVICIOS DE APOYO A LA GESTIÓN RELACIONADA CON EL DESARROLLO DE LA ESTRUCTURACIÓN DE LOS MEJORAMIENTOS DE VIVIENDA - MODALIDAD HABITABILIDAD EN LOS TERRITORIOS PRIORIZADOS POR LA SECRETARÍA DISTRITAL DEL HÁBITAT</t>
  </si>
  <si>
    <t>PRESTAR SERVICIOS PROFESIONALES JURÍDICOS PARA ANALIZAR EL CUMPLIMIENTO DE REQUISITOS DE LOS HOGARES Y BRINDAR LA ATENCIÓN OPORTUNA Y SUFICIENTE DE LOS DIFERENTES REQUERIMIENTOS EN EL MARCO DE LOS INSTRUMENTOS DE FINANCIACIÓN A CARGO DE LA SUBSECRETARÍA DE GESTIÓN FINANCIERA</t>
  </si>
  <si>
    <t>PRESTAR LOS SERVICIOS PROFESIONALES COMO PERIODISTA PARA APOYAR LA DIFUSIÓN DE LOS PLANES, PROGRAMAS Y PROYECTOS DE LA SECRETARÍA DISTRITAL DEL HÁBITAT A TRAVÉS DE LA GENERACIÓN DE CONTENIDOS DIRIGIDOS AL PÚBLICO DE INTERÉS DE LA ENTIDAD.</t>
  </si>
  <si>
    <t>PRESTAR SERVICIOS PROFESIONALES PARA APOYAR EL DESARROLLO Y EVALUACIÓN DEL COMPONENTE SOCIAL EN LA ESTRUCTURACIÓN Y POSTULACIÓN A LOS MEJORAMIENTOS DE VIVIENDA - MODALIDAD HABITABILIDAD EN LOS TERRITORIOS PRIORIZADOS POR LA SECRETARÍA DISTRITAL DEL HÁBITAT</t>
  </si>
  <si>
    <t>PRESTAR SERVICIOS PROFESIONALES PARA IDENTIFICAR, VERIFICAR Y ACOMPAÑAR DESDE EL COMPONENTE SOCIAL, EL CUMPLIMIENTO DE REQUISITOS A LOS HOGARES QUE PUEDEN SER BENEFICIARIOS DE LOS INSTRUMENTOS DE FINANCIACIÓN A CARGO DE LA SUBSECRETARÍA DE GESTIÓN FINANCIERA</t>
  </si>
  <si>
    <t>PRESTAR SERVICIOS PROFESIONALES PARA APOYAR A LA OFICINA ASESORA DE CONTROL INTERNO EN EL SEGUIMIENTO Y EVALUACIÓN DE LA GESTIÓN EN TORNO A GOBIERNO Y SEGURIDAD DIGITAL, TECNOLOGÍAS DE LA INFORMACIÓN Y LAS COMUNICACIONES, TRANSPARENCIA Y ACCESO A LA INFORMACIÓN PÚBLICA DE CONFORMIDAD CON EL PLAN ANUAL DE AUDITORÍA DE LA SDHT.</t>
  </si>
  <si>
    <t>PRESTAR SERVICIOS PROFESIONALES PARA APOYAR A LA OFICINA ASESORA DE CONTROL INTERNO EN EL SEGUIMIENTO Y EVALUACIÓN AL PROCESO DE SERVICIO AL CIUDADANO, DE CONFORMIDAD CON EL PLAN ANUAL DE AUDITORÍA DE LA SDHT</t>
  </si>
  <si>
    <t>AUNAR ESFUERZOS ADMINISTRATIVOS, TÉCNICOS, SOCIALES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VIDA DIGNA REGULADO EN EL DECRETO 867 DE 2019 INCORPORADO EN EL DECRETO 1077 DE 2015 Y DEMÁS DISPOSICIONES QUE LE MODIFIQUEN, ADICIONEN O SUSTITUYAN.</t>
  </si>
  <si>
    <t xml:space="preserve">	PRESTAR SERVICIOS DE APOYO A LA GESTIÓN EN LAS DIFERENTES ACTIVIDADES ADMINISTRATIVAS DE CARÁCTER TECNICO Y OPERATIVO DESARROLLADAS EN LA OFICINA DE CONTROL DISCIPLINARIO INTERNO DE LA SECRETARIA DISTRITAL DE HABITAT.</t>
  </si>
  <si>
    <t>PRESTAR SERVICIOS PROFESIONALES PARA APOYAR EL DESARROLLO DE ACCIONES DE COMUNICACIÓN Y CULTURA CIUDADANA RELACIONADA CON LA PRESTACIÓN DE LOS SERVICIOS PÚBLICOS DOMICILIARIOS, EN EL MARCO DE LAS FUNCIONES DE LA OFICINA ASESORA DE COMUNICACIONES</t>
  </si>
  <si>
    <t>REALIZAR LA INTERVENTORÍA TÉCNICA, JURÍDICA, SOCIAL, AMBIENTAL, ADMINISTRATIVA Y FINANCIERA PARA LA EJECUCIÓN DE LOS ESTUDIOS Y DISEÑOS, ASÍ COMO LAS OBRAS DE CONSTRUCCIÓN E INTERVENCIÓN DE ACUPUNTURA URBANA EN LOS TERRITORIOS PRIORIZADOS POR LA SECRETARÍA DISTRITAL DEL HÁBITAT</t>
  </si>
  <si>
    <t>PRESTAR SERVICIOS PROFESIONALES ESPECIALIZADOS PARA PARA APOYAR EL PROCESO DE SEGUIMIENTO Y REVISIÓN DE LOS REQUERIMIENTOS REALIZADOS POR LOS ENTES DE CONTROL, ENTIDADES, PARTICULARES Y DEMÁS, QUE REQUIERAN UN PROCESO DE REVISIÒN, GESTIÓN Y ARTICULACIÓN DE LA ENTIDAD Y QUE SE DESARROLLAN EN LA MISIONALIDAD DE LA SECRETARÍA DISTRITAL DEL HÁBITAT</t>
  </si>
  <si>
    <t>PRESTAR SERVICIOS PROFESIONALES EN EL SEGUIMIENTO A LA GESTIÓN DE LOS PROYECTOS ESTRATÉGICOS, DEFINIDOS POR LA SECRETARÍA DISTRITAL DEL HÁBITAT A LOS PROCESOS ADMINISTRATIVOS Y JURÍDICOS</t>
  </si>
  <si>
    <t>PRESTAR SERVICIOS PROFESIONALES PARA REALIZAR LA ATENCIÓN, REVISIÓN, SEGUIMIENTO Y CUMPLIMIENTO, A LAS SOLICITUDES DE LOS ENTES DE CONTROL POLÍTICO, PARA EL CUMPLIMIENTO DE LOS COMPROMISOS MISIONALES Y ESTRATÉGICOS ASOCIADOS A LOS INSTRUMENTOS DE FINANCIACIÓN PARA LA ADQUISICIÓN DE VIVIENDA DE LA SECRETARÍA DISTRITAL DEL HÁBITAT.</t>
  </si>
  <si>
    <t>PRESTAR SERVICIOS PROFESIONALES PARA LA FORMULACIÓN DE NUEVAS FUNCIONALIDADES, MANTENIMIENTO Y SOPORTE A LOS SISTEMAS DE INFORMACIÓN REQUERIDOS PARA OPERACIÓN DE LOS INSTRUMENTOS DE FINANCIACIÓN DEFINIDOS POR LA SUBSECRETARÍA DE GESTIÓN FINANCIERA</t>
  </si>
  <si>
    <t>PRESTAR SUS SERVICIOS PROFESIONALES PARA EL SEGUIMIENTO Y CONTROL AL PROGRAMA MUJER Y HÁBITAT EN EL MARCO DEL DISEÑO E IMPLEMENTACIÓN DE NUEVAS FUENTES DE FINANCIACIÓN DEL HÁBITAT DE BOGOTÁ</t>
  </si>
  <si>
    <t>Recurso Externo</t>
  </si>
  <si>
    <t>https://community.secop.gov.co/Public/Tendering/OpportunityDetail/Index?noticeUID=CO1.NTC.2919407&amp;isFromPublicArea=True&amp;isModal=False</t>
  </si>
  <si>
    <t>https://community.secop.gov.co/Public/Tendering/OpportunityDetail/Index?noticeUID=CO1.NTC.2929854&amp;isFromPublicArea=True&amp;isModal=False</t>
  </si>
  <si>
    <t>https://community.secop.gov.co/Public/Tendering/OpportunityDetail/Index?noticeUID=CO1.NTC.2892960&amp;isFromPublicArea=True&amp;isModal=False</t>
  </si>
  <si>
    <t>https://community.secop.gov.co/Public/Tendering/OpportunityDetail/Index?noticeUID=CO1.NTC.2931116&amp;isFromPublicArea=True&amp;isModal=False</t>
  </si>
  <si>
    <t>https://community.secop.gov.co/Public/Tendering/OpportunityDetail/Index?noticeUID=CO1.NTC.2935614&amp;isFromPublicArea=True&amp;isModal=False</t>
  </si>
  <si>
    <t>https://community.secop.gov.co/Public/Tendering/OpportunityDetail/Index?noticeUID=CO1.NTC.2960376&amp;isFromPublicArea=True&amp;isModal=False</t>
  </si>
  <si>
    <t>https://community.secop.gov.co/Public/Tendering/OpportunityDetail/Index?noticeUID=CO1.NTC.2964927&amp;isFromPublicArea=True&amp;isModal=False</t>
  </si>
  <si>
    <t>https://community.secop.gov.co/Public/Tendering/OpportunityDetail/Index?noticeUID=CO1.NTC.2967586&amp;isFromPublicArea=True&amp;isModal=False</t>
  </si>
  <si>
    <t>https://community.secop.gov.co/Public/Tendering/OpportunityDetail/Index?noticeUID=CO1.NTC.2990051&amp;isFromPublicArea=True&amp;isModal=False</t>
  </si>
  <si>
    <t>https://community.secop.gov.co/Public/Tendering/OpportunityDetail/Index?noticeUID=CO1.NTC.2974607&amp;isFromPublicArea=True&amp;isModal=False</t>
  </si>
  <si>
    <t>https://community.secop.gov.co/Public/Tendering/OpportunityDetail/Index?noticeUID=CO1.NTC.2934408&amp;isFromPublicArea=True&amp;isModal=False</t>
  </si>
  <si>
    <t>https://community.secop.gov.co/Public/Tendering/OpportunityDetail/Index?noticeUID=CO1.NTC.2910405&amp;isFromPublicArea=True&amp;isModal=False</t>
  </si>
  <si>
    <t>https://www.colombiacompra.gov.co/tienda-virtual-del-estado-colombiano/ordenes-compra/92663</t>
  </si>
  <si>
    <t>https://community.secop.gov.co/Public/Tendering/OpportunityDetail/Index?noticeUID=CO1.NTC.3015533&amp;isFromPublicArea=True&amp;isModal=False</t>
  </si>
  <si>
    <t>https://community.secop.gov.co/Public/Tendering/OpportunityDetail/Index?noticeUID=CO1.NTC.3018249&amp;isFromPublicArea=True&amp;isModal=False</t>
  </si>
  <si>
    <t>https://community.secop.gov.co/Public/Tendering/OpportunityDetail/Index?noticeUID=CO1.NTC.3018810&amp;isFromPublicArea=True&amp;isModal=False</t>
  </si>
  <si>
    <t>https://community.secop.gov.co/Public/Tendering/OpportunityDetail/Index?noticeUID=CO1.NTC.3018927&amp;isFromPublicArea=True&amp;isModal=False</t>
  </si>
  <si>
    <t>https://community.secop.gov.co/Public/Tendering/OpportunityDetail/Index?noticeUID=CO1.NTC.3018821&amp;isFromPublicArea=True&amp;isModal=False</t>
  </si>
  <si>
    <t>https://community.secop.gov.co/Public/Tendering/OpportunityDetail/Index?noticeUID=CO1.NTC.3026114&amp;isFromPublicArea=True&amp;isModal=False</t>
  </si>
  <si>
    <t>https://community.secop.gov.co/Public/Tendering/OpportunityDetail/Index?noticeUID=CO1.NTC.3026190&amp;isFromPublicArea=True&amp;isModal=False</t>
  </si>
  <si>
    <t>https://community.secop.gov.co/Public/Tendering/OpportunityDetail/Index?noticeUID=CO1.NTC.3026807&amp;isFromPublicArea=True&amp;isModal=False</t>
  </si>
  <si>
    <t>https://community.secop.gov.co/Public/Tendering/OpportunityDetail/Index?noticeUID=CO1.NTC.3026866&amp;isFromPublicArea=True&amp;isModal=False</t>
  </si>
  <si>
    <t>https://community.secop.gov.co/Public/Tendering/OpportunityDetail/Index?noticeUID=CO1.NTC.3033162&amp;isFromPublicArea=True&amp;isModal=False</t>
  </si>
  <si>
    <t>https://community.secop.gov.co/Public/Tendering/OpportunityDetail/Index?noticeUID=CO1.NTC.3033404&amp;isFromPublicArea=True&amp;isModal=False</t>
  </si>
  <si>
    <t>https://community.secop.gov.co/Public/Tendering/OpportunityDetail/Index?noticeUID=CO1.NTC.3032818&amp;isFromPublicArea=True&amp;isModal=False</t>
  </si>
  <si>
    <t>https://community.secop.gov.co/Public/Tendering/OpportunityDetail/Index?noticeUID=CO1.NTC.3035992&amp;isFromPublicArea=True&amp;isModal=False</t>
  </si>
  <si>
    <t>https://community.secop.gov.co/Public/Tendering/OpportunityDetail/Index?noticeUID=CO1.NTC.3036456&amp;isFromPublicArea=True&amp;isModal=False</t>
  </si>
  <si>
    <t>https://community.secop.gov.co/Public/Tendering/OpportunityDetail/Index?noticeUID=CO1.NTC.3036550&amp;isFromPublicArea=True&amp;isModal=False</t>
  </si>
  <si>
    <t>https://community.secop.gov.co/Public/Tendering/OpportunityDetail/Index?noticeUID=CO1.NTC.2973113&amp;isFromPublicArea=True&amp;isModal=False</t>
  </si>
  <si>
    <t>https://community.secop.gov.co/Public/Tendering/OpportunityDetail/Index?noticeUID=CO1.NTC.3038472&amp;isFromPublicArea=True&amp;isModal=False</t>
  </si>
  <si>
    <t>https://community.secop.gov.co/Public/Tendering/OpportunityDetail/Index?noticeUID=CO1.NTC.3036774&amp;isFromPublicArea=True&amp;isModal=False</t>
  </si>
  <si>
    <t>https://community.secop.gov.co/Public/Tendering/OpportunityDetail/Index?noticeUID=CO1.NTC.3038733&amp;isFromPublicArea=True&amp;isModal=False</t>
  </si>
  <si>
    <t>https://community.secop.gov.co/Public/Tendering/OpportunityDetail/Index?noticeUID=CO1.NTC.3039572&amp;isFromPublicArea=True&amp;isModal=False</t>
  </si>
  <si>
    <t>https://community.secop.gov.co/Public/Tendering/OpportunityDetail/Index?noticeUID=CO1.NTC.3040209&amp;isFromPublicArea=True&amp;isModal=False</t>
  </si>
  <si>
    <t>https://community.secop.gov.co/Public/Tendering/OpportunityDetail/Index?noticeUID=CO1.NTC.3042272&amp;isFromPublicArea=True&amp;isModal=False</t>
  </si>
  <si>
    <t>https://community.secop.gov.co/Public/Tendering/OpportunityDetail/Index?noticeUID=CO1.NTC.549337&amp;isFromPublicArea=True&amp;isModal=False</t>
  </si>
  <si>
    <t>https://community.secop.gov.co/Public/Tendering/OpportunityDetail/Index?noticeUID=CO1.NTC.2960362&amp;isFromPublicArea=True&amp;isModal=False</t>
  </si>
  <si>
    <t>https://community.secop.gov.co/Public/Tendering/OpportunityDetail/Index?noticeUID=CO1.NTC.3047511&amp;isFromPublicArea=True&amp;isModal=False</t>
  </si>
  <si>
    <t>https://community.secop.gov.co/Public/Tendering/OpportunityDetail/Index?noticeUID=CO1.NTC.3048709&amp;isFromPublicArea=True&amp;isModal=False</t>
  </si>
  <si>
    <t>https://community.secop.gov.co/Public/Tendering/OpportunityDetail/Index?noticeUID=CO1.NTC.3041636&amp;isFromPublicArea=True&amp;isModal=False</t>
  </si>
  <si>
    <t>https://community.secop.gov.co/Public/Tendering/OpportunityDetail/Index?noticeUID=CO1.NTC.3052875&amp;isFromPublicArea=True&amp;isModal=False</t>
  </si>
  <si>
    <t>https://community.secop.gov.co/Public/Tendering/OpportunityDetail/Index?noticeUID=CO1.NTC.3052851&amp;isFromPublicArea=True&amp;isModal=False</t>
  </si>
  <si>
    <t>https://www.colombiacompra.gov.co/tienda-virtual-del-estado-colombiano/ordenes-compra/92749</t>
  </si>
  <si>
    <t>https://community.secop.gov.co/Public/Tendering/OpportunityDetail/Index?noticeUID=CO1.NTC.3060469&amp;isFromPublicArea=True&amp;isModal=False</t>
  </si>
  <si>
    <t>https://community.secop.gov.co/Public/Tendering/OpportunityDetail/Index?noticeUID=CO1.NTC.3054604&amp;isFromPublicArea=True&amp;isModal=False</t>
  </si>
  <si>
    <t>https://community.secop.gov.co/Public/Tendering/OpportunityDetail/Index?noticeUID=CO1.NTC.3060577&amp;isFromPublicArea=True&amp;isModal=False</t>
  </si>
  <si>
    <t>https://community.secop.gov.co/Public/Tendering/OpportunityDetail/Index?noticeUID=CO1.NTC.3057002&amp;isFromPublicArea=True&amp;isModal=False</t>
  </si>
  <si>
    <t>https://community.secop.gov.co/Public/Tendering/OpportunityDetail/Index?noticeUID=CO1.NTC.3057603&amp;isFromPublicArea=True&amp;isModal=False</t>
  </si>
  <si>
    <t>https://community.secop.gov.co/Public/Tendering/OpportunityDetail/Index?noticeUID=CO1.NTC.2997197&amp;isFromPublicArea=True&amp;isModal=False</t>
  </si>
  <si>
    <t>https://community.secop.gov.co/Public/Tendering/OpportunityDetail/Index?noticeUID=CO1.NTC.3059184&amp;isFromPublicArea=True&amp;isModal=False</t>
  </si>
  <si>
    <t>https://community.secop.gov.co/Public/Tendering/OpportunityDetail/Index?noticeUID=CO1.NTC.3061238&amp;isFromPublicArea=True&amp;isModal=False</t>
  </si>
  <si>
    <t>https://community.secop.gov.co/Public/Tendering/OpportunityDetail/Index?noticeUID=CO1.NTC.3061718&amp;isFromPublicArea=True&amp;isModal=False</t>
  </si>
  <si>
    <t>https://community.secop.gov.co/Public/Tendering/OpportunityDetail/Index?noticeUID=CO1.NTC.3069992&amp;isFromPublicArea=True&amp;isModal=False</t>
  </si>
  <si>
    <t>https://community.secop.gov.co/Public/Tendering/OpportunityDetail/Index?noticeUID=CO1.NTC.3070826&amp;isFromPublicArea=True&amp;isModal=False</t>
  </si>
  <si>
    <t>https://community.secop.gov.co/Public/Tendering/OpportunityDetail/Index?noticeUID=CO1.NTC.3069819&amp;isFromPublicArea=True&amp;isModal=False</t>
  </si>
  <si>
    <t>https://community.secop.gov.co/Public/Tendering/OpportunityDetail/Index?noticeUID=CO1.NTC.3073471&amp;isFromPublicArea=True&amp;isModal=False</t>
  </si>
  <si>
    <t>https://community.secop.gov.co/Public/Tendering/OpportunityDetail/Index?noticeUID=CO1.NTC.3070742&amp;isFromPublicArea=True&amp;isModal=False</t>
  </si>
  <si>
    <t>https://community.secop.gov.co/Public/Tendering/OpportunityDetail/Index?noticeUID=CO1.NTC.3071078&amp;isFromPublicArea=True&amp;isModal=False</t>
  </si>
  <si>
    <t>https://www.contratos.gov.co/consultas/detalleProceso.do?numConstancia=22-22-38903&amp;g-recaptcha</t>
  </si>
  <si>
    <t>https://community.secop.gov.co/Public/Tendering/OpportunityDetail/Index?noticeUID=CO1.NTC.3072331&amp;isFromPublicArea=True&amp;isModal=False</t>
  </si>
  <si>
    <t>https://community.secop.gov.co/Public/Tendering/OpportunityDetail/Index?noticeUID=CO1.NTC.3072368&amp;isFromPublicArea=True&amp;isModal=False</t>
  </si>
  <si>
    <t>https://community.secop.gov.co/Public/Tendering/OpportunityDetail/Index?noticeUID=CO1.NTC.3073914&amp;isFromPublicArea=True&amp;isModal=False</t>
  </si>
  <si>
    <t>https://community.secop.gov.co/Public/Tendering/OpportunityDetail/Index?noticeUID=CO1.NTC.3074538&amp;isFromPublicArea=True&amp;isModal=False</t>
  </si>
  <si>
    <t>https://community.secop.gov.co/Public/Tendering/OpportunityDetail/Index?noticeUID=CO1.NTC.3074404&amp;isFromPublicArea=True&amp;isModal=False</t>
  </si>
  <si>
    <t>https://community.secop.gov.co/Public/Tendering/OpportunityDetail/Index?noticeUID=CO1.NTC.3082938&amp;isFromPublicArea=True&amp;isModal=False</t>
  </si>
  <si>
    <t>https://community.secop.gov.co/Public/Tendering/OpportunityDetail/Index?noticeUID=CO1.NTC.3084260&amp;isFromPublicArea=True&amp;isModal=False</t>
  </si>
  <si>
    <t>https://community.secop.gov.co/Public/Tendering/OpportunityDetail/Index?noticeUID=CO1.NTC.3084197&amp;isFromPublicArea=True&amp;isModal=False</t>
  </si>
  <si>
    <t>https://community.secop.gov.co/Public/Tendering/OpportunityDetail/Index?noticeUID=CO1.NTC.3090992&amp;isFromPublicArea=True&amp;isModal=False</t>
  </si>
  <si>
    <t>https://community.secop.gov.co/Public/Tendering/OpportunityDetail/Index?noticeUID=CO1.NTC.3127438&amp;isFromPublicArea=True&amp;isModal=False</t>
  </si>
  <si>
    <t>https://community.secop.gov.co/Public/Tendering/OpportunityDetail/Index?noticeUID=CO1.NTC.3096709&amp;isFromPublicArea=True&amp;isModal=False</t>
  </si>
  <si>
    <t>https://community.secop.gov.co/Public/Tendering/OpportunityDetail/Index?noticeUID=CO1.NTC.3090725&amp;isFromPublicArea=True&amp;isModal=False</t>
  </si>
  <si>
    <t>https://community.secop.gov.co/Public/Tendering/OpportunityDetail/Index?noticeUID=CO1.NTC.3090853&amp;isFromPublicArea=True&amp;isModal=False</t>
  </si>
  <si>
    <t>https://community.secop.gov.co/Public/Tendering/OpportunityDetail/Index?noticeUID=CO1.NTC.3096802&amp;isFromPublicArea=True&amp;isModal=False</t>
  </si>
  <si>
    <t>https://community.secop.gov.co/Public/Tendering/OpportunityDetail/Index?noticeUID=CO1.NTC.3096158&amp;isFromPublicArea=True&amp;isModal=False</t>
  </si>
  <si>
    <t>https://community.secop.gov.co/Public/Tendering/OpportunityDetail/Index?noticeUID=CO1.NTC.3096204&amp;isFromPublicArea=True&amp;isModal=False</t>
  </si>
  <si>
    <t>https://community.secop.gov.co/Public/Tendering/OpportunityDetail/Index?noticeUID=CO1.NTC.3096469&amp;isFromPublicArea=True&amp;isModal=False</t>
  </si>
  <si>
    <t>https://community.secop.gov.co/Public/Tendering/OpportunityDetail/Index?noticeUID=CO1.NTC.3098033&amp;isFromPublicArea=True&amp;isModal=False</t>
  </si>
  <si>
    <t>https://community.secop.gov.co/Public/Tendering/OpportunityDetail/Index?noticeUID=CO1.NTC.3100013&amp;isFromPublicArea=True&amp;isModal=False</t>
  </si>
  <si>
    <t>https://community.secop.gov.co/Public/Tendering/OpportunityDetail/Index?noticeUID=CO1.NTC.3100210&amp;isFromPublicArea=True&amp;isModal=False</t>
  </si>
  <si>
    <t>https://community.secop.gov.co/Public/Tendering/OpportunityDetail/Index?noticeUID=CO1.NTC.3099779&amp;isFromPublicArea=True&amp;isModal=False</t>
  </si>
  <si>
    <t>https://community.secop.gov.co/Public/Tendering/OpportunityDetail/Index?noticeUID=CO1.NTC.3111479&amp;isFromPublicArea=True&amp;isModal=False</t>
  </si>
  <si>
    <t>https://community.secop.gov.co/Public/Tendering/OpportunityDetail/Index?noticeUID=CO1.NTC.3033986&amp;isFromPublicArea=True&amp;isModal=False</t>
  </si>
  <si>
    <t>https://community.secop.gov.co/Public/Tendering/OpportunityDetail/Index?noticeUID=CO1.NTC.3103779&amp;isFromPublicArea=True&amp;isModal=False</t>
  </si>
  <si>
    <t>https://www.contratos.gov.co/consultas/detalleProceso.do?numConstancia=22-22-40784&amp;g-recaptcha</t>
  </si>
  <si>
    <t>https://community.secop.gov.co/Public/Tendering/OpportunityDetail/Index?noticeUID=CO1.NTC.3105945&amp;isFromPublicArea=True&amp;isModal=False</t>
  </si>
  <si>
    <t>https://community.secop.gov.co/Public/Tendering/OpportunityDetail/Index?noticeUID=CO1.NTC.3107428&amp;isFromPublicArea=True&amp;isModal=False</t>
  </si>
  <si>
    <t>https://community.secop.gov.co/Public/Tendering/OpportunityDetail/Index?noticeUID=CO1.NTC.3107603&amp;isFromPublicArea=True&amp;isModal=False</t>
  </si>
  <si>
    <t>https://community.secop.gov.co/Public/Tendering/OpportunityDetail/Index?noticeUID=CO1.NTC.3135797&amp;isFromPublicArea=True&amp;isModal=False</t>
  </si>
  <si>
    <t>https://community.secop.gov.co/Public/Tendering/OpportunityDetail/Index?noticeUID=CO1.NTC.2978072&amp;isFromPublicArea=True&amp;isModal=False</t>
  </si>
  <si>
    <t>https://community.secop.gov.co/Public/Tendering/OpportunityDetail/Index?noticeUID=CO1.NTC.2964115&amp;isFromPublicArea=True&amp;isModal=False</t>
  </si>
  <si>
    <t>https://community.secop.gov.co/Public/Tendering/OpportunityDetail/Index?noticeUID=CO1.NTC.3125712&amp;isFromPublicArea=True&amp;isModal=False</t>
  </si>
  <si>
    <t>https://community.secop.gov.co/Public/Tendering/OpportunityDetail/Index?noticeUID=CO1.NTC.2993340&amp;isFromPublicArea=True&amp;isModal=False</t>
  </si>
  <si>
    <t>https://community.secop.gov.co/Public/Tendering/OpportunityDetail/Index?noticeUID=CO1.NTC.2991542&amp;isFromPublicArea=True&amp;isModal=False</t>
  </si>
  <si>
    <t>https://community.secop.gov.co/Public/Tendering/OpportunityDetail/Index?noticeUID=CO1.NTC.3139637&amp;isFromPublicArea=True&amp;isModal=False</t>
  </si>
  <si>
    <t>https://community.secop.gov.co/Public/Tendering/OpportunityDetail/Index?noticeUID=CO1.NTC.3143742&amp;isFromPublicArea=True&amp;isModal=False</t>
  </si>
  <si>
    <t>https://community.secop.gov.co/Public/Tendering/OpportunityDetail/Index?noticeUID=CO1.NTC.3143719&amp;isFromPublicArea=True&amp;isModal=False</t>
  </si>
  <si>
    <t>https://community.secop.gov.co/Public/Tendering/OpportunityDetail/Index?noticeUID=CO1.NTC.3141802&amp;isFromPublicArea=True&amp;isModal=False</t>
  </si>
  <si>
    <t>https://community.secop.gov.co/Public/Tendering/OpportunityDetail/Index?noticeUID=CO1.NTC.3154430&amp;isFromPublicArea=True&amp;isModal=False</t>
  </si>
  <si>
    <t xml:space="preserve">https://community.secop.gov.co/Public/Tendering/OpportunityDetail/Index?noticeUID=CO1.NTC.3160371&amp;isFromPublicArea=True&amp;isModal=False
</t>
  </si>
  <si>
    <t xml:space="preserve">https://community.secop.gov.co/Public/Tendering/OpportunityDetail/Index?noticeUID=CO1.NTC.3165805&amp;isFromPublicArea=True&amp;isModal=False
</t>
  </si>
  <si>
    <t>https://community.secop.gov.co/Public/Tendering/OpportunityDetail/Index?noticeUID=CO1.NTC.2979410&amp;isFromPublicArea=True&amp;isModal=False</t>
  </si>
  <si>
    <t>https://community.secop.gov.co/Public/Tendering/ContractNoticePhases/View?PPI=CO1.PPI.18855862&amp;isFromPublicArea=True&amp;isModal=False</t>
  </si>
  <si>
    <t xml:space="preserve">https://community.secop.gov.co/Public/Tendering/OpportunityDetail/Index?noticeUID=CO1.NTC.3170852&amp;isFromPublicArea=True&amp;isModal=False
</t>
  </si>
  <si>
    <t>https://community.secop.gov.co/Public/Tendering/OpportunityDetail/Index?noticeUID=CO1.NTC.3178189&amp;isFromPublicArea=True&amp;isModal=False</t>
  </si>
  <si>
    <t>https://community.secop.gov.co/Public/Tendering/OpportunityDetail/Index?noticeUID=CO1.NTC.3111635&amp;isFromPublicArea=True&amp;isModal=False</t>
  </si>
  <si>
    <t>https://community.secop.gov.co/Public/Tendering/OpportunityDetail/Index?noticeUID=CO1.NTC.3180520&amp;isFromPublicArea=True&amp;isModal=False</t>
  </si>
  <si>
    <t>https://community.secop.gov.co/Public/Tendering/OpportunityDetail/Index?noticeUID=CO1.NTC.3187396&amp;isFromPublicArea=True&amp;isModal=False</t>
  </si>
  <si>
    <t>https://community.secop.gov.co/Public/Tendering/OpportunityDetail/Index?noticeUID=CO1.NTC.3030675&amp;isFromPublicArea=True&amp;isModal=False</t>
  </si>
  <si>
    <t>https://community.secop.gov.co/Public/Tendering/OpportunityDetail/Index?noticeUID=CO1.NTC.3183365&amp;isFromPublicArea=True&amp;isModal=False</t>
  </si>
  <si>
    <t>https://community.secop.gov.co/Public/Tendering/OpportunityDetail/Index?noticeUID=CO1.NTC.3190732&amp;isFromPublicArea=True&amp;isModal=False</t>
  </si>
  <si>
    <t>https://community.secop.gov.co/Public/Tendering/OpportunityDetail/Index?noticeUID=CO1.NTC.3186661&amp;isFromPublicArea=True&amp;isModal=False</t>
  </si>
  <si>
    <t>https://community.secop.gov.co/Public/Tendering/OpportunityDetail/Index?noticeUID=CO1.NTC.3188230&amp;isFromPublicArea=True&amp;isModal=False</t>
  </si>
  <si>
    <t>https://community.secop.gov.co/Public/Tendering/OpportunityDetail/Index?noticeUID=CO1.NTC.3189237&amp;isFromPublicArea=True&amp;isModal=False</t>
  </si>
  <si>
    <t>https://community.secop.gov.co/Public/Tendering/OpportunityDetail/Index?noticeUID=CO1.NTC.3238003&amp;isFromPublicArea=True&amp;isModal=False</t>
  </si>
  <si>
    <t>https://community.secop.gov.co/Public/Tendering/OpportunityDetail/Index?noticeUID=CO1.NTC.3189516&amp;isFromPublicArea=True&amp;isModal=False</t>
  </si>
  <si>
    <t>https://community.secop.gov.co/Public/Tendering/OpportunityDetail/Index?noticeUID=CO1.NTC.3189448&amp;isFromPublicArea=True&amp;isModal=False</t>
  </si>
  <si>
    <t>https://community.secop.gov.co/Public/Tendering/OpportunityDetail/Index?noticeUID=CO1.NTC.3191578&amp;isFromPublicArea=True&amp;isModal=False</t>
  </si>
  <si>
    <t>https://community.secop.gov.co/Public/Tendering/OpportunityDetail/Index?noticeUID=CO1.NTC.3191459&amp;isFromPublicArea=True&amp;isModal=False</t>
  </si>
  <si>
    <t>https://colombiacompra.gov.co/tienda-virtual-del-estado-colombiano/ordenes-compra/94928</t>
  </si>
  <si>
    <t>https://www.colombiacompra.gov.co/tienda-virtual-del-estado-colombiano/ordenes-compra/95034</t>
  </si>
  <si>
    <t>https://colombiacompra.gov.co/tienda-virtual-del-estado-colombiano/ordenes-compra/95018</t>
  </si>
  <si>
    <t>https://community.secop.gov.co/Public/Tendering/OpportunityDetail/Index?noticeUID=CO1.NTC.3199299&amp;isFromPublicArea=True&amp;isModal=False</t>
  </si>
  <si>
    <t>https://community.secop.gov.co/Public/Tendering/OpportunityDetail/Index?noticeUID=CO1.NTC.3276663&amp;isFromPublicArea=True&amp;isModal=False</t>
  </si>
  <si>
    <t>https://community.secop.gov.co/Public/Tendering/OpportunityDetail/Index?noticeUID=CO1.NTC.3208247&amp;isFromPublicArea=True&amp;isModal=False</t>
  </si>
  <si>
    <t>https://community.secop.gov.co/Public/Tendering/OpportunityDetail/Index?noticeUID=CO1.NTC.3215488&amp;isFromPublicArea=True&amp;isModal=False</t>
  </si>
  <si>
    <t>https://community.secop.gov.co/Public/Tendering/OpportunityDetail/Index?noticeUID=CO1.NTC.3228523&amp;isFromPublicArea=True&amp;isModal=False</t>
  </si>
  <si>
    <t>https://community.secop.gov.co/Public/Tendering/OpportunityDetail/Index?noticeUID=CO1.NTC.3230996&amp;isFromPublicArea=True&amp;isModal=False</t>
  </si>
  <si>
    <t>https://community.secop.gov.co/Public/Tendering/OpportunityDetail/Index?noticeUID=CO1.NTC.3230583&amp;isFromPublicArea=True&amp;isModal=False</t>
  </si>
  <si>
    <t>https://community.secop.gov.co/Public/Tendering/OpportunityDetail/Index?noticeUID=CO1.NTC.3231960&amp;isFromPublicArea=True&amp;isModal=False</t>
  </si>
  <si>
    <t>https://community.secop.gov.co/Public/Tendering/OpportunityDetail/Index?noticeUID=CO1.NTC.3235410&amp;isFromPublicArea=True&amp;isModal=False</t>
  </si>
  <si>
    <t>https://community.secop.gov.co/Public/Tendering/OpportunityDetail/Index?noticeUID=CO1.NTC.3327953&amp;isFromPublicArea=True&amp;isModal=False</t>
  </si>
  <si>
    <t>https://community.secop.gov.co/Public/Tendering/OpportunityDetail/Index?noticeUID=CO1.NTC.3254008&amp;isFromPublicArea=True&amp;isModal=False</t>
  </si>
  <si>
    <t>https://community.secop.gov.co/Public/Tendering/OpportunityDetail/Index?noticeUID=CO1.NTC.3253218&amp;isFromPublicArea=True&amp;isModal=False</t>
  </si>
  <si>
    <t>https://community.secop.gov.co/Public/Tendering/OpportunityDetail/Index?noticeUID=CO1.NTC.3260288&amp;isFromPublicArea=True&amp;isModal=False</t>
  </si>
  <si>
    <t>https://community.secop.gov.co/Public/Tendering/OpportunityDetail/Index?noticeUID=CO1.NTC.3258695&amp;isFromPublicArea=True&amp;isModal=False</t>
  </si>
  <si>
    <t>https://community.secop.gov.co/Public/Tendering/OpportunityDetail/Index?noticeUID=CO1.NTC.3257106&amp;isFromPublicArea=True&amp;isModal=False</t>
  </si>
  <si>
    <t>https://community.secop.gov.co/Public/Tendering/OpportunityDetail/Index?noticeUID=CO1.NTC.3257105&amp;isFromPublicArea=True&amp;isModal=False</t>
  </si>
  <si>
    <t>https://community.secop.gov.co/Public/Tendering/OpportunityDetail/Index?noticeUID=CO1.NTC.3261290&amp;isFromPublicArea=True&amp;isModal=False</t>
  </si>
  <si>
    <t>https://community.secop.gov.co/Public/Tendering/OpportunityDetail/Index?noticeUID=CO1.NTC.3261071&amp;isFromPublicArea=True&amp;isModal=False</t>
  </si>
  <si>
    <t>https://community.secop.gov.co/Public/Tendering/OpportunityDetail/Index?noticeUID=CO1.NTC.3148300&amp;isFromPublicArea=True&amp;isModal=False</t>
  </si>
  <si>
    <t>https://community.secop.gov.co/Public/Tendering/OpportunityDetail/Index?noticeUID=CO1.NTC.3269034&amp;isFromPublicArea=True&amp;isModal=False</t>
  </si>
  <si>
    <t>https://community.secop.gov.co/Public/Tendering/OpportunityDetail/Index?noticeUID=CO1.NTC.3272007&amp;isFromPublicArea=True&amp;isModal=False</t>
  </si>
  <si>
    <t>https://community.secop.gov.co/Public/Tendering/OpportunityDetail/Index?noticeUID=CO1.NTC.3277130&amp;isFromPublicArea=True&amp;isModal=False</t>
  </si>
  <si>
    <t>https://community.secop.gov.co/Public/Tendering/OpportunityDetail/Index?noticeUID=CO1.NTC.3274010&amp;isFromPublicArea=True&amp;isModal=False</t>
  </si>
  <si>
    <t>https://community.secop.gov.co/Public/Tendering/OpportunityDetail/Index?noticeUID=CO1.NTC.3281155&amp;isFromPublicArea=True&amp;isModal=False</t>
  </si>
  <si>
    <t>https://community.secop.gov.co/Public/Tendering/OpportunityDetail/Index?noticeUID=CO1.NTC.3279256&amp;isFromPublicArea=True&amp;isModal=False</t>
  </si>
  <si>
    <t>https://community.secop.gov.co/Public/Tendering/OpportunityDetail/Index?noticeUID=CO1.NTC.3284631&amp;isFromPublicArea=True&amp;isModal=False</t>
  </si>
  <si>
    <t>https://community.secop.gov.co/Public/Tendering/OpportunityDetail/Index?noticeUID=CO1.NTC.3284669&amp;isFromPublicArea=True&amp;isModal=False</t>
  </si>
  <si>
    <t>https://community.secop.gov.co/Public/Tendering/OpportunityDetail/Index?noticeUID=CO1.NTC.3282377&amp;isFromPublicArea=True&amp;isModal=False</t>
  </si>
  <si>
    <t>https://community.secop.gov.co/Public/Tendering/OpportunityDetail/Index?noticeUID=CO1.NTC.3284279&amp;isFromPublicArea=True&amp;isModal=False</t>
  </si>
  <si>
    <t>https://community.secop.gov.co/Public/Tendering/OpportunityDetail/Index?noticeUID=CO1.NTC.3298030&amp;isFromPublicArea=True&amp;isModal=False</t>
  </si>
  <si>
    <t>https://community.secop.gov.co/Public/Tendering/OpportunityDetail/Index?noticeUID=CO1.NTC.3302302&amp;isFromPublicArea=True&amp;isModal=False</t>
  </si>
  <si>
    <t>https://community.secop.gov.co/Public/Tendering/OpportunityDetail/Index?noticeUID=CO1.NTC.3303804&amp;isFromPublicArea=True&amp;isModal=False</t>
  </si>
  <si>
    <t>https://community.secop.gov.co/Public/Tendering/OpportunityDetail/Index?noticeUID=CO1.NTC.3306658&amp;isFromPublicArea=True&amp;isModal=False</t>
  </si>
  <si>
    <t>https://community.secop.gov.co/Public/Tendering/OpportunityDetail/Index?noticeUID=CO1.NTC.3311439&amp;isFromPublicArea=True&amp;isModal=False</t>
  </si>
  <si>
    <t>https://community.secop.gov.co/Public/Tendering/OpportunityDetail/Index?noticeUID=CO1.NTC.3311233&amp;isFromPublicArea=True&amp;isModal=False</t>
  </si>
  <si>
    <t>No. Proceso SECOP II (FNV-0006-2022)</t>
  </si>
  <si>
    <t>https://community.secop.gov.co/Public/Tendering/OpportunityDetail/Index?noticeUID=CO1.NTC.3313815&amp;isFromPublicArea=True&amp;isModal=False</t>
  </si>
  <si>
    <t>https://community.secop.gov.co/Public/Tendering/OpportunityDetail/Index?noticeUID=CO1.NTC.3313394&amp;isFromPublicArea=True&amp;isModal=False</t>
  </si>
  <si>
    <t>https://community.secop.gov.co/Public/Tendering/OpportunityDetail/Index?noticeUID=CO1.NTC.3105535&amp;isFromPublicArea=True&amp;isModal=False</t>
  </si>
  <si>
    <t>https://community.secop.gov.co/Public/Tendering/OpportunityDetail/Index?noticeUID=CO1.NTC.3318362&amp;isFromPublicArea=True&amp;isModal=False</t>
  </si>
  <si>
    <t>https://community.secop.gov.co/Public/Tendering/OpportunityDetail/Index?noticeUID=CO1.NTC.3318850&amp;isFromPublicArea=True&amp;isModal=False</t>
  </si>
  <si>
    <t>https://community.secop.gov.co/Public/Tendering/OpportunityDetail/Index?noticeUID=CO1.NTC.3322243&amp;isFromPublicArea=True&amp;isModal=False</t>
  </si>
  <si>
    <t>https://community.secop.gov.co/Public/Tendering/OpportunityDetail/Index?noticeUID=CO1.NTC.3333982&amp;isFromPublicArea=True&amp;isModal=False</t>
  </si>
  <si>
    <t>https://community.secop.gov.co/Public/Tendering/OpportunityDetail/Index?noticeUID=CO1.NTC.3338623&amp;isFromPublicArea=True&amp;isModal=False</t>
  </si>
  <si>
    <t>https://community.secop.gov.co/Public/Tendering/OpportunityDetail/Index?noticeUID=CO1.NTC.3339829&amp;isFromPublicArea=True&amp;isModal=False</t>
  </si>
  <si>
    <t>Valor Contratación Rubros de Inversión</t>
  </si>
  <si>
    <t>Valor Contratación Rubros de Funcionamiento</t>
  </si>
  <si>
    <t>Valor Contratación Recurso Externo</t>
  </si>
  <si>
    <t>Valor Contratación Aporte en Especie</t>
  </si>
  <si>
    <t>Valor Contratación Vigencias Futuras</t>
  </si>
  <si>
    <t>Valor Sistema General de Regalias</t>
  </si>
  <si>
    <t>SONIA ROJAS VILLANUEVA</t>
  </si>
  <si>
    <t>ANYELA ANDREA OLARTE LOZADA</t>
  </si>
  <si>
    <t>LILIANA RODRIGUEZ BRAVO</t>
  </si>
  <si>
    <t>CATALINA JIMENEZ VALENCIA</t>
  </si>
  <si>
    <t>MARCELA OCHOA BERNAL</t>
  </si>
  <si>
    <t>HENRY ALFONSO ALFONSO DIAZ</t>
  </si>
  <si>
    <t>LUIS EDUARDO MANTILLA PEÑA</t>
  </si>
  <si>
    <t>CLAUDIA LILIANA ORDOÑEZ VILLALOBOS</t>
  </si>
  <si>
    <t>HERNANDO SANCHEZ MARULANDA</t>
  </si>
  <si>
    <t>MANUEL ANDRES PINEDA ORTIZ</t>
  </si>
  <si>
    <t>DIANA CAROLINA LANCHEROS ARDILA</t>
  </si>
  <si>
    <t>JUAN SEBASTIAN HERNANDEZ ACOSTA</t>
  </si>
  <si>
    <t>YISELY BALCARCEL MARRUGO</t>
  </si>
  <si>
    <t>LIZBETH RODRIGUEZ AGUDELO</t>
  </si>
  <si>
    <t>ADRIANA QUIÑONES LEON</t>
  </si>
  <si>
    <t>JULIO GARCIA URICOECHEA</t>
  </si>
  <si>
    <t>HEMERSON MORA PAMPLONA</t>
  </si>
  <si>
    <t>ERICA CUBILLOS SALAS</t>
  </si>
  <si>
    <t>ADRIANA NUÑEZ MAHECHA</t>
  </si>
  <si>
    <t>ZORALY CAICEDO YEPEZ</t>
  </si>
  <si>
    <t>GILMA NOPE ACEVEDO</t>
  </si>
  <si>
    <t>NATALIA URIBE ABISAMBRA</t>
  </si>
  <si>
    <t>LENA GARCIA TOBON</t>
  </si>
  <si>
    <t>ROBERTO VELASQUEZ VELASQUEZ</t>
  </si>
  <si>
    <t>KEVIS SIRECK DIAZ CHAVEZ</t>
  </si>
  <si>
    <t>MARCELA ROZO COVALEDA</t>
  </si>
  <si>
    <t>LEIDY DANIELA BARRERO GUASCA</t>
  </si>
  <si>
    <t>GABRIEL SUAREZ RAMIREZ</t>
  </si>
  <si>
    <t>EUGENIO CASTILLA CANALES</t>
  </si>
  <si>
    <t>FELIPE IBAÑEZ CARDENAS</t>
  </si>
  <si>
    <t>DIEGO AGUDELO VARELA</t>
  </si>
  <si>
    <t>VIVIANA ROJAS HERNANDEZ</t>
  </si>
  <si>
    <t>ANDREA DEL PASTRANA</t>
  </si>
  <si>
    <t>ELIANA MOSCOSO VARGAS</t>
  </si>
  <si>
    <t>JOHNY CUELLAR PELAEZ</t>
  </si>
  <si>
    <t>MADIYERLEING SUATERNA ARAGON</t>
  </si>
  <si>
    <t>NATALIA JIMENEZ ARCINIEGAS</t>
  </si>
  <si>
    <t>ALEJANDRO QUINTERO SALAZAR</t>
  </si>
  <si>
    <t>ELIZABETH MARCIALES DAZA</t>
  </si>
  <si>
    <t>ALICIA GUERRERO HERNANDEZ</t>
  </si>
  <si>
    <t>YOLANDA GUERRERO AVILA</t>
  </si>
  <si>
    <t>STELLA ACEVEDO BELTRAN</t>
  </si>
  <si>
    <t>JUAN CARLOS CERRO TURIZO</t>
  </si>
  <si>
    <t>MANUELA MANTILLA PACHECO</t>
  </si>
  <si>
    <t>NATALY PARDO SEGURA</t>
  </si>
  <si>
    <t>CAMILO IBARRA CUBILLOS</t>
  </si>
  <si>
    <t>BENJAMIN MALDONADO TORO</t>
  </si>
  <si>
    <t>LEANDRO HOYOS URREA</t>
  </si>
  <si>
    <t>MARCELA VERANO ALARCON</t>
  </si>
  <si>
    <t>JENIFFER CHACON BEJARANO</t>
  </si>
  <si>
    <t>ESTEFANIA GUEVARA RESTREPO</t>
  </si>
  <si>
    <t>MARITZA POVEDA GONZALEZ</t>
  </si>
  <si>
    <t>EMIRO SILVA FLOREZ</t>
  </si>
  <si>
    <t>MARCELA AGUDELO RODRIGUEZ</t>
  </si>
  <si>
    <t>GUILLERMO MAHECHA PENAGOS</t>
  </si>
  <si>
    <t>MARLENY ESPITIA CALDERON</t>
  </si>
  <si>
    <t>SANTIAGO HINCAPIE GARCIA</t>
  </si>
  <si>
    <t>YANETH BELTRAN USECHE</t>
  </si>
  <si>
    <t>PIEDAD HOYOS GARCIA</t>
  </si>
  <si>
    <t>MONICA OCAMPO VILLEGAS</t>
  </si>
  <si>
    <t>ALEJANDRO PULIDO PARADA</t>
  </si>
  <si>
    <t>YADIRA RODRIGUEZ LOPEZ</t>
  </si>
  <si>
    <t>OSCAR FLOREZ MORENO</t>
  </si>
  <si>
    <t>ENRIQUE CAMACHO VIATELA</t>
  </si>
  <si>
    <t>BERNARDO OTTAVO REYES</t>
  </si>
  <si>
    <t>CONSORCIO INGENIERIA I</t>
  </si>
  <si>
    <t>CONSORCIO ECOEQUIPOS</t>
  </si>
  <si>
    <t xml:space="preserve"> ALEXANDER CORTES RAMIREZ</t>
  </si>
  <si>
    <t>DIANA JACKELINE RODRIGUEZ GONZALE</t>
  </si>
  <si>
    <t>SUMINISTROS OBRAS Y SISTEMAS S A S</t>
  </si>
  <si>
    <t>LEIDY YADIRA ESCAMILLA TRIANA</t>
  </si>
  <si>
    <t>LUNA LIZETH NIÑO REINA</t>
  </si>
  <si>
    <t>XIMENA GAVIRIA LIEVANO</t>
  </si>
  <si>
    <t>MARIA CAMILA CARRILLO PRIETO</t>
  </si>
  <si>
    <t>CAJA DE COMPENSACION FAMILIAR COMPENSAR</t>
  </si>
  <si>
    <t>SANDRA PATRICIA RODRIGUEZ GONZALEZ</t>
  </si>
  <si>
    <t>ELIZABETH CORTES VARGAS</t>
  </si>
  <si>
    <t>MARLEN AREVALO AYALA</t>
  </si>
  <si>
    <t>RAFAEL BERNARDO SANTOS RUEDA</t>
  </si>
  <si>
    <t>PROYECTOS DE INGENIERIA CONSTRUCCION Y CONSULTORIA S.A.S</t>
  </si>
  <si>
    <t>BERTHA CAROLINA NAVARRO TRONCOSO</t>
  </si>
  <si>
    <t>VANESA STEFANY YEPEZ LOPEZ</t>
  </si>
  <si>
    <t>DANIEL FELIPE MUÑETON CASTRO</t>
  </si>
  <si>
    <t>SOFTGIC S.A.S.</t>
  </si>
  <si>
    <t>DAVID ALBERTO BONILLA RINCON</t>
  </si>
  <si>
    <t>ALIRIO SANCHEZ MARTINEZ</t>
  </si>
  <si>
    <t>DIANA MARITZA RAMOS CRUZ</t>
  </si>
  <si>
    <t>LUZ KARIME MEDINA ROMERO</t>
  </si>
  <si>
    <t>ANDRES CAMILO OSORIO MARTINEZ</t>
  </si>
  <si>
    <t>ERIKA BRIGETTE PARRA TABARES</t>
  </si>
  <si>
    <t>CREATIVE TOOLS SAS</t>
  </si>
  <si>
    <t>PROYECTISTAS ASOCIADOS SAS</t>
  </si>
  <si>
    <t>DIANA CAROLINA LEON VALERO</t>
  </si>
  <si>
    <t>CONSORCIO OBRITAY 2022</t>
  </si>
  <si>
    <t>CATALINA MENDIETA SUAREZ</t>
  </si>
  <si>
    <t>TUV RHEINLAND COLOMBIA S A S</t>
  </si>
  <si>
    <t>GABRIEL ERNESTO LAGOS MEDINA</t>
  </si>
  <si>
    <t>LAURA ALEJANDRA MORENO MOLINA</t>
  </si>
  <si>
    <t>HERNANDO JOSE GARCIA GUTIERREZ</t>
  </si>
  <si>
    <t>LUIS EDUARDO CHIQUIZA AREVALO</t>
  </si>
  <si>
    <t>DISTRIEQUIPOS DEL CARIBE SAS</t>
  </si>
  <si>
    <t>SERGIO ANDRES PRIETO PEÑA</t>
  </si>
  <si>
    <t>CONSORCIO CVG</t>
  </si>
  <si>
    <t>LILIANA ANDREA VASQUEZ VALENCIA</t>
  </si>
  <si>
    <t>JAIME AUGUSTO RENGIFO PEÑA</t>
  </si>
  <si>
    <t>CONSORCIO INTER VIVIENDA RURAL S&amp;P</t>
  </si>
  <si>
    <t>JACQUELINE CACHAYA SANCHEZ</t>
  </si>
  <si>
    <t>LAURA VALENTINA VILLAMIL MARTINEZ</t>
  </si>
  <si>
    <t>CESAR ENRIQUE GONZALEZ ARDILA</t>
  </si>
  <si>
    <t>JULIAN ALBERTO SAENZ MEJIA</t>
  </si>
  <si>
    <t>CONSORCIO ESFUERZO VERTICAL HABITAT</t>
  </si>
  <si>
    <t>JHON HEYLER MOSQUERA ASPRILLA</t>
  </si>
  <si>
    <t>INVERSIONES BRT SAS</t>
  </si>
  <si>
    <t>CARLOS ANDRES PADILLA MEJIA</t>
  </si>
  <si>
    <t>MARIO CASTILLO JIMENEZ</t>
  </si>
  <si>
    <t>CONSORCIO INNOVAPARQUES</t>
  </si>
  <si>
    <t>JONATHAN ARMANDO HERNANDEZ BARCENAS</t>
  </si>
  <si>
    <t>DIANA CAROLINA GONZALEZ GONZALEZ</t>
  </si>
  <si>
    <t>UNIVERSIDAD DISTRITAL FRANCISCO JOSE DE CALDAS</t>
  </si>
  <si>
    <t>RUTH CATHERINE VELASCO RODRIGUEZ</t>
  </si>
  <si>
    <t>LINA PAOLA CIFUENTES</t>
  </si>
  <si>
    <t>FELIPE ALEXANDER CAITA TELLEZ</t>
  </si>
  <si>
    <t>GEOVANY MALDONADO ARIAS</t>
  </si>
  <si>
    <t>ANGEL ADRIAN VARGAS ROBLES ANGEL ADRIAN VARGAS ROBLES</t>
  </si>
  <si>
    <t>LEILA CAROLINA FIGUEREDO BARBOSA</t>
  </si>
  <si>
    <t>DAIRA ROCIO MONTAÑO OCORO</t>
  </si>
  <si>
    <t>LUZ AMPARO NABOLLAN GRUESSO</t>
  </si>
  <si>
    <t>ALBA YANNETH CAMELO VELOZA</t>
  </si>
  <si>
    <t>YOHANNA AISLEN MEZA CASTAÑEDA</t>
  </si>
  <si>
    <t>LIZETH KATHERINE BERMUDEZ GOMEZ</t>
  </si>
  <si>
    <t>LUZ HEIDY GARCIA PERAFAN</t>
  </si>
  <si>
    <t>YANETH FABIOLA CASTILLO GUERRERO</t>
  </si>
  <si>
    <t>BRENDA LILIANA JIMENEZ PATERNINA</t>
  </si>
  <si>
    <t>NUBIA JANNETH GIL GUERRERO</t>
  </si>
  <si>
    <t>SEBASTIAN ARTURO ROZO VERGEL</t>
  </si>
  <si>
    <t>ANA CAROLINA ARAUJO CHAVEZ</t>
  </si>
  <si>
    <t>KAREN ELIANA GONZALEZ VARGAS</t>
  </si>
  <si>
    <t>PAULA ANDREA MOSQUERA MENDEZ</t>
  </si>
  <si>
    <t>LUZ DARY CASTAÑEDA ALDANA</t>
  </si>
  <si>
    <t>RONALD LEONEL GARCIA VELANDIA</t>
  </si>
  <si>
    <t>HECTOR CAMILO VELANDIA GARCIA</t>
  </si>
  <si>
    <t>MARIA ANDREA CERMEÑO GONZALEZ</t>
  </si>
  <si>
    <t>MARIA ISABEL AVELLANEDA FRANCO</t>
  </si>
  <si>
    <t>CRISTIAN CAMILO PEÑA TABARQUINO</t>
  </si>
  <si>
    <t>YEISON EFREN YEISON EFREN OSPINA CALVO</t>
  </si>
  <si>
    <t>ADELMO PARRA NIÑO</t>
  </si>
  <si>
    <t>PABLO CALA CASTRO</t>
  </si>
  <si>
    <t>AMIRA SOFIA CASTAÑEDA CARDENAS</t>
  </si>
  <si>
    <t>JANNETH AMOROCHO VILLALBA</t>
  </si>
  <si>
    <t>CARLOS FABIAN HAMON ALARCON</t>
  </si>
  <si>
    <t>CIFIN S.A.S.</t>
  </si>
  <si>
    <t>DIANA CAROLINA RICO OROZCO</t>
  </si>
  <si>
    <t>MARIA DANIELA MONZON GUTIERREZ</t>
  </si>
  <si>
    <t>LEON DARIO ESPINOSA RESTREPO</t>
  </si>
  <si>
    <t>REGION ADMINISTRATIVA Y DE PLANEACION ESPECIAL - RAPE REGION CENTRAL</t>
  </si>
  <si>
    <t>SEBASTIAN ARTURO REMOLINA RINCON</t>
  </si>
  <si>
    <t>MARIA CRISTINA ROJAS EBERHARD</t>
  </si>
  <si>
    <t>PRESTAR SERVICIOS PROFESIONALES PARA LIDERAR LA EJECUCIÓN DE LA AUDITORÍA INTERNA AL SISTEMA DE GESTIÓN AMBIENTAL DE LA SECRETARÍA DISTRITAL DEL HÁBITAT SEGÚN LA NORMA ISO 14001:2015</t>
  </si>
  <si>
    <t>PRESTAR SUS SERVICIOS PROFESIONALES DE SEGUIMIENTO Y CONTROL DEL PROGRAMA EDUCACIÓN E INCLUSIÓN FINANCIERA EN LA ESCUELA VIRTUAL DEL HÁBITAT, EN EL MARCO DEL DISEÑO E IMPLEMENTACIÓN DE LOS INSTRUMENTOS DE FINANCIACIÓN PARA LA ADQUISICIÓN DE VIVIENDA</t>
  </si>
  <si>
    <t>AUNAR ESFUERZOS Y CAPACIDADES TÉCNICAS, AMBIENTALES, JURÍDICAS, FINANCIERAS Y ADMINISTRATIVAS PARA EL DESARROLLO DE LA FASE II DEL PROYECTO “NODO DE EQUIPAMIENTOS ALTAMIRA, NEAL” Y EL “NODO DE EQUIPAMIENTOS LA GLORIA, NEG” DENTRO DEL “PROYECTO INTEGRAL DE REVITALIZACIÓN EN EL ÁMBITO DEL CABLE AÉREO SAN CRISTÓBAL, CASC”.</t>
  </si>
  <si>
    <t>PRESTAR SERVICIOS PROFESIONALES PARA APOYAR EL FUNCIONAMIENTO Y LA GESTIÓN DEL FONDO DE SOLIDARIDAD Y REDISTRIBUCIÓN DE INGRESOS -FSRI, PARA LA CORRECTA APLICACIÓN DE LOS CRITERIOS QUE DEFINEN EL BALANCE ENTRE SUBSIDIOS Y CONTRIBUCIONES DE LOS SERVICIOS PÚBLICOS DOMICILIARIOS EN EL DISTRITO CAPITAL</t>
  </si>
  <si>
    <t>PRESTAR SERVICIOS PROFESIONALES PARA EL DISEÑO DE ESTRATEGIAS Y LA DIVULGACIÓN PEDAGÓGICA EN EL MARCO DE LA GESTIÓN DE CONOCIMIENTO DE LA SDHT</t>
  </si>
  <si>
    <t>PRESTAR SERVICIOS PROFESIONALES DE APOYO TÉCNICO A LA SUBSECRETARÍA DE PLANEACIÓN Y POLÍTICA PARA LA PLANEACIÓN ESTRATÉGICA, EL MODELAMIENTO Y ANÁLISIS DE INFORMACIÓN PARA LAS POLÍTICAS DEL SECTOR HÁBITAT.</t>
  </si>
  <si>
    <t>PRESTAR SERVICIOS PROFESIONALES PARA APOYAR LA IMPLEMENTACIÓN DEL SISTEMA DE GESTIÓN AMBIENTAL BAJO LOS ESTÁNDARES DEL MODELO INTEGRADO DE PLANEACIÓN Y GESTIÓN Y LOS REQUISITOS DE LA NORMA ISO 14001-2015, ASÍ COMO, APOYAR EL DESARROLLO DE LA FORMULACIÓN Y EJECUCIÓN DE LAS ACTIVIDADES CORRESPONDIENTES AL PLAN INSTITUCIONAL DE GESTIÓN AMBIENTAL - PIGA.</t>
  </si>
  <si>
    <t>PRESTAR SERVICIOS PROFESIONALES PARA REALIZAR EL SEGUIMIENTO, ACOMPAÑAMIENTO Y GESTIÓN INTERINSTITUCIONAL DE LOS PROYECTOS ESTRATÉGICOS RESPONSABILIDAD DE LA SUBDIRECCIÓN DE GESTIÓN DEL SUELO</t>
  </si>
  <si>
    <t>PRESTAR SERVICIOS PROFESIONALES PARA REALIZAR LA GESTIÓN, SEGUIMIENTO Y ANÁLISIS AMBIENTAL DE LOS PROYECTOS EN RESPONSABILIDAD DE LA SUBDIRECCIÓN</t>
  </si>
  <si>
    <t>PRESTAR SERVICIOS PROFESIONALES Y DE APOYO EN EL SEGUIMIENTO JURÍDICO, LEGAL Y CONTRACTUAL, NECESARIO PARA LA FORMULACIÓN E IMPLEMENTACIÓN DE LOS PROYECTOS A CARGO DE LA SUBDIRECCIÓN DE OPERACIONES.</t>
  </si>
  <si>
    <t>PRESTAR SERVICIOS PROFESIONALES PARA APOYAR EN LA GESTIÓN Y ARTICULACIÓN DE LAS ACTIVIDADES ADMINISTRATIVAS PARA LA FORMULACIÓN E IMPLEMENTACIÓN DE LOS PROYECTOS A CARGO DE LA SUBDIRECCIÓN DE OPERACIONES.</t>
  </si>
  <si>
    <t>PRESTAR SERVICIOS PROFESIONALES ESPECIALIZADOS PARA LA PRODUCCIÓN Y REALIZACIÓN DE CONTENIDOS DE INTERÉS PARA PÚBLICOS EXTERNOS Y MEDIOS DE COMUNICACIÓN.</t>
  </si>
  <si>
    <t>PRESTAR SERVICIOS DE APOYO ADMINISTRATIVO Y DE GESTIÓN DOCUMENTAL EN EL MARCO INSTRUMENTOS DE FINANCIACIÓN A CARGO DE LA SUBSECRETARÍA DE GESTIÓN FINANCIERA.</t>
  </si>
  <si>
    <t>PRESTAR SERVICIOS PROFESIONALES PARA IDENTIFICAR, VERIFICAR Y ACOMPAÑAR DESDE EL COMPONENTE SOCIAL, EL CUMPLIMIENTO DE REQUISITOS A LOS HOGARES QUE PUEDEN SER BENEFICIARIOS DE LOS INSTRUMENTOS DE FINANCIACIÓN A CARGO DE LA SUBSECRETARÍA DE GESTIÓN FINANCIERA.</t>
  </si>
  <si>
    <t>PRESTAR SERVICIOS PROFESIONALES PARA BRINDAR ORIENTACIÓN Y DESARROLLO DE CONTENIDOS PARA LAS DIFERENTES ESTRATEGIAS PEDAGÓGICAS DE LA ESCUELA DE HÁBITAT DE LA SDHT.</t>
  </si>
  <si>
    <t>PRESTAR SERVICIOS PROFESIONALES PARA LA REVISIÓN, SEGUIMIENTO Y LEGALIZACIÓN FINANCIERA EN LA GESTIÓN DE LOS INSTRUMENTOS DE FINANCIACIÓN A CARGO DE LA SUBSECRETARÍA DE GESTIÓN FINANCIERA</t>
  </si>
  <si>
    <t>PRESTAR SERVICIOS PROFESIONALES PARA APOYAR A LA OFICINA ASESORA DE CONTROL INTERNO EN EL SEGUIMIENTO AL PLAN DE MEJORAMIENTO SUSCRITO CON LA CONTRALORÍA DE BOGOTÁ, IMPLEMENTACIÓN DEL MIPG Y EL SISTEMA INSTITUCIONAL DE ALERTAS, ASÍ COMO EN LA RESPUESTA A LOS REQUERIMIENTOS INTERNOS Y DE ENTES DE CONTROL</t>
  </si>
  <si>
    <t>PRESTAR SERVICIOS PROFESIONALES PARA APOYAR A LA OFICINA ASESORA DE CONTROL INTERNO EN EL SEGUIMIENTO A LA GESTIÓN AMBIENTAL INTERNA, DE LOS PROYECTOS DE INVERSIÓN Y PLAN DE MEJORAMIENTO INSTITUCIONAL, DE CONFORMIDAD CON EL PLAN ANUAL DE AUDITORÍA DE LA SDHT</t>
  </si>
  <si>
    <t>REALIZAR LOS ESTUDIOS Y DISEÑOS, ASÍ COMO LAS OBRAS DE CONSTRUCCIÓN E INTERVENCIÓN DE ACUPUNTURA URBANA EN LOS TERRITORIOS PRIORIZADOS POR LA SECRETARÍA DISTRITAL DEL HÁBITAT.</t>
  </si>
  <si>
    <t>ADQUISICIÓN E INSTALACIÓN DE EQUIPOS PARA LA POTABILIZACIÓN, MUESTREO Y CONTROL DE CALIDAD DE AGUA EN LOS ACUEDUCTOS COMUNITARIOS QUE DETERMINE LA SDHT</t>
  </si>
  <si>
    <t>RENOVACIÓN DEL SOPORTE Y ACTUALIZACIÓN DEL LICENCIAMIENTO VEEAM BACKUP DE LA SDHT</t>
  </si>
  <si>
    <t>PRESTAR SERVICIOS PROFESIONALES PARA REALIZAR EL ANÁLISIS PREDIAL, DIAGNÓSTICO, EVALUACIÓN Y ACTIVIDADES RELACIONADAS CON LOS PROYECTOS A CARGO DE LA SUBDIRECCIÓN</t>
  </si>
  <si>
    <t>PRESTAR SERVICIOS TÉCNICOS EN LA SUBDIRECCIÓN DE PROGRAMAS Y PROYECTOS DE LA SECRETARÍA DISTRITAL DE HÁBITAT, APOYANDO LA IMPLEMENTACIÓN Y SEGUIMIENTO AL SISTEMA DE GESTIÓN AMBIENTAL Y AL PLAN INSTITUCIONAL DE GESTIÓN AMBIENTAL PIGA</t>
  </si>
  <si>
    <t>PRESTAR SERVICIOS PROFESIONALES EN LA SUBDIRECCIÓN DE PROGRAMAS Y PROYECTOS PARA APOYAR Y SEGUIMIENTO A LOS REQUISITOS LEGALES AMBIENTALES PAR A LA IMPLEMENTACIÓN DEL SISTEMA DE GESTIÓN AMBIENTAL BAJO LOS ESTÁNDARES DE LA NORMA ISO 14001:2015; ASÍ COMO APOYAR LAS ACTIVIDADES PARA EL CUMPLIMIENTO DEL PLAN INSTITUCIONAL DE GESTIÓN AMBIENTAL - PIGA</t>
  </si>
  <si>
    <t>PRESTAR SERVICIOS PROFESIONALES EN LA SUBDIRECCIÓN DE PROGRAMAS Y PROYECTOS, APOYANDO LA IMPLEMENTACIÓN Y SEGUIMIENTO AL SISTEMA DE GESTIÓN AMBIENTAL BAJO LA NORMA ISO 14001:2015 ESPECIALMENTE EN LOS CONCERNIENTE A LOS OBJETIVOS AMBIENTALES Y LOS CONTROLES OPERACIONALES EN ALINEACIÓN CON EL PLAN INSTITUCIONAL DE GESTIÓN AMBIENTAL -PIGA</t>
  </si>
  <si>
    <t>PRESTAR SERVICIOS PROFESIONALES PARA APOYAR LA GESTIÓN DE LOS DISTINTOS PLANES DE ACCIÓN DERIVADOS DEL COMPONENTE DE EMBELLECIMIENTO CON COLOR DE LAS ESTRATEGIAS LIDERADAS POR LA SUBDIRECCIÓN DE PARTICIPACIÓN Y RELACIONES CON LA COMUNIDAD</t>
  </si>
  <si>
    <t>PRESTAR SERVICIOS PROFESIONALES EN LA SUBDIRECCIÓN DE PROGRAMAS Y PROYECTOS, APOYANDO LA PLANIFICACIÓN E IMPLEMENTACIÓN DE CONTROLES OPERACIONALES ASOCIADOS A LA GESTIÓN SOSTENIBLE DE LA ENTIDAD, ALINEADOS AL SISTEMA DE GESTIÓN AMBIENTAL BAJO LA NORMA ISO 14001:2015, EL PLAN INSTITUCIONAL DE GESTIÓN AMBIENTAL Y EL PLAN DE ACCIÓN CUATRIENAL AMBIENTAL DE LA ENTIDAD</t>
  </si>
  <si>
    <t>PRESTAR SERVICIOS PROFESIONALES PARA REALIZAR LAS ACTIVIDADES QUE CONTRIBUYAN AL FORTALECIMIENTO DEL CLIMA Y LA CULTURA ORGANIZACIONAL DE LA SECRETARÍA DISTRITAL DEL HÁBITAT</t>
  </si>
  <si>
    <t>PRESTAR SERVICIOS PROFESIONALES PARA REALIZAR SEGUIMIENTO AL AVANCE DE LA IMPLEMENTACIÓN DEL SISTEMA DE GESTIÓN AMBIENTAL BAJO LA NORMA ISO 14001:2015; ASÍ COMO APOYAR LA ESTRUCTURACIÓN Y MONITOREO DE LOS PLANES DE MEJORAMIENTO QUE CORRESPONDAN A LA POLÍTICA AMBIENTAL, Y DEMÁS ACTIVIDADES DEL PLAN INSTITUCIONAL DE GESTIÓN AMBIENTAL PIGA.</t>
  </si>
  <si>
    <t>PRESTAR SERVICIOS PROFESIONALES JURÍDICOS PARA IMPLEMENTACIÓN, GESTIÓN Y SEGUIMIENTO A LOS INSTRUMENTOS DE FINANCIACIÓN QUE FACILITAN EL ACCESO DE VIVIENDA VIS O VIP A CARGO DE LA SUBSECRETARÍA DE GESTIÓN FINANCIERA</t>
  </si>
  <si>
    <t>PRESTAR SERVICIOS PROFESIONALES ESPECIALIZADOS PARA APOYAR LA REVISIÓN JURIDICA DE LOS ASUNTOS A CARGO DE LA SUBSECRETARIA DE GESTIÓN CORPORATIVA</t>
  </si>
  <si>
    <t>CONTRATAR LOS SERVICIOS INTEGRALES PARA EJECUTAR LAS ACTIVIDADES CONTENIDAS EL PROGRAMA DE BIENESTAR SOCIAL E INCENTIVOS Y SEGURIDAD Y SALUD EN EL TRABAJO, DIRIGIDAS A LOS COLABORADORES DE LA SECRETARÍA DISTRITAL DEL HÁBITAT</t>
  </si>
  <si>
    <t>PRESTAR SERVICIOS OPERATIVOS DE APOYO A LA GESTIÓN PARA LA IMPLEMENTACIÓN DE LOS PROGRAMAS RELACIONADOS CON LOS INSTRUMENTOS DE FINANCIACIÓN Y PRIORIZADOS POR LA SUBSECRETARIA DE GESTIÓN FINANCIERA</t>
  </si>
  <si>
    <t>PRESTAR SERVICIOS PROFESIONALES PARA EL DESARROLLO Y SEGUIMIENTO DE LOS PROCESOS RELACIONADOS CON LA GESTIÓN TECNOLÓGICA DE LA ENTIDAD, EN EL MARCO DEL MIPG Y LOS PLANES INSTITUCIONALES</t>
  </si>
  <si>
    <t>PRESTAR SERVICIOS PROFESIONALES EN LA GESTIÓN JURÍDICA REQUERIDA EN EL PROCESO DE SUSTANCIACIÓN DE LAS ACTUACIONES DISCIPLINARIAS QUE LE SEAN ASIGNADAS, EN EL MARCO DE LOS PROCESOS DE LA OFICINA DE CONTROL DISCIPLINARIO INTERNO DE LA SDHT</t>
  </si>
  <si>
    <t>PRESTAR SERVICIOS PROFESIONALES PARA GESTIONAR EL RELACIONAMIENTO, AGENDAMIENTO Y, PROCESOS DE GESTIÓN ESTRATÉGICOS, CON LOS DIFERENTES GRUPOS DE INTERÉS, QUE COADYUVEN A LA IMPLEMENTACIÓN DE LOS PROGRAMAS Y PROYECTOS DEFINIDOS POR LA SECRETARÍA DISTRITAL DEL HÁBITAT.</t>
  </si>
  <si>
    <t>PRESTAR SERVICIOS PROFESIONALES PARA EL ANÁLISIS Y GESTIÓN DE RESPUESTAS A LAS SOLICITUDES REALIZADAS AL DESPACHO DE LA SECRETARÍA DISTRITAL DEL HÁBITAT, POR PARTE DE LOS DIFERENTES ACTORES DE CONTROL POLÍTICO.</t>
  </si>
  <si>
    <t>ELABORACIÓN DEL DIAGNÓSTICO, ESTUDIOS Y DISEÑOS PARA LA ADECUACIÓN CONSTRUCTIVA DE LOS MEDIOS DE ACCESO AL MEDIO FISICO DE LAS PERSONAS CON MOVILIDAD REDUCIDA EN EL CONJUNTO RESIDENCIAL VISTA DEL RIO II_LOCALIDAD DE USME.</t>
  </si>
  <si>
    <t>PRESTAR SERVICIOS PARA LA REVISIÓN Y EL SEGUIMIENTO FINANCIERO AL DESARROLLO DE LOS PROGRAMAS PRIORIZADOS POR LA SUBSECRETARIA DE GESTIÓN FINANCIERA Y LA SUBDIRECCIÓN DE RECURSOS PRIVADOS, EN EL MARCO DE LOS INSTRUMENTOS DE FINANCIACIÓN PARA EL ACCESO A SOLUCIONES HABITACIONALES</t>
  </si>
  <si>
    <t>PRESTAR SERVICIOS PROFESIONALES PARA EL SEGUIMIENTO E IMPLEMENTACIÓN DE LO PROGRAMAS CON ENFOQUE DE GÉNERO COMO INSTRUMENTOS DE FINANCIACIÓN A CARGO SUBSECRETARÍA DE GESTIÓN FINANCIERA</t>
  </si>
  <si>
    <t>PRESTAR SERVICIOS PROFESIONALES PARA APOYAR JURIDICAMENTE EN LA SUSTANCIACIÓN DE LOS ACTOS ADMINISTRATIVOS EXPEDIDOS POR LA SUBDIRECCIÓN DEINVESTIGACIONES Y CONTROL DE VIVIENDA</t>
  </si>
  <si>
    <t>PRESTAR SERVICIOS PROFESIONALES PARA LIDERAR LA IMPLEMENTACIÓN Y SEGUIMIENTO DEL SISTEMA DE GESTIÓN AMBIENTAL BAJO LOS ESTÁNDARES DEL MODELO INTEGRADO DE PLANEACIÓN Y GESTIÓN Y LOS REQUISITOS DE LA NORMA ISO 14001-2015, ASÍ COMO, APOYAR EL DESARROLLO DE LA FORMULACIÓN, EJECUCIÓN Y SEGUIMIENTO DE LAS ACTIVIDADES CORRESPONDIENTES AL PLAN INSTITUCIONAL DE GESTIÓN AMBIENTAL – PIGA Y DEL Y EL PLAN DE ACCIÓN CUATRIENAL AMBIENTAL – PACA DE LA ENTIDAD</t>
  </si>
  <si>
    <t>PRESTAR SERVICIOS PROFESIONALES PARA REALIZAR EL ANÁLISIS, ACOMPAÑAMIENTO Y CONSOLIDACIÓN DE LA INFORMACIÓN DE LOS PROYECTOS, QUE LO REQUIEREN EN EL MARCO DE LOS INSTRUMENTOS DE GESTIÓN Y/O PLANEAMIENTO EN RESPONSABILIDAD DE LA SUBDIRECCIÓN.</t>
  </si>
  <si>
    <t>CONTRATACIÓN DE FABRICA DE SOFTWARE PARA EL MEJORAMIENTO DE LOS SISTEMAS MISIONALES.</t>
  </si>
  <si>
    <t>PRESTAR SERVICIOS PROFESIONALES PARA APOYAR DESDE EL COMPONENTE SOCIAL LA INTERACCIÓN CON LAS COMUNIDADES BENEFICIADAS CON INVERSIÓN DE LA SDHT.</t>
  </si>
  <si>
    <t>PRESTAR SERVICIOS PROFESIONALES PARA REALIZAR ACCIONES QUE PROMUEVAN LA GENERACIÓN DE SOLUCIONES HABITACIONALES, LA IMPLEMENTACIÓN DE LAS POLÍTICAS PÚBLICAS DE HÁBITAT, LA GESTIÓN DE SUELO Y LA GENERACIÓN DE INSUMOS Y ARTICULACIONES PARA DAR RESPUESTA A SOLICITUDES Y CONSTRUIR DOCUMENTOS TÉCNICOS EN ARTICULACIÓN CON LA SUBSECRETARÍA DE PLANEACIÓN Y POLÍTICA.</t>
  </si>
  <si>
    <t>PRESTAR SERVICIOS PROFESIONALES PARA APOYAR EN EL SEGUIMIENTO ADMINISTRATIVO Y LA IMPLEMENTACIÓN DE LAS MEDIDAS DE SEGURIDAD INDUSTRIAL Y LA SALUD OCUPACIONAL EN LAS OBRAS DE VIVIENDA NUEVA RURAL, Y LOS DEMÁS PROYECTOS PRIORIZADOS POR LA SUBDIRECCIÓN DE OPERACIONES</t>
  </si>
  <si>
    <t>ADECUACIÓN Y SUMINISTROS DE SEÑALÉTICA MUEBLES Y ELEMENTOS DE OFICINA , PARA LA ACCESIBILIDAD Y ATENCIÓN AL CLIENTE CON LINEAMIENTOS INCLUYENTES PARA EL LOCAL DE SERVICIO AL CIUDADANO E INGRESOS A LA SEDE PRINCIPAL.</t>
  </si>
  <si>
    <t>ELABORAR LOS ESTUDIOS Y DISEÑOS DEL COMPONENTE DE MOVILIDAD Y ESPACIO PÚBLICO EN EL TERRITORIO “DIANA TURBAY”, DE LA LOCALIDAD DE RAFAEL URIBE URIBE, PRIORIZADOS POR LA SECRETARÍA DISTRITAL DEL HÁBITAT EN LA CIUDAD DE BOGOTÁ D.C.”</t>
  </si>
  <si>
    <t>PRESTAR SERVICIOS PROFESIONALES PARA GESTIONAR Y REVISAR LOS ASPECTOS JURÍDICOS DE LOS PROCESOS CONTRACTUALES A CARGO DE LA SUBSECRETARÍA DE GESTIÓN FINANCIERA.</t>
  </si>
  <si>
    <t>PRESTAR SERVICIOS PROFESIONALES DE CARÁCTER TÉCNICO A LA SUBDIRECCIÓN DE INVESTIGACIONES Y CONTROL DE VIVIENDA DE LA SECRETARÍA DISTRITAL DEL HÁBITAT EN EL MARCO DE LAS ACTUACIONES ADMINISTRATIVAS SANCIONATORIAS POR EL INCUMPLIMIENTO DE NORMAS QUE REGULAN LAS ACTIVIDADES DE ENAJENACIÓN Y ARRENDAMIENTO DE VIVIENDA EN EL DISTRITO CAPITAL DE BOGOTÁ</t>
  </si>
  <si>
    <t>PRESTAR SERVICIOS PROFESIONALES PARA APOYAR LOS TEMAS DE ENFOQUE GÉNERO, PLANEACIÓN, SUPERVISIÓN Y MONITOREO DEL TABLERO DE CONTROL DE LOS PROYECTOS A CARGO Y PRIORIZADOS POR LA SUBDIRECCIÓN DE OPERACIONES.</t>
  </si>
  <si>
    <t>PRESTAR SERVICIOS PROFESIONALES PARA REALIZAR INFORMES DE VERIFICACION DE HECHOS CON EL OBJETO DE BRINDAR SOPORTE TECNICO A LAS INVESTIGACIONES ADMINISTRATIVAS RELACIONADAS CON LA ENAJENACION Y ARRENDAMIENTO DE VIVIENDA</t>
  </si>
  <si>
    <t>REALIZAR AUDITORÍA EXTERNA DE SEGUIMIENTO A LA CERTIFICACIÓN DEL SISTEMA DE GESTIÓN DE CALIDAD DE LA SDHT EN LA NORMA ISO 9001:2015</t>
  </si>
  <si>
    <t>PRESTAR SERVICIOS PROFESIONALES PARA APOYAR LA IMPLEMENTACIÓN Y SEGUIMIENTO DE LOS PLANES DE GESTIÓN SOCIAL DE LOS TERRITORIOS PRIORIZADOS POR LA SECRETARÍA DISTRITAL DEL HÁBITAT PARA EL MEJORAMIENTO INTEGRAL DE BARRIOS.</t>
  </si>
  <si>
    <t>PRESTAR SERVICIOS PROFESIONALES PARA EL SOPORTE, ANÁLISIS Y SEGUIMIENTO JURÍDICO REQUERIDO EN LAS ETAPAS DE LOS PROCESOS CONTRACTUALES EN EL MARCO DE LOS PROGRAMAS INSTITUCIONALES DE LA SECRETARÍA DISTRITAL DEL HÁBITAT</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</si>
  <si>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</si>
  <si>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TÉCNICOS PARA APOYAR LA PLANEACIÓN ESTRATÉGICA Y FINANCIERA, Y EL SEGUIMIENTO A LOS PROGRAMAS DEL PROYECTO DE INVERSIÓN DE LOS INSTRUMENTOS DE FINANCIACIÓN A CARGO DE LA SUBSECRETARIA DE GESTIÓN FINANCIERA.</t>
  </si>
  <si>
    <t xml:space="preserve"> PRESTAR SERVICIOS PROFESIONALES PARA APOYAR TECNICAMENTE A LA SUBDIRECCIÓN DE INVESTIGACIONES Y CONTROL DE VIVIENDA EN LAS ACTUACIONES ADMINISTRATIVAS RELACIONADAS CON LA ENAJENCIÓN DE VIVIENDA EN BOGOTÁ</t>
  </si>
  <si>
    <t>CONTRATAR LA ADQUISICIÓN DE ELEMENTOS DE BIOSEGURIDAD, ELEMENTO DE EMERGENCIAS Y SEGURIDAD INDUSTRIAL PARA ATENDER LAS NECESIDADES EN EL MARCO DE LA SEGURIDAD SALUD EN EL TRABAJO AL INTERIOR DE LA SECRETARÍA DISTRITAL DEL HÁBITAT.</t>
  </si>
  <si>
    <t>PRESTAR SERVICIOS PROFESIONALES PARA BRINDAR ASESORÍA TÉCNICA Y APOYO ADMINISTRATIVO Y TECNOLÓGICO EN LA GESTIÓN DE TRÁMITES PARA PROMOVER LA INICIACIÓN DE VIVIENDAS VIS Y VIP EN BOGOTÁ BAJO EL ESQUEMA DE MESADE SOLUCIONES.</t>
  </si>
  <si>
    <t xml:space="preserve"> REALIZAR LA INTERVENTORÍA TÉCNICA, JURÍDICA, SOCIAL, AMBIENTAL, SST-MA, ADMINISTRATIVA Y FINANCIERA PARA LOS ESTUDIOS Y DISEÑOS DEL COMPONENTE DE MOVILIDAD Y ESPACIO PÚBLICO EN EL TERRITORIO "DIANA TURBAY", DE LA LOCALIDAD DE RAFAEL URIBE URIBE, PRIORIZADOS POR LA SECRETARÍA DISTRITAL DEL HÁBITAT EN LA CIUDAD DE BOGOTA D.C.</t>
  </si>
  <si>
    <t>PRESTAR SERVICIOS PROFESIONALES PARA APOYAR TÉCNICAMENTE LA SUPERVISIÓN DE LAS OBRAS Y LAS ACTIVIDADES ADMINISTRATIVAS, OPERATIVAS Y DOCUMENTALES, NECESARIAS PARA LA IMPLEMENTACIÓN DE LAS INTERVENCIONES DE RECUPERACIÓN DEL ESPACIO PÚBLICO PARA EL CUIDADO, Y DEMÁS PROYECTOS PRIORIZADOS POR LA SUBDIRECCIÓN DE OPERACIONES.</t>
  </si>
  <si>
    <t>PRESTAR SERVICIOS PROFESIONALES EN EL APOYO A LA FORMULACIÓN Y SEGUIMIENTO DE LOS PLANES GENERALES DE INTERVENCIÓN Y LOS PLANES SOCIALES DE ACCIÓN DE LOS TERRITORIOS PRIORIZADOS DE MEJORAMIENTO INTEGRAL, ASÍ COMO APOYO EN LA FORMULACIÓN DE PROPUESTAS PARA LA MODIFICACIÓN O REGLAMENTACIÓN DE POLÍTICAS DE ORDENAMIENTO TERRITORIAL CON IMPACTO EN LAS ZONAS DE MEJORAMIENTO INTEGRAL</t>
  </si>
  <si>
    <t>PRESTAR SERVICIOS PROFESIONALES PARA APOYAR Y COORDINAR DESDE EL COMPONENTE URBANO Y ARQUITECTÓNICO LA FORMULACIÓN E IMPLEMENTACIÓN DE LOS PROYECTOS PRIORIZADOS POR LA SUBDIRECCIÓN DE OPERACIONES</t>
  </si>
  <si>
    <t>REALIZAR LA INTERVENTORÍA INTEGRAL (TÉCNICA. ADMINISTRATIVA, FINANCIERA, CONTABLE, SOCIAL, AMBIENTAL Y LEGAL) DE LA EJECUCIÓN DE LAS OBRAS DE CONSTRUCCIÓN DE VIVIENDAS NUEVAS RURALES EN LOS TERRITORIOS PRIORIZADOS POR LA SECRETARIA DISTRITAL DEL HÁBITAT</t>
  </si>
  <si>
    <t xml:space="preserve"> 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t>
  </si>
  <si>
    <t xml:space="preserve">PRESTAR SERVICIOS PROFESIONALES DE APOYO JURIDICO PARA SUSTANCIAR INVESTIGACIONES ADMINISTRATIVAS RELACIONADAS CON LA ENAJENACIÓN Y ARRENDAMIENTO DE VIVIENDA	</t>
  </si>
  <si>
    <t xml:space="preserve">PRESTAR SUS SERVICIOS PROFESIONALES PARA APOYAR EN EL SEGUIMIENTO Y EN EL AVANCE DE OBRAS DE INFRAESTRUCTURA DEFINIDAS EN LOS TERRITORIOS PRIORIZADOS POR LA SECRETARÍA DISTRITAL DEL HÁBITAT	</t>
  </si>
  <si>
    <t xml:space="preserve"> PRESTAR SERVICIOS PROFESIONALES PARA LA GESTIÓN DE ACTIVIDADES ASOCIADAS A LAS AUDITORÍAS INTERNAS Y EXTERNAS Y APOYO EN LOS PROCESOS DE CALIDAD A CARGO DE LA SUBSECRETARÍA DE GESTIÓN FINANCIERA DE LA SECRETARÍA DISTRITAL DEL HÁBITAT.</t>
  </si>
  <si>
    <t xml:space="preserve"> PRESTAR SERVICIOS PROFESIONALES RELACIONADAS PARA LA POSTULACIÓN DE HOGARES AL SUBSIDIO DE MEJORAMIENTO DE VIVIENDA EN LA MODALIDAD DE HABITABILIDAD</t>
  </si>
  <si>
    <t xml:space="preserve">PRESTAR SERVICIOS PROFESIONALES PARA DESARROLLAR DENTRO DE LA SUBDIRECCIÓN DE BARRIOS, LA IMPLEMENTACIÓN, EJECUCIÓN Y ACTUALIZACIÓN DE LOS PROCESOS Y PROCEDIMIENTOS ASOCIADOS AL MODELO INTEGRADO DE PLANEACIÓN Y GESTIÓN (MIPG), DE ACUERDO CON LOS LINEAMIENTOS ESTABLECIDOS POR LA ENTIDAD Y LA NORMATIVIDAD APLICABLE.	</t>
  </si>
  <si>
    <t xml:space="preserve">	PRESTAR SERVICIOS PROFESIONALES EN LA REVISIÓN Y VERIFICACIÓN DE LOS DOCUMENTOS TÉCNICOS DE LOS PROYECTOS DE VIVIENDA PRESENTADOS ANTE LA SECRETARÍA DISTRITAL DEL HÁBITAT EN CUMPLIMIENTO DEL INFORME DE PREVENTAS EN EL MARCO DEL PROGRAMA OFERTA PREFERENTE Y SEGUIMIENTO A LOS DEMÁS INSTRUMENTOS DE FINANCIACIÓN QUE FACILITEN EL ACCESO A UNA VIVIENDA VIS O VIP.</t>
  </si>
  <si>
    <t>PRESTAR SERVICIOS PROFESIONALES PARA SOPORTAR LOS SISTEMAS DE INFORMACIÓN ALFANUMÉRICOS Y GEOGRÁFICOS ASOCIADOS A LA OPERACIÓN DE PROGRAMAS Y PROYECTOS DE SUBSIDIOS DE VIVIENDA A CAGO DE LA SUBSECRETARÍA DE GESTIÓN FINANCIERA.</t>
  </si>
  <si>
    <t>CONTRATAR LA EJECUCIÓN DE LAS OBRAS PARA LA CONSTRUCCIÓN DE LAS VIVIENDAS NUEVAS RURALES EN LOS TERRITORIOS PRIORIZADOS POR LA SECRETARÍA DISTRITAL DEL HÁBITAT.</t>
  </si>
  <si>
    <t xml:space="preserve">PRESTAR SERVICIOS PROFESIONALES PARA BRINDAR SOPORTE EN EL LEVANTAMIENTO DE INFORMACIÓN PRIMARIA PARA LA POSTULACIÓN DE HOGARES AL SUBSIDIO DE MEJORAMIENTO DE VIVIENDA EN LA MODALIDAD DE HABITABILIDAD	</t>
  </si>
  <si>
    <t>PRESTAR SERVICIOS PROFESIONALES PARA APOYAR EN EL ANÁLISIS NORMATIVO Y LA ELABORACIÓN DE PLANIMETRÍA, RENDERS Y MODELACIONES URBANAS Y ARQUITECTÓNICAS PARA LA IMPLEMENTACIÓN DE LAS INTERVENCIONES DE BORDES, Y LOS DEMÁS PROYECTOS PRIORIZADOS POR LA SUBDIRECCIÓN DE OPERACIONES.</t>
  </si>
  <si>
    <t>PRESTAR SERVICIOS PROFESIONALES JURÍDICOS PARA BRINDAR ATENCIÓN Y SEGUIMIENTO A LAS SOLICITUDES PRESENTADAS POR ENTES DE CONTROL E INSTANCIAS JUDICIALES, ASOCIADOS A LOS INSTRUMENTOS DE FINANCIACIÓN A CARGO DE LA SUBSECRETARÍA DE GESTIÓN FINANCIERA.</t>
  </si>
  <si>
    <t>ADQUIRIR LA DOTACIÓN DEL VESTUARIO Y CALZADO DE CALLE PARA LOS SERVIDORES DE LA SECRETARÍA DISTRITAL DEL HÁBITAT QUE OSTENTAN ESE DERECHO.</t>
  </si>
  <si>
    <t>PRESTAR SERVICIOS PROFESIONALES PARA BRINDAR CONCEPTOS JURÍDICOS, REALIZAR LA IMPLEMENTACIÓN Y SEGUIMIENTO A LOS INSTRUMENTOS DE FINANCIACIÓN DE VIVIENDA VIS O VIP A CARGO DE LA SUBSECRETARÍA DE GESTIÓN FINANCIERA</t>
  </si>
  <si>
    <t>PRESTAR SERVICIOS PROFESIONALES PARA REALIZAR GESTIÓN SOCIAL A LA COMUNIDAD Y EL SEGUIMIENTO A LOS HOGARES Y PROYECTOS DE VIVIENDA ASOCIADOS A LOS INSTRUMENTOS DE FINANCIACIÓN A CARGO DE LA SUBSECRETARÍA DE GESTIÓN FINANCIERA</t>
  </si>
  <si>
    <t>PRESTAR SERVICIOS PROFESIONALES EN EL SEGUIMIENTO, ARTICULACIÓN INTERINSTITUCIONAL Y REPORTES A LA ASIGNACIÓN DE SUBSIDIOS CON ENFOQUE DIFERENCIAL A CARGO DE LA SUBSECRETARÍA DE GESTIÓN FINANCIERA DE LA SECRETARÍA DISTRITAL DEL HÁBITAT.</t>
  </si>
  <si>
    <t>PRESTAR SERVICIOS PROFESIONALES PARA ANÁLISIS Y SEGUIMIENTO FINANCIERO A FIDUCIAS, LEGALIZACIÓN CONTABLE Y SEGUIMIENTO A LA EJECUCIÓN DE CONVENIOS INTERADMINISTRATIVOS ASOCIADOS A SUBSIDIOS PARA LA FINANCIACIÓN DE VIVIENDA VIS O VIP A CARGO DE LA SUBSECRETARÍA DE GESTIÓN FINANCIERA.</t>
  </si>
  <si>
    <t>PRESTAR SERVICIOS PROFESIONALES PARA APOYAR DESDE EL COMPONENTE TECNICO LAS ACTIVIDADES DE MEDICION Y CONTROL EN EL FUNCIONAMIENTO Y OPERACIÓN DE LOS ACUEDUCTOS COMUNITAROS DEL DISTRITO CAPITAL.</t>
  </si>
  <si>
    <t>PRESTAR SERVICIOS PROFESIONALES JURÍDICOS PARA REALIZAR LA ATENCIÓN Y EL SEGUIMIENTO A LAS SOLICITUDES REALIZADAS POR LOS ENTES DE CONTROL E INSTANCIAS DISCIPLINARIAS ASOCIADAS A LOS INSTRUMENTOS DE FINANCIACIÓN A CARGO DE LA SUBSECRETARÍA DE GESTIÓN FINANCIERA</t>
  </si>
  <si>
    <t>PRESTAR SUS SERVICIOS PROFESIONALES PARA APOYAR EN EL SEGUIMIENTO Y EN EL AVANCE DE OBRAS DE INFRAESTRUCTURA DEFINIDAS EN LOS TERRITORIOS PRIORIZADOS POR LA SECRETARÍA DISTRITAL DEL HÁBITAT</t>
  </si>
  <si>
    <t>PRESTAR SERVICIOS PROFESIONALES PARA APOYAR EL SEGUIMIENTO EN EL AVANCE DE OBRAS, ESTUDIOS Y DISEÑOS DE LAS INTERVENCIONES DEFINIDAS EN LOS PLANES DE ACCIÓN DE MEJORAMIENTO INTEGRAL EN TERRITORIOS PRIORIZADOS POR LA SECRETARÍA DISTRITAL DEL HÁBITAT</t>
  </si>
  <si>
    <t>PRESTAR SERVICIOS PROFESIONALES RELACIONADAS PARA LA POSTULACIÓN DE HOGARES AL SUBSIDIO DE MEJORAMIENTO DE VIVIENDA EN LA MODALIDAD DE HABITABILIDAD.</t>
  </si>
  <si>
    <t>PRESTAR SERVICIOS PROFESIONALES PARA EL SEGUIMIENTO, REVISIÓN, ANÁLISIS Y LEGALIZACIÓN FINANCIERA DE LOS RECURSOS ASIGNADOS EN LA OPERACIÓN DE LOS INSTRUMENTOS DE FINANCIACIÓN QUE FACILITAN EL ACCESO A UNA VIVIENDA VIS O VIP A CARGO DE LA SUBSECRETARÍA DE GESTIÓN FINANCIERA</t>
  </si>
  <si>
    <t>PRESTAR SERVICIOS PROFESIONALES ESPECIALIZADOS PARA SOPORTAR, ALIMENTAR Y SUMINISTRAR EL DESARROLLO, VALIDACIÓN Y FUNCIONALIDAD DE PAGINAS WEB Y SISTEMA DE INFORMACION, CONFIGURAR SUPERVISAR Y ACTUALIZAR LOS SERVIDORES(HOSTIG) ASOCIADOS A LA OPERACIÓN DE PROGRAMAS DE SUBSIDIOS DE VIVIENDA EN EL MARCO DE LOS INSTRUMENTOS DE FINANCIACIÓN DE LA SIBSECRETRAIA DE GESTION FINANCIERA</t>
  </si>
  <si>
    <t>PRESTAR SERVICIOS PROFESIONALES PARA REALIZAR SEGUIMIENTO A LOS ASPECTOS ARQUITECTÓNICOS Y URBANÍSTICOS DE LOS  PROYECTOS DE VIVIENDA VIS O VIP ASOCIADOS A LOS INSTRUMENTOS DE FINANCIACIÓN A CARGO DE LA SUBSECRETARÍA DE GESTIÓN FINANCIERA.</t>
  </si>
  <si>
    <t>PRESTAR SERVICIOS PROFESIONALES PARA EL SEGUIMIENTO JURÍDICO, ANÁLISIS Y LEGALIZACIÓN DE LOS RECURSOS ASIGNADOS EN LA OPERACIÓN DE LOS INSTRUMENTOS DE FINANCIACIÓN DE VIVIENDA VIS O VIP A CARGO DE LA SUBSECRETARÍA DE GESTIÓN FINANCIERA.</t>
  </si>
  <si>
    <t>PRESTAR SERVICIOS DE APOYO ADMINISTRATIVO PARA EL SEGUIMIENTO, REVISIÓN, ANÁLISIS Y LEGALIZACIÓN FINANCIERA DE LOS RECURSOS ASIGNADOS EN LA OPERACIÓN DE LOS INSTRUMENTOS DE FINANCIACIÓN A CARGO DE LA SUBSECRETARÍA DE GESTIÓN FINANCIERA</t>
  </si>
  <si>
    <t>PRESTAR SERVICIOS PROFESIONALES JURÍDICOS PARA LA IMPLEMENTACIÓN Y GESTIÓN DE LOS INSTRUMENTOS DE FINANCIACIÓN QUE FACILITAN EL ACCESO A UNA VIVIENDA VIS O VIP A CARGO DE LA SUBSECRETARÍA DE GESTIÓN FINANCIERA.</t>
  </si>
  <si>
    <t>PRESTAR SERVICIOS PROFESIONALES PARA EL ANÁLISIS Y SEGUIMIENTO REQUERIDO EN EL PROCESO DE LEGALIZACIÓN DE RECURSOS DE LOS INSTRUMENTOS DE FINANCIACIÓN DE VIVIENDA VIS O VIP A CARGO DE LA SUBSECRETARÍA DE GESTIÓN FINANCIERA</t>
  </si>
  <si>
    <t>REALIZAR LOS ESTUDIOS, DISEÑOS Y OBRAS DE INTERVENCIÓN URBANA PARA LA RECUPERACIÓN DEL ESPACIO PÚBLICO PARA EL CUIDADO EN LOS TERRITORIOS PRIORIZADOS POR LA SECRETARÍA DISTRITAL DEL HÁBITAT.</t>
  </si>
  <si>
    <t>PRESTAR SERVICIOS PROFESIONALES DE CARÁCTER JURÍDICO QUE SE REQUIERA EN EL ANÁLISIS DE REQUISITOS PARA EL ACCESO Y AVANCE DE LOS PROGRAMAS LOS PRIORIZADOS POR LA SUBSECRETARIA DE GESTIÓN FINANCIERA Y LA SUBIDIRECCIÓN DE RECURSOS PRIVADOS, ASÍ COMO LA ATENCIÓN DE LAS DIFERENTES PETICIONES EN EL MARCO DEL DESARROLLO DE LOS INSTRUMENTOS DE FINANCIACIÓN PARA LA ADQUISICIÓN DE VIVIENDA</t>
  </si>
  <si>
    <t>PRESTAR SERVICIOS PROFESIONALES JURÍDICOS PARA ATENDER LOS REQUERIMIENTOS ASOCIADOS A LOS INSTRUMENTOS DE FINANCIACIÓN A CARGO DE LA SUBSECRETARÍA DE GESTIÓN FINANCIERA.</t>
  </si>
  <si>
    <t>PRESTAR SERVICIOS PROFESIONALES PARA IMPLEMENTAR LAS ESTRATEGIAS SOCIALES Y BRINDAR ACOMPAÑAMIENTO A LOS HOGARES BENEFICIARIOS DE LOS INSTRUMENTOS DE FINANCIACIÓN A CARGO DE LA SUBSECRETARÍA DE GESTIÓN FINANCIERA QUE FACILITAN EL ACCESO A VIVIENDA VIS O VIP</t>
  </si>
  <si>
    <t>PRESTAR SERVICIOS PROFESIONALES JURÍDICOS PARA ATENDER Y REALIZAR SEGUIMIENTO A LOS REQUERIMIENTOS Y ACTOS ADMINISTRATIVOS ASOCIADOS A LOS INSTRUMENTOS DE FINANCIACIÓN A CARGO DE LA SUBSECRETARÍA DE GESTIÓN FINANCIERA.</t>
  </si>
  <si>
    <t>PRESTAR LOS SERVICIOS PARA REALIZAR LAS CAPACITACIONES Y FORMACIÓN DEL PLAN INSTITUCIONAL PIC DE 2022, DE LA SECRETARÍA DISTRITAL DEL HÁBITAT.</t>
  </si>
  <si>
    <t>PRESTAR SERVICIOS DE APOYO ADMINISTRATIVO Y DE GESTIÓN DOCUMENTAL EN EL MARCO INSTRUMENTOS DE FINANCIACIÓN A CARGO DE LA SUBSECRETARÍA DE GESTIÓN FINANCIERA</t>
  </si>
  <si>
    <t>PRESTAR SERVICIOS PROFESIONALES JURÍDICOS PARA ATENDER Y REALIZAR SEGUIMIENTO A LOS REQUERIMIENTOS ASOCIADOS A LOS INSTRUMENTOS DE FINANCIACIÓN A CARGO DE LA SUBSECRETARÍA DE GESTIÓN FINANCIERA.</t>
  </si>
  <si>
    <t>PRESTAR SERVICIOS PROFESIONALES PARA REALIZAR LA FORMULACIÓN E IMPLEMENTACIÓN DE ESTRATEGIAS SOCIALES ENCAMINADAS A IDENTIFICAR, VERIFICAR Y ACOMPAÑAR EL CUMPLIMIENTO DE REQUISITOS A LOS HOGARES QUE PUEDEN SER BENEFICIARIOS DE LOS INSTRUMENTOS DE FINANCIACIÓN PARA FACILITAR EL ACCESO A UNA VIVIENDA VIS O VIP A CARGO DE LA SUBSECRETARÍA DE GESTIÓN FINANCIERA.</t>
  </si>
  <si>
    <t>PRESTAR SERVICIOS DE APOYO TÉCNICO PARA LA GESTIÓN ADMINISTRATIVA Y DOCUMENTAL NECESARIAS EN LA OPERACIÓN DE LOS INSTRUMENTOS DE FINANCIACIÓN GESTIONADOS POR LA LA SUBSECRETARÍA DE GESTIÓN FINANCIERA.</t>
  </si>
  <si>
    <t>PRESTAR SERVICIOS PROFESIONALES PARA REALIZAR GESTIÓN SOCIAL A LA COMUNIDAD Y EL SEGUIMIENTO A LOS HOGARES Y PROYECTOS DE VIVIENDA ASOCIADOS A LOS INSTRUMENTOS DE FINANCIACIÓN A CARGO DE LA SUBSECRETARÍA DE GESTIÓN FINANCIERA.</t>
  </si>
  <si>
    <t>PRESTAR SERVICIOS PROFESIONALES JURÍDICOS PARA REALIZAR LA GESTIÓN JURÍDICA Y ATENDER LOS REQUERIMIENTOS ASOCIADOS A LOS INSTRUMENTOS DE FINANCIACIÓN A CARGO DE LA SUBSECRETARÍA DE GESTIÓN FINANCIERA.</t>
  </si>
  <si>
    <t>PRESTAR SERVICIOS DE APOYO PARA REALIZAR ACTIVIDADES ADMINISTRATIVAS, OPERATIVAS Y DE GESTIÓN DOCUMENTAL REQUERIDAS EN EL MARCO DE LOS INSTRUMENTOS DE FINANCIACIÓN GESTIONADOS POR SUBSECRETARÍA DE GESTIÓN FINANCIERA</t>
  </si>
  <si>
    <t>PRESTAR SERVICIOS PROFESIONALES JURÍDICOS PARA IMPLEMENTACIÓN, GESTIÓN Y SEGUIMIENTO A LOS INSTRUMENTOS DE FINANCIACIÓN DE VIVIENDA VIS O VIP A CARGO DE LA SUBSECRETARÍA DE GESTIÓN FINANCIERA.</t>
  </si>
  <si>
    <t>PRESTAR SERVICIOS PROFESIONALES PARA LA GESTIÓN EL SEGUIMIENTO Y CONTROL FINANCIERO EN LA LEGALIZACIÓN CONTABLE Y DESEMBOLSO DE RECURSOS RELACIONADOS CON LOS INSTRUMENTOS DE FINANCIACIÓN DE VIVIENDA VIS O VIP A CARGO DE LA SUBSECRETARÍA DE GESTIÓN FINANCIERA</t>
  </si>
  <si>
    <t>PRESTAR SERVICIOS PROFESIONALES JURÍDICOS PARA ATENDER LOS REQUERIMIENTOS Y PROYECTAR LOS ACTOS ADMINISTRATIVOS ASOCIADOS A LOS INSTRUMENTOS DE FINANCIACIÓN A CARGO DE LA SUBSECRETARÍA DE GESTIÓN FINANCIERA.</t>
  </si>
  <si>
    <t>PRESTAR SERVICIOS PROFESIONALES JURÍDICOS PARA BRINDAR ATENCIÓN A LAS SOLICITUDES PRESENTADAS POR ENTES DE CONTROL E INSTANCIAS JUDICIALES, ASOCIADOS A LOS INSTRUMENTOS DE FINANCIACIÓN A CARGO DE LA SUBSECRETARÍA DE GESTIÓN FINANCIERA.</t>
  </si>
  <si>
    <t xml:space="preserve"> PRESTAR SERVICIOS TÉCNICOS PARA APOYAR EL LEVANTAMIENTO Y PROCESAMIENTO DE INFORMACIÓN DE METODOLOGÍAS CUANTITATIVAS Y CUALITATIVAS RELACIONADAS CON LA INFORMACIÓN MISIONAL Y ESTRATÉGICA DEL SECTOR HÁBITAT"</t>
  </si>
  <si>
    <t>PRESTAR SERVICIOS PROFESIONALES PARA APOYAR LA ELABORACIÓN DE PRODUCTOS TÉCNICOS DE SOPORTE REQUERIDOS PARA LAS MODELACIONES ARQUITECTÓNICAS Y URBANAS DE LAS INTERVENCIONES PRIORIZADAS EN EL MARCO DE LA ESTRATEGIA INTEGRAL DE REVITALIZACIÓN.</t>
  </si>
  <si>
    <t>PRESTAR SERVICIOS PROFESIONALES DE APOYO SOCIAL Y DE PARTICIPACIÓN CIUDADANA PARA LA ESTRUCTURACIÓN E IMPLEMENTACIÓN DE LAS INTERVENCIONES DE MEJORAMIENTO INTEGRAL RURAL, Y LOS DEMÁS PROYECTOS PRIORIZADOS POR LA SUBDIRECCIÓN DE OPERACIONES.</t>
  </si>
  <si>
    <t>PRESTAR SERVICIOS PROFESIONALES PARA LIDERAR Y ELABORAR PRODUCTOS TÉCNICOS DE SOPORTE REQUERIDOS PARA LA FORMULACIÓN E IMPLEMENTACIÓN DE LOS PROYECTOS PRIORIZADOS EN EL MARCO DE LA ESTRATEGIA INTEGRAL DE REVITALIZACIÓN.</t>
  </si>
  <si>
    <t>PRESTAR SERVICIOS PROFESIONALES DE APOYO EN LA ARTICULACIÓN CON ENTIDADES DEL DISTRITO Y COMUNIDADES BENEFICIARAS, PARA EL DISEÑO PARTICIPATIVO DE LAS INTERVENCIONES DE RECUPERACIÓN DEL ESPACIO PÚBLICO PARA EL CUIDADO, Y DEMÁS PROYECTOS PRIORIZADOS POR LA SUBDIRECCIÓN DE OPERACIONES.</t>
  </si>
  <si>
    <t>PRESTAR SERVICIOS PROFESIONALES PARA APOYAR EN EL ANÁLISIS NORMATIVO Y LA ELABORACIÓN DE PLANIMETRÍA, RENDERS Y MODELACIONES URBANAS Y ARQUITECTÓNICAS PARA LA IMPLEMENTACIÓN DE LAS ACCIONES DE ACUPUNTURA URBANA, Y LOS DEMÁS PROYECTOS PRIORIZADOS POR LA SUBDIRECCIÓN DE OPERACIONES.</t>
  </si>
  <si>
    <t>PRESTAR SERVICIOS PROFESIONALES PARA SUMINISTRAR EL DESARROLLO, VALIDACIÓN Y FUNCIONALIDAD DE PAGINAS WEB Y SISTEMA DE INFORMACION, CONFIGURAR Y MANTERNER ACTUALIZADOS LOS SERVIDORES(HOSTIG) DE LA SUBDIRECCION DE RECURSOS PUBLICOS PARA LA APLICACIÓN DE LOS INSTRUMENTOS DE FINANCIACIÓN.</t>
  </si>
  <si>
    <t>PRESTAR SERVICIOS PROFESIONALES PARA ADELANTAR LA ETAPA DE INSTRUCCIÓN Y SUSTANCIACIÓN DE LAS ACTUACIONES DISCIPLINARIAS QUE LE SEAN ASIGNADAS, DE CONFORMIDAD CON LOS PROCESOS DESARROLLADOS EN LA OFICINA DE CONTROL DISCIPLINARIO INTERNO DE LA SDHT.</t>
  </si>
  <si>
    <t>PRESTAR SERVICIOS PROFESIONALES PARA BRINDAR ACOMPAÑAMIENTO A LOS HOGARES OBJETO DEL PROGRAMA DE MEJORAMIENTO DE VIVIENDA, MEDIANTE EL DESARROLLO DE LAS ACTIVIDADES ASOCIADAS A LA POSTULACIÓN SUBSIDIO DE MEJORAMIENTO DE VIVIENDA EN LA MODALIDAD DE HABITABILIDAD</t>
  </si>
  <si>
    <t>PRESTAR SERVICIOS PROFESIONALES DE APOYO JURIDICO PARA SUSTANCIAR INVESTIGACIONES ADMINISTRATIVAS RELACIONADAS CON ARRENDAMIENTO DE VIVIENDA</t>
  </si>
  <si>
    <t>PRESTAR SERVICIOS PROFESIONALES EN DERECHO PARA LA ESTRUCTURACIÓN, ACOMPAÑAMIENTO Y DESARROLLO DE LOS TRÁMITES CONTRACTUALES A CARGO DE LA SECRETARÍA DISTRITAL DEL HÁBITAT.</t>
  </si>
  <si>
    <t>PRESTAR SERVICIOS PROFESIONALES EN ASUNTOS JURÍDICOS QUE PERMITAN EL DESARROLLO Y EJECUCIÓN DE LOS PROCESOS TRANSVERSALES A CARGO DE LA SUBSECRETARIA DE GESTIÓN CORPORATIVA</t>
  </si>
  <si>
    <t>PRESTAR SERVICIOS TÉCNICOS DE APOYO JURÍDICO EN LA OPERACIÓN DE LOS INSTRUMENTOS DE FINANCIACIÓN QUE FACILITAN EL ACCESO A UNA VIVIENDA VIS O VIP A CARGO DE LA SUBSECRETARÍA DE GESTIÓN FINANCIERA</t>
  </si>
  <si>
    <t>PRESTAR SERVICIOS DE APOYO A LA GESTIÓN PARA REALIZAR ACTIVIDADES OPERATIVAS Y DE GESTIÓN DOCUMENTAL EN LA IMPLEMENTACIÓN DE LOS INSTRUMENTOS DE FINANCIACIÓN A CARGO DE LA SUBSECRETARÍA DE GESTIÓN FINANCIERA</t>
  </si>
  <si>
    <t>PRESTAR SERVICIOS PROFESIONALES PARA BRINDAR ACOMPAÑAMIENTO EN LA GESTIÓN SOCIAL A LOS HOGARES BENEFICIARIOS DE LOS INSTRUMENTOS DE FINANCIACIÓN A CARGO DE LA SUBSECRETARÍA DE GESTIÓN FINANCIERA</t>
  </si>
  <si>
    <t>PRESTAR SERVICIOS PROFESIONALES DE APOYO SOCIAL Y DE PARTICIPACIÓN CIUDADANA PARA LA IMPLEMENTACIÓN DE LAS INTERVENCIONES DE BORDES, Y LOS DEMÁS PROYECTOS PRIORIZADOS POR LA SUBDIRECCIÓN DE OPERACIONES.</t>
  </si>
  <si>
    <t>PRESTAR SERVICIOS PROFESIONALES EN LA REVISIÓN, EVALUACIÓN Y ANÁLISIS TÉCNICO DE LOS PROYECTOS DE VIVIENDA PRESENTADOS POR LOS CONSTRUCTORES EN EL MARCO DE LOS PROGRAMAS DE SUBSIDIO DE LA SUBSECRETARÍA DE GESTIÓN FINANCIERA.</t>
  </si>
  <si>
    <t>PRESTAR SERVICIOS PROFESIONALES PARA EL ACOMPAÑAMIENTO Y SEGUIMIENTO DE LA INFORMACIÓN FINANCIERA, REQUERIDA EN LA EJECUCIÓN Y EL SEGUIMIENTO DE LOS INSTRUMENTOS DE FINANCIACIÓN DE LA SECRETARÍA DE HÁBITAT</t>
  </si>
  <si>
    <t>PRESTAR SERVICIOS TÉCNICOS PARA LA REALIZACIÓN DE ACTIVIDADES SOCIALES Y OPERATIVAS REQUERIDAS EN LA OPERACIÓN DE LOS SUBSIDIOS DE SOLUCIONES HABITACIONALES DE LA SUBSECRETARIA DE GESTIÓN FINANCIERA</t>
  </si>
  <si>
    <t>PRESTAR SERVICIOS PROFESIONALES PARA LA GESTIÓN DEL COMPONENTE JURÍDICO DE LOS INSTRUMENTOS DE FINANCIACIÓN DE VIVIENDA VIS O VIP A CARGO DE LA SUBSECRETARÍA DE GESTIÓN FINANCIERA.</t>
  </si>
  <si>
    <t>PRESTAR SERVICIOS PROFESIONALES PARA LA ATENCIÓN Y ACOMPAÑAMIENTO A LOS PARTICIPANTES DE LAS DIFERENTES ESTRATEGIAS PEDAGÓGICAS DE LA ESCUELA VIRTUAL DEL HÁBITAT Y FORMULAR PLANES QUE CONTRIBUYAN A LA DIFUSIÓN DEL CONOCIMIENTO Y PERMANENCIA DE LOS PARTICIPANTES EN EL MARCO DE LA GESTIÓN DEL CONOCIMIENTO DE LA SDHT</t>
  </si>
  <si>
    <t>ADQUIRIR LA SUSCRIPCIÓN PARA REALIZAR CONSULTAS DE INFORMACIÓN FINANCIERA EN CENTRALES DE RIESGO EN EL MARCO DE LA OPERACIÓN DE LOS PROGRAMAS DE SUBSIDIOS A CARGO DE LA SECRETARÍA DISTRITAL DEL HÁBITAT</t>
  </si>
  <si>
    <t>PRESTAR SERVICIOS PROFESIONALES PARA APOYAR LOS PROCESOS ADMINISTRATIVOS DESIGNADOS EN EL MARCO DEL SEGUIMIENTO A LAS INTERVENCIONES PRIORIZADAS DE LA SUBSECRETARIA DE COORDINACION OPERATIVA.</t>
  </si>
  <si>
    <t xml:space="preserve"> PRESTAR SERVICIOS PROFESIONALES PARA APOYAR LA CONFORMACIÓN Y AJUSTES A LOS EXPEDIENTES DE POSTULACIÓN AL SUBSIDIO DE MEJORAMIENTO DE VIVIENDA EN LA MODALIDAD DE HABITABILIDAD</t>
  </si>
  <si>
    <t xml:space="preserve"> PRESTAR SERVICIOS PROFESIONALES PARA EL DESARROLLO DE ACTIVIDADES ENCAMINADAS A LA IMPLEMENTACIÓN Y SEGUIMIENTO DEL PLAN MAESTRO DEL HÁBITAT Y SERVICIOS PÚBLICOS DE ACUERDO A LOS LINEAMIENTOS PREVISTOS EN EL PLAN DE ORDENAMIENTO TERRITORIAL PARA EL COMPONENTE DE SERVICIOS PÚBLICOS EN ARTICULACIÓN CON LA POLÍTICA PÚBLICA DE GESTIÓN INTEGRAL DEL HÁBITAT, DE SERVICIOS PÚBLICOS Y DE RESIDUOS SÓLIDOS, ARMONIZADO CON EL PLAN MAESTRO DE MOVILIDAD Y EL PLAN MAESTRO DEL CUIDADO</t>
  </si>
  <si>
    <t>AUNAR ESFUERZOS PARA DESARROLLAR ACCIONES CONJUNTAS EN MATERIA DE ASISTENCIA Y COOPERACIÓN TÉCNICA ENTRE LA SECRETARÍA DISTRITAL DEL HÁBITAT Y LA REGIÓN ADMINISTRATIVA DE PLANEACIÓN ESPECIAL – RAP-E REGIÓN CENTRAL, PARA FORTALECER LOS PROCESOS DE INTEGRACIÓN REGIONAL Y LA FORMULACIÓN DE PROYECTOS INTEGRALES DE HÁBITAT CON ALCANCE REGIONAL.</t>
  </si>
  <si>
    <t xml:space="preserve"> PRESTAR SERVICIOS PROFESIONALES PARA BRINDAR ACOMPAÑAMIENTO SOCIAL EN EL CUMPLIMIENTO Y SEGUIMIENTO DE REQUISITOS EN LA VINCULACIÓN DE LOS HOGARES BENEFICIARIOS DE LOS INSTRUMENTOS DE FINANCIACIÓN A CARGO DE LA SUBSECRETARÍA DE GESTIÓN FINANCIERA</t>
  </si>
  <si>
    <t>PRESTAR SERVICIOS PROFESIONALES PARA LA DEFINICIÓN DE MECANISMOS, INSTRUMENTOS Y ESTRATEGIAS PARA LA PRODUCCIÓN DE SOLUCIONES HABITACIONALES EN EL MARCO DEL PLAN MAESTRO DE HÁBITAT Y SERVICIOS PÚBLICOS Y SU ARTICULACIÓN CON EL POT Y PDD, EN EL MARCO DE LAS POLÍTICAS PÚBLICAS DEL SECTOR HÁBITAT</t>
  </si>
  <si>
    <t>PRESTAR SERVICIOS PROFESIONALES PARA REALIZAR EL ACOMPAÑAMIENTO SOCIAL A LOS HOGARES POTENCIALMENTE BENEFICIARIOS DE LOS INSTRUMENTOS DE FINANCIACIÓN A CARGO DE LA SUBSECRETARIA DE GESTIÓN FINANCIERA</t>
  </si>
  <si>
    <t>https://community.secop.gov.co/Public/Tendering/OpportunityDetail/Index?noticeUID=CO1.NTC.3100653&amp;isFromPublicArea=True&amp;isModal=False</t>
  </si>
  <si>
    <t>https://community.secop.gov.co/Public/Tendering/OpportunityDetail/Index?noticeUID=CO1.NTC.3148849&amp;isFromPublicArea=True&amp;isModal=False</t>
  </si>
  <si>
    <t>https://community.secop.gov.co/Public/Tendering/OpportunityDetail/Index?noticeUID=CO1.NTC.3156984&amp;isFromPublicArea=True&amp;isModal=False</t>
  </si>
  <si>
    <t>https://community.secop.gov.co/Public/Tendering/OpportunityDetail/Index?noticeUID=CO1.NTC.3361541&amp;isFromPublicArea=True&amp;isModal=False</t>
  </si>
  <si>
    <t>https://community.secop.gov.co/Public/Tendering/OpportunityDetail/Index?noticeUID=CO1.NTC.3373041&amp;isFromPublicArea=True&amp;isModal=False</t>
  </si>
  <si>
    <t>https://community.secop.gov.co/Public/Tendering/OpportunityDetail/Index?noticeUID=CO1.NTC.3350325&amp;isFromPublicArea=True&amp;isModal=False</t>
  </si>
  <si>
    <t>https://community.secop.gov.co/Public/Tendering/OpportunityDetail/Index?noticeUID=CO1.NTC.3385322&amp;isFromPublicArea=True&amp;isModal=False</t>
  </si>
  <si>
    <t>https://community.secop.gov.co/Public/Tendering/OpportunityDetail/Index?noticeUID=CO1.NTC.3350878&amp;isFromPublicArea=True&amp;isModal=False</t>
  </si>
  <si>
    <t>https://community.secop.gov.co/Public/Tendering/OpportunityDetail/Index?noticeUID=CO1.NTC.3358097&amp;isFromPublicArea=True&amp;isModal=False</t>
  </si>
  <si>
    <t>https://community.secop.gov.co/Public/Tendering/OpportunityDetail/Index?noticeUID=CO1.NTC.3359888&amp;isFromPublicArea=True&amp;isModal=False</t>
  </si>
  <si>
    <t>https://community.secop.gov.co/Public/Tendering/OpportunityDetail/Index?noticeUID=CO1.NTC.3363251&amp;isFromPublicArea=True&amp;isModal=False</t>
  </si>
  <si>
    <t>https://community.secop.gov.co/Public/Tendering/OpportunityDetail/Index?noticeUID=CO1.NTC.3369974&amp;isFromPublicArea=True&amp;isModal=False</t>
  </si>
  <si>
    <t>https://community.secop.gov.co/Public/Tendering/OpportunityDetail/Index?noticeUID=CO1.NTC.3370487&amp;isFromPublicArea=True&amp;isModal=False</t>
  </si>
  <si>
    <t>https://community.secop.gov.co/Public/Tendering/OpportunityDetail/Index?noticeUID=CO1.NTC.3389949&amp;isFromPublicArea=True&amp;isModal=False</t>
  </si>
  <si>
    <t>https://community.secop.gov.co/Public/Tendering/OpportunityDetail/Index?noticeUID=CO1.NTC.3372872&amp;isFromPublicArea=True&amp;isModal=False</t>
  </si>
  <si>
    <t>https://community.secop.gov.co/Public/Tendering/OpportunityDetail/Index?noticeUID=CO1.NTC.3373047&amp;isFromPublicArea=True&amp;isModal=False</t>
  </si>
  <si>
    <t>https://community.secop.gov.co/Public/Tendering/OpportunityDetail/Index?noticeUID=CO1.NTC.3377534&amp;isFromPublicArea=True&amp;isModal=False</t>
  </si>
  <si>
    <t>https://community.secop.gov.co/Public/Tendering/OpportunityDetail/Index?noticeUID=CO1.NTC.3375060&amp;isFromPublicArea=True&amp;isModal=False</t>
  </si>
  <si>
    <t>https://community.secop.gov.co/Public/Tendering/OpportunityDetail/Index?noticeUID=CO1.NTC.3375515&amp;isFromPublicArea=True&amp;isModal=False</t>
  </si>
  <si>
    <t>https://community.secop.gov.co/Public/Tendering/OpportunityDetail/Index?noticeUID=CO1.NTC.3376393&amp;isFromPublicArea=True&amp;isModal=False</t>
  </si>
  <si>
    <t>https://community.secop.gov.co/Public/Tendering/OpportunityDetail/Index?noticeUID=CO1.NTC.3376546&amp;isFromPublicArea=True&amp;isModal=False</t>
  </si>
  <si>
    <t>https://community.secop.gov.co/Public/Tendering/OpportunityDetail/Index?noticeUID=CO1.NTC.3240812&amp;isFromPublicArea=True&amp;isModal=False</t>
  </si>
  <si>
    <t>https://community.secop.gov.co/Public/Tendering/OpportunityDetail/Index?noticeUID=CO1.NTC.3375061&amp;isFromPublicArea=True&amp;isModal=False</t>
  </si>
  <si>
    <t>https://community.secop.gov.co/Public/Tendering/OpportunityDetail/Index?noticeUID=CO1.NTC.3379106&amp;isFromPublicArea=True&amp;isModal=False</t>
  </si>
  <si>
    <t>https://community.secop.gov.co/Public/Tendering/OpportunityDetail/Index?noticeUID=CO1.NTC.3381842&amp;isFromPublicArea=True&amp;isModal=False</t>
  </si>
  <si>
    <t>https://community.secop.gov.co/Public/Tendering/OpportunityDetail/Index?noticeUID=CO1.NTC.3382788&amp;isFromPublicArea=True&amp;isModal=False</t>
  </si>
  <si>
    <t>https://community.secop.gov.co/Public/Tendering/OpportunityDetail/Index?noticeUID=CO1.NTC.3388282&amp;isFromPublicArea=True&amp;isModal=False</t>
  </si>
  <si>
    <t>https://community.secop.gov.co/Public/Tendering/OpportunityDetail/Index?noticeUID=CO1.NTC.3388655&amp;isFromPublicArea=True&amp;isModal=False</t>
  </si>
  <si>
    <t>https://community.secop.gov.co/Public/Tendering/OpportunityDetail/Index?noticeUID=CO1.NTC.3180602&amp;isFromPublicArea=True&amp;isModal=False</t>
  </si>
  <si>
    <t>https://community.secop.gov.co/Public/Tendering/OpportunityDetail/Index?noticeUID=CO1.NTC.3390008&amp;isFromPublicArea=True&amp;isModal=False</t>
  </si>
  <si>
    <t>https://community.secop.gov.co/Public/Tendering/OpportunityDetail/Index?noticeUID=CO1.NTC.3396577&amp;isFromPublicArea=True&amp;isModal=False</t>
  </si>
  <si>
    <t>https://community.secop.gov.co/Public/Tendering/OpportunityDetail/Index?noticeUID=CO1.NTC.3422777&amp;isFromPublicArea=True&amp;isModal=False</t>
  </si>
  <si>
    <t>https://community.secop.gov.co/Public/Tendering/OpportunityDetail/Index?noticeUID=CO1.NTC.3405045&amp;isFromPublicArea=True&amp;isModal=False</t>
  </si>
  <si>
    <t xml:space="preserve">https://community.secop.gov.co/Public/Tendering/OpportunityDetail/Index?noticeUID=CO1.NTC.3463615&amp;isFromPublicArea=True&amp;isModal=False
</t>
  </si>
  <si>
    <t>https://community.secop.gov.co/Public/Tendering/OpportunityDetail/Index?noticeUID=CO1.NTC.3413606&amp;isFromPublicArea=True&amp;isModal=False</t>
  </si>
  <si>
    <t>https://community.secop.gov.co/Public/Tendering/OpportunityDetail/Index?noticeUID=CO1.NTC.3404685&amp;isFromPublicArea=True&amp;isModal=False</t>
  </si>
  <si>
    <t>https://community.secop.gov.co/Public/Tendering/OpportunityDetail/Index?noticeUID=CO1.NTC.3399925&amp;isFromPublicArea=True&amp;isModal=False</t>
  </si>
  <si>
    <t>https://community.secop.gov.co/Public/Tendering/OpportunityDetail/Index?noticeUID=CO1.NTC.3332873&amp;isFromPublicArea=True&amp;isModal=False</t>
  </si>
  <si>
    <t>https://community.secop.gov.co/Public/Tendering/OpportunityDetail/Index?noticeUID=CO1.NTC.3263803&amp;isFromPublicArea=True&amp;isModal=False</t>
  </si>
  <si>
    <t>https://community.secop.gov.co/Public/Tendering/OpportunityDetail/Index?noticeUID=CO1.NTC.3414927&amp;isFromPublicArea=True&amp;isModal=False</t>
  </si>
  <si>
    <t>https://community.secop.gov.co/Public/Tendering/OpportunityDetail/Index?noticeUID=CO1.NTC.3220553&amp;isFromPublicArea=True&amp;isModal=False</t>
  </si>
  <si>
    <t>https://community.secop.gov.co/Public/Tendering/OpportunityDetail/Index?noticeUID=CO1.NTC.3418705&amp;isFromPublicArea=True&amp;isModal=False</t>
  </si>
  <si>
    <t>https://community.secop.gov.co/Public/Tendering/OpportunityDetail/Index?noticeUID=CO1.NTC.3419586&amp;isFromPublicArea=True&amp;isModal=False</t>
  </si>
  <si>
    <t>https://community.secop.gov.co/Public/Tendering/OpportunityDetail/Index?noticeUID=CO1.NTC.3422131&amp;isFromPublicArea=True&amp;isModal=False</t>
  </si>
  <si>
    <t>https://community.secop.gov.co/Public/Tendering/OpportunityDetail/Index?noticeUID=CO1.NTC.3419962&amp;isFromPublicArea=True&amp;isModal=False</t>
  </si>
  <si>
    <t>https://community.secop.gov.co/Public/Tendering/OpportunityDetail/Index?noticeUID=CO1.NTC.3421455&amp;isFromPublicArea=True&amp;isModal=False</t>
  </si>
  <si>
    <t>https://community.secop.gov.co/Public/Tendering/ContractNoticePhases/View?PPI=CO1.PPI.20990704&amp;isFromPublicArea=True&amp;isModal=False</t>
  </si>
  <si>
    <t>https://community.secop.gov.co/Public/Tendering/ContractNoticePhases/View?PPI=CO1.PPI.21146261&amp;isFromPublicArea=True&amp;isModal=False</t>
  </si>
  <si>
    <t>https://community.secop.gov.co/Public/Tendering/OpportunityDetail/Index?noticeUID=CO1.NTC.3424175&amp;isFromPublicArea=True&amp;isModal=False</t>
  </si>
  <si>
    <t>https://community.secop.gov.co/Public/Tendering/OpportunityDetail/Index?noticeUID=CO1.NTC.3423104&amp;isFromPublicArea=True&amp;isModal=False</t>
  </si>
  <si>
    <t xml:space="preserve">https://community.secop.gov.co/Public/Tendering/OpportunityDetail/Index?noticeUID=CO1.NTC.3458955&amp;isFromPublicArea=True&amp;isModal=False
</t>
  </si>
  <si>
    <t>https://community.secop.gov.co/Public/Tendering/ContractNoticePhases/View?PPI=CO1.PPI.20885658&amp;isFromPublicArea=True&amp;isModal=False</t>
  </si>
  <si>
    <t>https://community.secop.gov.co/Public/Tendering/OpportunityDetail/Index?noticeUID=CO1.NTC.3385812&amp;isFromPublicArea=True&amp;isModal=False</t>
  </si>
  <si>
    <t>https://community.secop.gov.co/Public/Tendering/OpportunityDetail/Index?noticeUID=CO1.NTC.3428869&amp;isFromPublicArea=True&amp;isModal=False</t>
  </si>
  <si>
    <t xml:space="preserve">https://community.secop.gov.co/Public/Tendering/OpportunityDetail/Index?noticeUID=CO1.NTC.3246079&amp;isFromPublicArea=True&amp;isModal=False
</t>
  </si>
  <si>
    <t>https://community.secop.gov.co/Public/Tendering/OpportunityDetail/Index?noticeUID=CO1.NTC.3428069&amp;isFromPublicArea=True&amp;isModal=False</t>
  </si>
  <si>
    <t>https://community.secop.gov.co/Public/Tendering/OpportunityDetail/Index?noticeUID=CO1.NTC.3428250&amp;isFromPublicArea=True&amp;isModal=False</t>
  </si>
  <si>
    <t>https://community.secop.gov.co/Public/Tendering/OpportunityDetail/Index?noticeUID=CO1.NTC.3435653&amp;isFromPublicArea=True&amp;isModal=False</t>
  </si>
  <si>
    <t>https://community.secop.gov.co/Public/Tendering/OpportunityDetail/Index?noticeUID=CO1.NTC.3201441&amp;isFromPublicArea=True&amp;isModal=False</t>
  </si>
  <si>
    <t>https://community.secop.gov.co/Public/Tendering/OpportunityDetail/Index?noticeUID=CO1.NTC.3440234&amp;isFromPublicArea=True&amp;isModal=False</t>
  </si>
  <si>
    <t>https://community.secop.gov.co/Public/Tendering/OpportunityDetail/Index?noticeUID=CO1.NTC.3440497&amp;isFromPublicArea=True&amp;isModal=False</t>
  </si>
  <si>
    <t>https://community.secop.gov.co/Public/Tendering/OpportunityDetail/Index?noticeUID=CO1.NTC.3442412&amp;isFromPublicArea=True&amp;isModal=False</t>
  </si>
  <si>
    <t xml:space="preserve">https://community.secop.gov.co/Public/Tendering/OpportunityDetail/Index?noticeUID=CO1.NTC.3462125&amp;isFromPublicArea=True&amp;isModal=False
</t>
  </si>
  <si>
    <t>https://community.secop.gov.co/Public/Tendering/OpportunityDetail/Index?noticeUID=CO1.NTC.3451036&amp;isFromPublicArea=True&amp;isModal=False</t>
  </si>
  <si>
    <t>https://community.secop.gov.co/Public/Tendering/OpportunityDetail/Index?noticeUID=CO1.NTC.3450554&amp;isFromPublicArea=True&amp;isModal=False</t>
  </si>
  <si>
    <t>https://community.secop.gov.co/Public/Tendering/ContractNoticePhases/View?PPI=CO1.PPI.21224921&amp;isFromPublicArea=True&amp;isModal=False</t>
  </si>
  <si>
    <t>https://community.secop.gov.co/Public/Tendering/OpportunityDetail/Index?noticeUID=CO1.NTC.3446537&amp;isFromPublicArea=True&amp;isModal=False</t>
  </si>
  <si>
    <t>https://community.secop.gov.co/Public/Tendering/OpportunityDetail/Index?noticeUID=CO1.NTC.3448752&amp;isFromPublicArea=True&amp;isModal=False</t>
  </si>
  <si>
    <t xml:space="preserve">https://community.secop.gov.co/Public/Tendering/OpportunityDetail/Index?noticeUID=CO1.NTC.3450817&amp;isFromPublicArea=True&amp;isModal=False
</t>
  </si>
  <si>
    <t xml:space="preserve">https://community.secop.gov.co/Public/Tendering/OpportunityDetail/Index?noticeUID=CO1.NTC.3450138&amp;isFromPublicArea=True&amp;isModal=False
</t>
  </si>
  <si>
    <t>https://community.secop.gov.co/Public/Tendering/OpportunityDetail/Index?noticeUID=CO1.NTC.3449222&amp;isFromPublicArea=True&amp;isModal=False</t>
  </si>
  <si>
    <t>https://community.secop.gov.co/Public/Tendering/OpportunityDetail/Index?noticeUID=CO1.NTC.3455749&amp;isFromPublicArea=True&amp;isModal=False</t>
  </si>
  <si>
    <t>https://community.secop.gov.co/Public/Tendering/OpportunityDetail/Index?noticeUID=CO1.NTC.3510129&amp;isFromPublicArea=True&amp;isModal=False</t>
  </si>
  <si>
    <t>https://community.secop.gov.co/Public/Tendering/OpportunityDetail/Index?noticeUID=CO1.NTC.3452060&amp;isFromPublicArea=True&amp;isModal=False</t>
  </si>
  <si>
    <t>https://community.secop.gov.co/Public/Tendering/OpportunityDetail/Index?noticeUID=CO1.NTC.3452234&amp;isFromPublicArea=True&amp;isModal=False</t>
  </si>
  <si>
    <t xml:space="preserve">https://community.secop.gov.co/Public/Tendering/OpportunityDetail/Index?noticeUID=CO1.NTC.3308085&amp;isFromPublicArea=True&amp;isModal=False
</t>
  </si>
  <si>
    <t>https://community.secop.gov.co/Public/Tendering/OpportunityDetail/Index?noticeUID=CO1.NTC.3454046&amp;isFromPublicArea=True&amp;isModal=False</t>
  </si>
  <si>
    <t xml:space="preserve">https://community.secop.gov.co/Public/Tendering/OpportunityDetail/Index?noticeUID=CO1.NTC.3454259&amp;isFromPublicArea=True&amp;isModal=False
</t>
  </si>
  <si>
    <t>https://community.secop.gov.co/Public/Tendering/OpportunityDetail/Index?noticeUID=CO1.NTC.3458405&amp;isFromPublicArea=True&amp;isModal=False</t>
  </si>
  <si>
    <t>https://community.secop.gov.co/Public/Tendering/OpportunityDetail/Index?noticeUID=CO1.NTC.3456416&amp;isFromPublicArea=True&amp;isModal=False</t>
  </si>
  <si>
    <t>https://community.secop.gov.co/Public/Tendering/OpportunityDetail/Index?noticeUID=CO1.NTC.3407684&amp;isFromPublicArea=True&amp;isModal=False</t>
  </si>
  <si>
    <t xml:space="preserve">https://community.secop.gov.co/Public/Tendering/OpportunityDetail/Index?noticeUID=CO1.NTC.3463064&amp;isFromPublicArea=True&amp;isModal=False
</t>
  </si>
  <si>
    <t xml:space="preserve">https://community.secop.gov.co/Public/Tendering/OpportunityDetail/Index?noticeUID=CO1.NTC.3463749&amp;isFromPublicArea=True&amp;isModal=False
</t>
  </si>
  <si>
    <t xml:space="preserve">https://community.secop.gov.co/Public/Tendering/OpportunityDetail/Index?noticeUID=CO1.NTC.3464238&amp;isFromPublicArea=True&amp;isModal=False
</t>
  </si>
  <si>
    <t xml:space="preserve">https://community.secop.gov.co/Public/Tendering/ContractNoticePhases/View?PPI=CO1.PPI.20898024&amp;isFromPublicArea=True&amp;isModal=False
</t>
  </si>
  <si>
    <t xml:space="preserve">https://community.secop.gov.co/Public/Tendering/ContractNoticePhases/View?PPI=CO1.PPI.21248249&amp;isFromPublicArea=True&amp;isModal=False
</t>
  </si>
  <si>
    <t xml:space="preserve">https://community.secop.gov.co/Public/Tendering/OpportunityDetail/Index?noticeUID=CO1.NTC.3468566&amp;isFromPublicArea=True&amp;isModal=False
</t>
  </si>
  <si>
    <t xml:space="preserve">https://community.secop.gov.co/Public/Tendering/ContractNoticePhases/View?PPI=CO1.PPI.20898273&amp;isFromPublicArea=True&amp;isModal=False
</t>
  </si>
  <si>
    <t xml:space="preserve">https://community.secop.gov.co/Public/Tendering/OpportunityDetail/Index?noticeUID=CO1.NTC.3478115&amp;isFromPublicArea=True&amp;isModal=False
</t>
  </si>
  <si>
    <t xml:space="preserve">https://community.secop.gov.co/Public/Tendering/OpportunityDetail/Index?noticeUID=CO1.NTC.3478030&amp;isFromPublicArea=True&amp;isModal=False
</t>
  </si>
  <si>
    <t xml:space="preserve">https://community.secop.gov.co/Public/Tendering/OpportunityDetail/Index?noticeUID=CO1.NTC.3478017&amp;isFromPublicArea=True&amp;isModal=False
</t>
  </si>
  <si>
    <t xml:space="preserve">https://community.secop.gov.co/Public/Tendering/OpportunityDetail/Index?noticeUID=CO1.NTC.3475380&amp;isFromPublicArea=True&amp;isModal=False
</t>
  </si>
  <si>
    <t xml:space="preserve">https://community.secop.gov.co/Public/Tendering/OpportunityDetail/Index?noticeUID=CO1.NTC.3470225&amp;isFromPublicArea=True&amp;isModal=False
</t>
  </si>
  <si>
    <t>https://community.secop.gov.co/Public/Tendering/OpportunityDetail/Index?noticeUID=CO1.NTC.3470545&amp;isFromPublicArea=True&amp;isModal=False</t>
  </si>
  <si>
    <t xml:space="preserve">https://community.secop.gov.co/Public/Tendering/ContractNoticePhases/View?PPI=CO1.PPI.20898270&amp;isFromPublicArea=True&amp;isModal=False
</t>
  </si>
  <si>
    <t xml:space="preserve">https://community.secop.gov.co/Public/Tendering/OpportunityDetail/Index?noticeUID=CO1.NTC.3472457&amp;isFromPublicArea=True&amp;isModal=False
</t>
  </si>
  <si>
    <t xml:space="preserve">https://community.secop.gov.co/Public/Tendering/OpportunityDetail/Index?noticeUID=CO1.NTC.3469882&amp;isFromPublicArea=True&amp;isModal=False
</t>
  </si>
  <si>
    <t xml:space="preserve">https://community.secop.gov.co/Public/Tendering/OpportunityDetail/Index?noticeUID=CO1.NTC.3249302&amp;isFromPublicArea=True&amp;isModal=False
</t>
  </si>
  <si>
    <t>https://community.secop.gov.co/Public/Tendering/OpportunityDetail/Index?noticeUID=CO1.NTC.3480071&amp;isFromPublicArea=True&amp;isModal=False</t>
  </si>
  <si>
    <t xml:space="preserve">https://community.secop.gov.co/Public/Tendering/OpportunityDetail/Index?noticeUID=CO1.NTC.3482429&amp;isFromPublicArea=True&amp;isModal=False
</t>
  </si>
  <si>
    <t>https://community.secop.gov.co/Public/Tendering/OpportunityDetail/Index?noticeUID=CO1.NTC.3504370&amp;isFromPublicArea=True&amp;isModal=False</t>
  </si>
  <si>
    <t xml:space="preserve">https://community.secop.gov.co/Public/Tendering/OpportunityDetail/Index?noticeUID=CO1.NTC.3517903&amp;isFromPublicArea=True&amp;isModal=False
</t>
  </si>
  <si>
    <t xml:space="preserve">https://community.secop.gov.co/Public/Tendering/OpportunityDetail/Index?noticeUID=CO1.NTC.3497800&amp;isFromPublicArea=True&amp;isModal=False
</t>
  </si>
  <si>
    <t>https://community.secop.gov.co/Public/Tendering/OpportunityDetail/Index?noticeUID=CO1.NTC.3488218&amp;isFromPublicArea=True&amp;isModal=False</t>
  </si>
  <si>
    <t>https://community.secop.gov.co/Public/Tendering/OpportunityDetail/Index?noticeUID=CO1.NTC.3487767&amp;isFromPublicArea=True&amp;isModal=False</t>
  </si>
  <si>
    <t>https://community.secop.gov.co/Public/Tendering/ContractNoticePhases/View?PPI=CO1.PPI.21399693&amp;isFromPublicArea=True&amp;isModal=False</t>
  </si>
  <si>
    <t>https://community.secop.gov.co/Public/Tendering/OpportunityDetail/Index?noticeUID=CO1.NTC.3496994&amp;isFromPublicArea=True&amp;isModal=False</t>
  </si>
  <si>
    <t>https://community.secop.gov.co/Public/Tendering/ContractNoticePhases/View?PPI=CO1.PPI.20897820&amp;isFromPublicArea=True&amp;isModal=False</t>
  </si>
  <si>
    <t>https://community.secop.gov.co/Public/Tendering/OpportunityDetail/Index?noticeUID=CO1.NTC.3494717&amp;isFromPublicArea=True&amp;isModal=False</t>
  </si>
  <si>
    <t>https://community.secop.gov.co/Public/Tendering/OpportunityDetail/Index?noticeUID=CO1.NTC.3497197&amp;isFromPublicArea=True&amp;isModal=False</t>
  </si>
  <si>
    <t>https://community.secop.gov.co/Public/Tendering/OpportunityDetail/Index?noticeUID=CO1.NTC.3502586&amp;isFromPublicArea=True&amp;isModal=False</t>
  </si>
  <si>
    <t xml:space="preserve">https://community.secop.gov.co/Public/Tendering/OpportunityDetail/Index?noticeUID=CO1.NTC.3503056&amp;isFromPublicArea=True&amp;isModal=False
</t>
  </si>
  <si>
    <t>https://community.secop.gov.co/Public/Tendering/ContractNoticePhases/View?PPI=CO1.PPI.20898426&amp;isFromPublicArea=True&amp;isModal=False</t>
  </si>
  <si>
    <t>https://community.secop.gov.co/Public/Tendering/OpportunityDetail/Index?noticeUID=CO1.NTC.3501990&amp;isFromPublicArea=True&amp;isModal=False</t>
  </si>
  <si>
    <t>https://community.secop.gov.co/Public/Tendering/ContractNoticePhases/View?PPI=CO1.PPI.20898025&amp;isFromPublicArea=True&amp;isModal=False</t>
  </si>
  <si>
    <t>https://community.secop.gov.co/Public/Tendering/OpportunityDetail/Index?noticeUID=CO1.NTC.3529711&amp;isFromPublicArea=True&amp;isModal=False</t>
  </si>
  <si>
    <t xml:space="preserve">https://community.secop.gov.co/Public/Tendering/OpportunityDetail/Index?noticeUID=CO1.NTC.3531711&amp;isFromPublicArea=True&amp;isModal=False
</t>
  </si>
  <si>
    <t>https://community.secop.gov.co/Public/Tendering/OpportunityDetail/Index?noticeUID=CO1.NTC.3568423&amp;isFromPublicArea=True&amp;isModal=False</t>
  </si>
  <si>
    <t xml:space="preserve">https://community.secop.gov.co/Public/Tendering/OpportunityDetail/Index?noticeUID=CO1.NTC.3504410&amp;isFromPublicArea=True&amp;isModal=False
</t>
  </si>
  <si>
    <t xml:space="preserve">https://community.secop.gov.co/Public/Tendering/OpportunityDetail/Index?noticeUID=CO1.NTC.3508846&amp;isFromPublicArea=True&amp;isModal=False
</t>
  </si>
  <si>
    <t>https://community.secop.gov.co/Public/Tendering/OpportunityDetail/Index?noticeUID=CO1.NTC.3505291&amp;isFromPublicArea=True&amp;isModal=False</t>
  </si>
  <si>
    <t>https://community.secop.gov.co/Public/Tendering/OpportunityDetail/Index?noticeUID=CO1.NTC.3505175&amp;isFromPublicArea=True&amp;isModal=False</t>
  </si>
  <si>
    <t xml:space="preserve">https://community.secop.gov.co/Public/Tendering/ContractNoticePhases/View?PPI=CO1.PPI.21425787&amp;isFromPublicArea=True&amp;isModal=False
</t>
  </si>
  <si>
    <t xml:space="preserve">https://community.secop.gov.co/Public/Tendering/OpportunityDetail/Index?noticeUID=CO1.NTC.3508895&amp;isFromPublicArea=True&amp;isModal=False
</t>
  </si>
  <si>
    <t xml:space="preserve">https://community.secop.gov.co/Public/Tendering/OpportunityDetail/Index?noticeUID=CO1.NTC.3508470&amp;isFromPublicArea=True&amp;isModal=False
</t>
  </si>
  <si>
    <t>https://community.secop.gov.co/Public/Tendering/OpportunityDetail/Index?noticeUID=CO1.NTC.3508462&amp;isFromPublicArea=True&amp;isModal=False</t>
  </si>
  <si>
    <t xml:space="preserve">https://community.secop.gov.co/Public/Tendering/OpportunityDetail/Index?noticeUID=CO1.NTC.3508462&amp;isFromPublicArea=True&amp;isModal=False
</t>
  </si>
  <si>
    <t>https://community.secop.gov.co/Public/Tendering/OpportunityDetail/Index?noticeUID=CO1.NTC.3514612&amp;isFromPublicArea=True&amp;isModal=False</t>
  </si>
  <si>
    <t xml:space="preserve">https://community.secop.gov.co/Public/Tendering/OpportunityDetail/Index?noticeUID=CO1.NTC.3515309&amp;isFromPublicArea=True&amp;isModal=False
</t>
  </si>
  <si>
    <t xml:space="preserve">https://community.secop.gov.co/Public/Tendering/OpportunityDetail/Index?noticeUID=CO1.NTC.3515626&amp;isFromPublicArea=True&amp;isModal=False
</t>
  </si>
  <si>
    <t>https://community.secop.gov.co/Public/Tendering/OpportunityDetail/Index?noticeUID=CO1.NTC.3519762&amp;isFromPublicArea=True&amp;isModal=False</t>
  </si>
  <si>
    <t xml:space="preserve">https://community.secop.gov.co/Public/Tendering/OpportunityDetail/Index?noticeUID=CO1.NTC.3515889&amp;isFromPublicArea=True&amp;isModal=False
</t>
  </si>
  <si>
    <t>https://community.secop.gov.co/Public/Tendering/OpportunityDetail/Index?noticeUID=CO1.NTC.3524420&amp;isFromPublicArea=True&amp;isModal=False</t>
  </si>
  <si>
    <t>https://community.secop.gov.co/Public/Tendering/OpportunityDetail/Index?noticeUID=CO1.NTC.3524137&amp;isFromPublicArea=True&amp;isModal=False</t>
  </si>
  <si>
    <t xml:space="preserve">https://community.secop.gov.co/Public/Tendering/OpportunityDetail/Index?noticeUID=CO1.NTC.3524528&amp;isFromPublicArea=True&amp;isModal=False
</t>
  </si>
  <si>
    <t>https://community.secop.gov.co/Public/Tendering/OpportunityDetail/Index?noticeUID=CO1.NTC.3525996&amp;isFromPublicArea=True&amp;isModal=False</t>
  </si>
  <si>
    <t xml:space="preserve">https://community.secop.gov.co/Public/Tendering/OpportunityDetail/Index?noticeUID=CO1.NTC.3522861&amp;isFromPublicArea=True&amp;isModal=False
</t>
  </si>
  <si>
    <t xml:space="preserve">https://community.secop.gov.co/Public/Tendering/ContractNoticePhases/View?PPI=CO1.PPI.21502592&amp;isFromPublicArea=True&amp;isModal=False
</t>
  </si>
  <si>
    <t>https://community.secop.gov.co/Public/Tendering/OpportunityDetail/Index?noticeUID=CO1.NTC.3526128&amp;isFromPublicArea=True&amp;isModal=False</t>
  </si>
  <si>
    <t xml:space="preserve">https://community.secop.gov.co/Public/Tendering/OpportunityDetail/Index?noticeUID=CO1.NTC.3526253&amp;isFromPublicArea=True&amp;isModal=False
</t>
  </si>
  <si>
    <t>https://community.secop.gov.co/Public/Tendering/OpportunityDetail/Index?noticeUID=CO1.NTC.3529611&amp;isFromPublicArea=True&amp;isModal=False</t>
  </si>
  <si>
    <t>https://community.secop.gov.co/Public/Tendering/OpportunityDetail/Index?noticeUID=CO1.NTC.3530042&amp;isFromPublicArea=True&amp;isModal=False</t>
  </si>
  <si>
    <t xml:space="preserve">https://community.secop.gov.co/Public/Tendering/OpportunityDetail/Index?noticeUID=CO1.NTC.3533378&amp;isFromPublicArea=True&amp;isModal=False
</t>
  </si>
  <si>
    <t xml:space="preserve">https://community.secop.gov.co/Public/Tendering/OpportunityDetail/Index?noticeUID=CO1.NTC.3533527&amp;isFromPublicArea=True&amp;isModal=False
</t>
  </si>
  <si>
    <t xml:space="preserve">https://community.secop.gov.co/Public/Tendering/OpportunityDetail/Index?noticeUID=CO1.NTC.3537948&amp;isFromPublicArea=True&amp;isModal=False
</t>
  </si>
  <si>
    <t xml:space="preserve">https://community.secop.gov.co/Public/Tendering/OpportunityDetail/Index?noticeUID=CO1.NTC.3536038&amp;isFromPublicArea=True&amp;isModal=False
</t>
  </si>
  <si>
    <t xml:space="preserve">https://community.secop.gov.co/Public/Tendering/OpportunityDetail/Index?noticeUID=CO1.NTC.3549496&amp;isFromPublicArea=True&amp;isModal=False
</t>
  </si>
  <si>
    <t xml:space="preserve">https://community.secop.gov.co/Public/Tendering/OpportunityDetail/Index?noticeUID=CO1.NTC.3534840&amp;isFromPublicArea=True&amp;isModal=False
</t>
  </si>
  <si>
    <t xml:space="preserve">https://community.secop.gov.co/Public/Tendering/OpportunityDetail/Index?noticeUID=CO1.NTC.3551611&amp;isFromPublicArea=True&amp;isModal=False
</t>
  </si>
  <si>
    <t>https://community.secop.gov.co/Public/Tendering/OpportunityDetail/Index?noticeUID=CO1.NTC.3537416&amp;isFromPublicArea=True&amp;isModal=False</t>
  </si>
  <si>
    <t xml:space="preserve">https://community.secop.gov.co/Public/Tendering/OpportunityDetail/Index?noticeUID=CO1.NTC.3546053&amp;isFromPublicArea=True&amp;isModal=False
</t>
  </si>
  <si>
    <t xml:space="preserve">https://community.secop.gov.co/Public/Tendering/OpportunityDetail/Index?noticeUID=CO1.NTC.3539604&amp;isFromPublicArea=True&amp;isModal=False
</t>
  </si>
  <si>
    <t xml:space="preserve">https://community.secop.gov.co/Public/Tendering/OpportunityDetail/Index?noticeUID=CO1.NTC.3549534&amp;isFromPublicArea=True&amp;isModal=False
</t>
  </si>
  <si>
    <t>https://community.secop.gov.co/Public/Tendering/OpportunityDetail/Index?noticeUID=CO1.NTC.3545299&amp;isFromPublicArea=True&amp;isModal=False</t>
  </si>
  <si>
    <t xml:space="preserve">https://community.secop.gov.co/Public/Tendering/OpportunityDetail/Index?noticeUID=CO1.NTC.3545297&amp;isFromPublicArea=True&amp;isModal=False
</t>
  </si>
  <si>
    <t xml:space="preserve">https://community.secop.gov.co/Public/Tendering/OpportunityDetail/Index?noticeUID=CO1.NTC.3545768&amp;isFromPublicArea=True&amp;isModal=False
</t>
  </si>
  <si>
    <t xml:space="preserve">https://community.secop.gov.co/Public/Tendering/ContractNoticePhases/View?PPI=CO1.PPI.20668717&amp;isFromPublicArea=True&amp;isModal=False
</t>
  </si>
  <si>
    <t xml:space="preserve">https://community.secop.gov.co/Public/Tendering/OpportunityDetail/Index?noticeUID=CO1.NTC.3557211&amp;isFromPublicArea=True&amp;isModal=False
</t>
  </si>
  <si>
    <t>https://community.secop.gov.co/Public/Tendering/OpportunityDetail/Index?noticeUID=CO1.NTC.3552359&amp;isFromPublicArea=True&amp;isModal=False</t>
  </si>
  <si>
    <t xml:space="preserve">https://community.secop.gov.co/Public/Tendering/OpportunityDetail/Index?noticeUID=CO1.NTC.3552054&amp;isFromPublicArea=True&amp;isModal=False
</t>
  </si>
  <si>
    <t xml:space="preserve">https://community.secop.gov.co/Public/Tendering/OpportunityDetail/Index?noticeUID=CO1.NTC.3556785&amp;isFromPublicArea=True&amp;isModal=False
</t>
  </si>
  <si>
    <t>https://community.secop.gov.co/Public/Tendering/OpportunityDetail/Index?noticeUID=CO1.NTC.3558811&amp;isFromPublicArea=True&amp;isModal=False</t>
  </si>
  <si>
    <t xml:space="preserve">https://community.secop.gov.co/Public/Tendering/OpportunityDetail/Index?noticeUID=CO1.NTC.3560003&amp;isFromPublicArea=True&amp;isModal=False
</t>
  </si>
  <si>
    <t xml:space="preserve">https://community.secop.gov.co/Public/Tendering/OpportunityDetail/Index?noticeUID=CO1.NTC.3567998&amp;isFromPublicArea=True&amp;isModal=False
</t>
  </si>
  <si>
    <t xml:space="preserve">https://community.secop.gov.co/Public/Tendering/OpportunityDetail/Index?noticeUID=CO1.NTC.3565776&amp;isFromPublicArea=True&amp;isModal=False
</t>
  </si>
  <si>
    <t xml:space="preserve">https://community.secop.gov.co/Public/Tendering/OpportunityDetail/Index?noticeUID=CO1.NTC.3569149&amp;isFromPublicArea=True&amp;isModal=False
</t>
  </si>
  <si>
    <t xml:space="preserve">https://community.secop.gov.co/Public/Tendering/OpportunityDetail/Index?noticeUID=CO1.NTC.3582863&amp;isFromPublicArea=True&amp;isModal=False
</t>
  </si>
  <si>
    <t>1118SDHT-2022</t>
  </si>
  <si>
    <t>JORGE ENRIQUE VERA PARRA</t>
  </si>
  <si>
    <t>YENIFER TAPIA ARIAS</t>
  </si>
  <si>
    <t>CARLOS JULIO PIEDRA ZAMORA</t>
  </si>
  <si>
    <t>YESSICA BIVIANA CASTAÑEDA VASQUEZ</t>
  </si>
  <si>
    <t>BBVA - ASSENT MANAGEMENT S.A SOCIEDAD FIDUCIARIA   (Vocera y Administradora del Encargo Fiduciario irrevocable de Administración y Pagos No. 756 de 2018 y Apoderada de la Secretaría Distrital del Habitat. Suscrito con CORTES ASOCIADOS, INVESTIGACIONES ECONÓMICAS SAS – INVESCOR SAS)</t>
  </si>
  <si>
    <t>SECRETARÍA DE HABITAT Y VIVIENDA DEL DEPARTAMENTO DE CUNDINAMARCA Y INTEGRACION REGIONAL DE CUNDINAMARCA</t>
  </si>
  <si>
    <t>LUIS FELIPE BARRIOS ALVAREZ</t>
  </si>
  <si>
    <t>BBVA - ASSENT MANAGEMENT S.A SOCIEDAD FIDUCIARIA   (Vocera y Administradora del Encargo Fiduciario irrevocable de Administración y Pagos No. 756 de 2018 y Apoderada de la Secretaría Distrital del Habitat. Suscrito con GRAFOSCOPIOS S.A.S)</t>
  </si>
  <si>
    <t>PEDRO FREDY AREVALO VILLALOBOS</t>
  </si>
  <si>
    <t>INGRID DEL CARMEN BARRERA PEREIRA</t>
  </si>
  <si>
    <t>JENNIFER ANDREA PIRAGUA BARRAGAN</t>
  </si>
  <si>
    <t>LAURA FLAVIE  ZIMMERMANN</t>
  </si>
  <si>
    <t>CARLOS FELIPE REYES FORERO</t>
  </si>
  <si>
    <t>JULIAN DARIO BONILLA RIOS</t>
  </si>
  <si>
    <t>MARIA CAROLINA  VILLAMARIN JIMENEZ</t>
  </si>
  <si>
    <t>MANUELA LOBO GUERRERO DUQUE</t>
  </si>
  <si>
    <t>MARIA ELSI LONDOÑO</t>
  </si>
  <si>
    <t>LAURA FERNANDA  ZUÑIGA ROJAS</t>
  </si>
  <si>
    <t>CONSORCIO ARQUITECTURA Y ESPACIO URBANO</t>
  </si>
  <si>
    <t>DIANA LIZETH VILLA BAQUERO</t>
  </si>
  <si>
    <t>GLOBALTEK SECURITY S.A.S.</t>
  </si>
  <si>
    <t>JAIME SALAZAR MUÑOZ</t>
  </si>
  <si>
    <t>INGENIERIA MASTER S.A.S.</t>
  </si>
  <si>
    <t>NANCY LILIANA BELTRAN CRISTANCHO</t>
  </si>
  <si>
    <t>CONSORCIO COHESIÓN SOCIAL</t>
  </si>
  <si>
    <t>ELSA TORRES ARENALES</t>
  </si>
  <si>
    <t>LUZ ADRIANA CASTIBLANCO MARTINEZ</t>
  </si>
  <si>
    <t>ELISA ISAZA BERNHARD</t>
  </si>
  <si>
    <t>MANUEL JOSE TOSE MUÑOZ</t>
  </si>
  <si>
    <t>ANDRES FELIPE LEGUIZAMO SANCHEZ</t>
  </si>
  <si>
    <t>YARLYN ASTRID  ROMERO GOMEZ</t>
  </si>
  <si>
    <t>LESDY MARIA GIRALDO CASTAÑEDA</t>
  </si>
  <si>
    <t>CLAUDIA MARCELA CAICEDO GONZALEZ</t>
  </si>
  <si>
    <t>CONSORCIO TINGUA 2023</t>
  </si>
  <si>
    <t>PROGRAMA DE LAS NACIONES UNIDAS PARA EL DESARROLLO</t>
  </si>
  <si>
    <t>OFICINAS INTEGRALES Y TECNOLOGIA</t>
  </si>
  <si>
    <t>NEIVER ABEL ORTIZ CAMILO</t>
  </si>
  <si>
    <t>JAVIER STEVEN SUAREZ LOPEZ</t>
  </si>
  <si>
    <t>INTEGRADORES DE SOLUCIONES EN TECNOLOGÍA - ASIC SAS</t>
  </si>
  <si>
    <t>FERRICENTROS S A S</t>
  </si>
  <si>
    <t>MANUFACTURAS SUMAPAZ S.A.</t>
  </si>
  <si>
    <t>AUTO INVERSIONES COLOMBIA S.A. AUTOINVER COL</t>
  </si>
  <si>
    <t>CONSORCIO GRUPO ORLAM 2</t>
  </si>
  <si>
    <t>ERIKA PAOLA VELANDIA PARRA</t>
  </si>
  <si>
    <t>SAYRA GUINETTE ALDANA HERNANDEZ</t>
  </si>
  <si>
    <t>CONSORCIO VIAS URBANAS PCC</t>
  </si>
  <si>
    <t>CONSORCIO AG3-OBRAS</t>
  </si>
  <si>
    <t>CONSOCIO LAND/ENTROPIA</t>
  </si>
  <si>
    <t>CONSORCIO TOPOGRAFIA URBANA</t>
  </si>
  <si>
    <t>OSCAR HUMBERTO GOMEZ ROMERO</t>
  </si>
  <si>
    <t>WILMAR STEVEN PARRA MORENO</t>
  </si>
  <si>
    <t>WILLIAM DAVID BAUTISTA MARULANDA</t>
  </si>
  <si>
    <t>JOSE MATEO MENDEZ SAMPEDRO</t>
  </si>
  <si>
    <t>CARLOS IVAN RIVERA TRUJILLO</t>
  </si>
  <si>
    <t>MARIA MARGARITA RUIZ RODGERS</t>
  </si>
  <si>
    <t>POLYMET SAS</t>
  </si>
  <si>
    <t>SECUREXA ENERGY &amp; FIRE S.A.S.</t>
  </si>
  <si>
    <t>SYSTEM NET INGENIERIA SAS</t>
  </si>
  <si>
    <t>OSCAR LEONARDO FORERO HIGUERA</t>
  </si>
  <si>
    <t>CARLOS ALBERTO CASTAÑEDA GONZALEZ</t>
  </si>
  <si>
    <t>SANDRA JEANET AVILA ALVARADO</t>
  </si>
  <si>
    <t>HARRY DAVID CAMPAZ CASTILLO</t>
  </si>
  <si>
    <t>JORGE ENRIQUE MALAGON ANGEL</t>
  </si>
  <si>
    <t>TOMAS JERONIMO ANDRADE CUELLAR</t>
  </si>
  <si>
    <t>MARIO ALBERTO ALARCON JARRO</t>
  </si>
  <si>
    <t>DIEGO FELIPE SANCHEZ VALDERRAMA</t>
  </si>
  <si>
    <t>WILSON ANDRES MONROY RIVERA</t>
  </si>
  <si>
    <t>SHARON SLENDY FIGUEROA JAIMES</t>
  </si>
  <si>
    <t>CESAR ADRIANO COY CAICEDO</t>
  </si>
  <si>
    <t>WILSON ALFONSO RAMIREZ MORALES</t>
  </si>
  <si>
    <t>DIANA JOHANA ALFONSO HERNANDEZ</t>
  </si>
  <si>
    <t>JUAN GERARDO GALEANO MATEUS</t>
  </si>
  <si>
    <t>JUAN SEBASTIAN ARCHILA BARRERA</t>
  </si>
  <si>
    <t>CARLOS ANDRETTI MENJURA ROJAS</t>
  </si>
  <si>
    <t>Evaluar el cumplimiento de los objetivos de la subvención mediante un informe que permita identificar y medir la dimensión de los resultados obtenidos del estudio” en el marco de la “Propuesta Metodológica Para Identificar A La Población En Estado De Vulnerabilidad Social, para hacerlos Beneficiarios del Mínimo Vital, Estrategia Del Plan Distrital Del Agua"</t>
  </si>
  <si>
    <t xml:space="preserve">Aunar esfuerzos para adelantar acciones conjuntas en materia de asistencia y cooperación técnica y jurídica que permitan el desarrollo de proyectos integrales de hábitat entre Bogotá y Cundinamarca que fortalezcan la integración regional. </t>
  </si>
  <si>
    <t>Diseñar y elaborar productos de comunicación, como insumo para el desarrollo de la estrategia de comunicaciones que adelantará la SDHT y AECID en el marco del convenio COL 037-B, que permita a la entidad visibilizar y difundir mediante los  productos  a  entregar  la  importancia  del mínimo  vital  y las  principales Conclusiones   del   estudio   sobre   este,   contribuyendo   de   esta   manera   a   su posicionamiento  y  comprensión,  así  como  al  fortalecimiento  y  promoción  de  los objetivos del proyecto denominado “Propuesta metodológica para identificar a la población  en  estado  de  vulnerabilidad  social, para  hacerlos  beneficiarios  del programa del mínimo vital de agua, en Bogotá, D.C</t>
  </si>
  <si>
    <t>REALIZAR LA INTERVENTORÍA TÉCNICA, JURÍDICA, SOCIAL, AMBIENTAL, ADMINISTRATIVA Y FINANCIERA PARA LA EJECUCIÓN DE LOS ESTUDIOS, DISEÑOS Y OBRAS DE INTERVENCIÓN URBANA PARA LA RECUPERACIÓN DEL ESPACIO PÚBLICO PARA EL CUIDADO EN LOS TERRITORIOS PRIORIZADOS POR LA SECRETARÍA DISTRITAL DEL HÁBITAT.</t>
  </si>
  <si>
    <t xml:space="preserve">PRESTAR SERVICIOS PROFESIONALES PARA LIDERAR Y COORDINAR LOS ANÁLISIS CARTOGRÁFICOS, CATASTRALES, PREDIALES Y ESPACIALES DE SOPORTE NECESARIOS PARA LA FORMULACIÓN E IMPLEMENTACIÓN DE LOS PROYECTOS PRIORIZADOS POR LA SUBDIRECCIÓN DE OPERACIONES.	</t>
  </si>
  <si>
    <t xml:space="preserve">PRESTAR SERVICIOS PROFESIONALES PARA IDENTIFICAR, VERIFICAR Y ACOMPAÑAR DESDE EL COMPONENTE SOCIAL, EL CUMPLIMIENTO DE REQUISITOS A LOS HOGARES QUE PUEDEN SER BENEFICIARIOS DE LOS INSTRUMENTOS DE FINANCIACIÓN A CARGO DE LA SUBSECRETARÍA DE GESTIÓN FINANCIERA	</t>
  </si>
  <si>
    <t>PRESTAR SERVICIOS PROFESIONALES PARA LA GESTIÓN Y SEGUIMIENTO JURÍDICO REQUERIDO EN LA IMPLEMENTACIÓN DE LOS PROGRAMAS DE SUBSIDIOS DE LA SUBSECRETARIA DE GESTION FINANCIERA</t>
  </si>
  <si>
    <t xml:space="preserve">PRESTAR SERVICIOS PROFESIONALES PARA EL ACOMPAÑAMIENTO Y SEGUIMIENTO DE LOS COMPROMISOS ESTRATÉGICOS ASOCIADOS A LOS INSTRUMENTOS DE FINANCIACIÓN A CARGO DE LA SECRETARÍA DISTRITAL DEL HÁBITAT	</t>
  </si>
  <si>
    <t xml:space="preserve">PRESTAR SERVICIOS PROFESIONALES DESDE EL COMPONENTE ARQUITECTÓNICO PARA APOYAR LA COORDINACIÓN DE LOS DIAGNÓSTICOS, LA FORMULACIÓN Y SEGUIMIENTO A LOS PLANES DE ACCIÓN DE LOS TERRITORIOS DEFINIDOS POR LA SECRETARÍA DISTRITAL DEL HÁBITAT EN EL MARCO DEL PROGRAMA DE MEJORAMIENTO DE BARRIOS	</t>
  </si>
  <si>
    <t xml:space="preserve">PRESTAR SERVICIOS PROFESIONALES PARA ARTICULAR Y GESTIONAR PROCESOS DE COOPERACIÓN CON ACTORES GUBERNAMENTALES LOCALES, NACIONALES E INTERNACIONALES, AGENCIAS, NO GUBERNAMENTALES Y PRIVADOS, RELACIONADOS CON LA MISIONALIDAD DE LA SECRETARIA DISTRITAL DEL HÁBITAT Y EN EL MARCO DE LA IMPLEMENTACIÓN DE ALTERNATIVAS FINANCIERAS PARA LA GESTIÓN DEL HÁBITAT DE BOGOTÁ	</t>
  </si>
  <si>
    <t xml:space="preserve">PRESTAR SERVICIOS PROFESIONALES PARA APOYAR TÉCNICAMENTE LA SUPERVISIÓN DE LAS OBRAS Y LAS ACTIVIDADES ADMINISTRATIVAS, OPERATIVAS Y DOCUMENTALES, NECESARIAS PARA LA EJECUCIÓN DE LAS VIVIENDAS NUEVAS RURALES Y LOS DEMÁS PROYECTOS PRIORIZADOS POR LA SUBDIRECCIÓN DE OPERACIONES.	</t>
  </si>
  <si>
    <t xml:space="preserve">PRESTAR SERVICIOS PROFESIONALES PARA ARTICULAR LOS PROCESOS DE IDENTIFICACIÓN, CARACTERIZACIÓN Y ACOMPAÑAMIENTO A HOGARES DE LOS PROGRAMAS DE SUBSIDIOS DE VIVIENDA A CARGO DE LA SECRETARÍA DISTRITAL DEL HÁBITAT.	</t>
  </si>
  <si>
    <t>PRESTAR SERVICIOS PROFESIONALES EN LA ARTICULACIÓN INTERINSTITUCIONAL Y SEGUIMIENTO A LA ASIGNACIÓN DE SUBSIDIOS CON ENFOQUE DIFERENCIAL A CARGO DE LA SUBSECRETARÍA DE GESTIÓN FINANCIERA.</t>
  </si>
  <si>
    <t>PRESTAR SERVICIOS PROFESIONALES PARA APOYAR LA ELABORACIÓN DE DOCUMENTOS Y SEGUIMIENTO A LA ETAPA PRECONTRACTUAL, CONTRACTUAL Y POSTCONTRACTUAL DE LOS PROCESOS DE CONTRATACIÓN NECESARIOS PARA LA IMPLEMENTACIÓN DE LOS PROYECTOS A CARGO DE LA SUBDIRECCIÓN DE OPERACIONES</t>
  </si>
  <si>
    <t>PRESTAR SERVICIOS PROFESIONALES PARA ADELANTAR ACTIVIDADES DE RELACIONAMIENTO COMUNITARIO EN EL MARCO DEL PROCESO DE POSTULACIÓN DE HOGARES EN LA MODALIDAD DE HABITABILIDAD.</t>
  </si>
  <si>
    <t>PRESTAR SERVICIOS PROFESIONALES DE APOYO SOCIAL Y DE PARTICIPACIÓN CIUDADANA EN LA IMPLEMENTACIÓN Y EJECUCIÓN DE LAS INTERVENCIONES DE RECUPERACIÓN DEL ESPACIO PÚBLICO PARA EL CUIDADO, Y DEMÁS PROYECTOS PRIORIZADOS POR LA SUBDIRECCIÓN DE OPERACIONES.</t>
  </si>
  <si>
    <t>PRESTAR SERVICIOS PROFESIONALES PARA BRINDAR SOPORTE EN EL LEVANTAMIENTO DE INFORMACIÓN PRIMARIA PARA LA POSTULACIÓN DE HOGARES AL SUBSIDIO DE MEJORAMIENTO DE VIVIENDA EN LA MODALIDAD DE HABITABILIDAD</t>
  </si>
  <si>
    <t>PRESTAR SERVICIOS PROFESIONALES PARA IDENTIFICAR Y VERIFICAR DESDE EL COMPONENTE SOCIAL, EL CUMPLIMIENTO DE REQUISITOS A LOS HOGARES QUE PUEDEN SER BENEFICIARIOS DE LOS INSTRUMENTOS DE FINANCIACIÓN A CARGO DE LA SUBSECRETARÍA DE GESTIÓN FINANCIERA.</t>
  </si>
  <si>
    <t>PRESTAR SERVICIOS PROFESIONALES EN LA ARMONIZACIÓN DE INSTRUMENTOS Y CONTENIDOS, DERIVADOS DEL PLAN MAESTRO DE HÁBITAT Y SERVICIOS PÚBLICOS Y DETERMINAR LOS MECANISMOS DE SEGUIMIENTO, MONITOREO, EVALUACIÓN, EN ARTICULACIÓN CON EL POT Y PDD, EN EL MARCO DE LAS POLÍTICAS PÚBLICAS DEL SECTOR HÁBITAT.</t>
  </si>
  <si>
    <t>PRESTAR SERVICIOS PROFESIONALES EN LA DEFINICIÓN DE LOS INSTRUMENTOS Y MECANISMOS DE GESTIÓN Y FINANCIACIÓN PARA LOS PROYECTOS Y PROGRAMAS QUE DEFINA EL PLAN MAESTRO DE HÁBITAT Y SERVICIOS PÚBLICOS Y EN ARTICULACIÓN CON EL POT Y PDD, EN EL MARCO DE LAS POLÍTICAS PÚBLICAS DEL SECTOR HÁBITAT</t>
  </si>
  <si>
    <t>PRESTAR SERVICIOS PROFESIONALES PARA BRINDAR ASESORIA TECNICA, ACOMPANAMIENTO Y APOYO INTERINSTITUCIONAL EN LA GESTION DE LOS TRAMITES DE LA CADENA DE URBANISMO Y CONSTRUCCION DE LOS PROYECTOS DE VIVIENDA BAJO EL ESQUEMA DE MESA DE SOLUCIONES</t>
  </si>
  <si>
    <t xml:space="preserve"> PRESTAR SERVICIOS PROFESIONALES JURÍDICOS EN LA DEFINICIÓN DE MECANISMOS, INSTRUMENTOS Y ESTRATEGIAS PARA LA PRODUCCIÓN DE SOLUCIONES HABITACIONALES DESDE EL COMPONENTE NORMATIVO, EN EL MARCO DEL PLAN MAESTRO DE HÁBITAT Y SERVICIOS PÚBLICOS Y SU ARTICULACIÓN CON EL POT Y PDD, EN EL MARCO DE LAS POLÍTICAS PÚBLICAS DEL SECTOR HÁBITAT</t>
  </si>
  <si>
    <t xml:space="preserve"> PRESTAR SERVICIOS PROFESIONALES PARA DESARROLLAR ACTIVIDADES SOCIALES DE FORMULACIÓN, EJECUCIÓN Y SEGUIMIENTO DE LAS INTERVENCIONES PRIORIZADAS POR LA SUBDIRECCIÓN DE OPERACIONES.</t>
  </si>
  <si>
    <t>REALIZAR LOS ESTUDIOS Y DISEÑOS PARA LA CONSTRUCCIÓN DE LAS OBRAS DE LOS PROYECTOS DE ECOBARRIO EN BORDE URBANO Y MEJORAMIENTO DE ENTORNOS RURALES EN LOS TERRITORIOS PRIORIZADOS POR LA SECRETARÍA DISTRITAL DEL HÁBITAT.</t>
  </si>
  <si>
    <t>PRESTAR SERVICIOS PROFESIONALES PARA VERIFICAR Y ACOMPAÑAR DESDE EL COMPONENTE SOCIAL, EL CUMPLIMIENTO DE REQUISITOS A LOS HOGARES QUE PUEDEN SER BENEFICIARIOS DE LOS PROGRAMAS DE SOLUCIONES HABITACIONALES A CARGO DE LA SUBSECRETARÍA DE GESTIÓN FINANCIERA.</t>
  </si>
  <si>
    <t>DISEÑO DEL PLAN DE RECUPERACIÓN DE DESASTRES TECNOLÓGICOS DRP EN LA SDHT</t>
  </si>
  <si>
    <t>PRESTAR SERVICIOS PROFESIONALES PARA APOYAR EN LA IMPLEMENTACIÓN, EJECUCIÓN Y SEGUIMIENTO ADMINISTRATIVO DE LOS PROYECTOS Y PROCESOS PRIORIZADOS ASOCIADOS A LOS INSTRUMENTOS DE FINANCIACIÓN DE LA SECRETARÍA.</t>
  </si>
  <si>
    <t>REALIZAR LA INTERVENTORÍA TÉCNICA, JURÍDICA, SOCIAL, AMBIENTAL, ADMINISTRATIVA Y FINANCIERA A LOS ESTUDIOS, DISEÑOS Y CONSTRUCCIÓN DE LAS OBRAS PARA LA IMPLEMENTACIÓN DE LAS ACCIONES DE ACUPUNTURA URBANA EN LOS TERRITORIOS PRIORIZADOS POR LA SECRETARÍA DISTRITAL DEL HÁBITAT.</t>
  </si>
  <si>
    <t>PRESTAR SERVICIOS PROFESIONALES PARA APOYAR LAS ACTIVIDADES DE GESTIÓN, CONTRATACIÓN, PRESUPUESTO, FORMULACIÓN, ARTICULACIÓN, ELABORACIÓN Y REVISIÓN DE LOS DOCUMENTOS REQUERIDOS PARA EL CUMPLIMIENTO DE LAS METAS DE LOS PROYECTOS DE INVERSIÓN DE LA SUBDIRECCIÓN DE OPERACIONES</t>
  </si>
  <si>
    <t>PRESTAR SERVICIOS PROFESIONALES PARA DESARROLLAR ACTIVIDADES RELACIONADAS CON LA ADQUISICIÓN, SEGUIMIENTO Y CONTROL DE LOS BIENES, SERVICIOS E INFRAESTRUCTURA DE LA SDHT.</t>
  </si>
  <si>
    <t>REALIZAR LA CONSTRUCCIÓN DE OBRAS DE ESPACIO PÚBLICO EN LOS TERRITORIOS PRIORIZADOS POR LA SECRETARÍA DISTRITAL DEL HÁBITAT EN LA LOCALIDAD DE SAN CRISTÓBAL - TERRITORIO 2</t>
  </si>
  <si>
    <t>REALIZAR LA INTERVENTORÍA TECNICA, JURIDICA, SOCIAL, AMBIENTAL, ADMINISTRATIVA Y FINANCIERA PARA LA CONSTRUCCIÓN DE OBRAS DE ESPACIO PÚBLICO EN LOS TERRITORIOS PRIORIZADOS POR LA SECRETARÍA DISTRITAL DEL HÁBITAT EN LA LOCALIDAD DE SAN CRISTÓBAL</t>
  </si>
  <si>
    <t xml:space="preserve"> PRESTAR SERVICIOS PROFESIONALES EN LAS ACTIVIDADES DE CONSOLIDACIÓN Y EDICIÓN DE INFORMACIÓN PARA LA FORMULACIÓN DEL PLAN MAESTRO DE HÁBITAT Y SERVICIOS PÚBLICOS E IMPLEMENTACIÓN DE LA ESTRATEGIA DE PARTICIPACIÓN, EN EL MARCO DE LAS POLÍTICAS PÚBLICAS DEL SECTOR HÁBITAT</t>
  </si>
  <si>
    <t>PRESTAR SERVICIOS PROFESIONALES PARA ESTRUCTURAR LOS ASPECTOS URBANÍSTICOS Y DE PLANIFICACION, EN LOS PROYECTOS PRIORIZADOS POR LA ENTIDAD</t>
  </si>
  <si>
    <t xml:space="preserve"> PRESTAR SERVICIOS PROFESIONALES PARA APOYAR LA CARACTERIZACIÓN DE LOS USOS DEL SUELO URBANO Y LA ELABORACIÓN DE LOS ANÁLISIS GEOESPACIALES DE SOPORTE, NECESARIOS PARA LA FORMULACIÓN E IMPLEMENTACIÓN DE LAS ACCIONES DE ACUPUNTURA URBANA, Y LOS DEMÁS PROYECTOS PRIORIZADOS POR LA SUBDIRECCIÓN DE OPERACIONES</t>
  </si>
  <si>
    <t>PRESTAR SERVICIOS PROFESIONALES DE APOYO SOCIAL Y DE PARTICIPACIÓN CIUDADANA PARA LA ESTRUCTURACIÓN E IMPLEMENTACIÓN DE LAS INTERVENCIONES DE MEJORAMIENTO INTEGRAL RURAL, Y LOS DEMÁS PROYECTOS PRIORIZADOS POR LA SUBDIRECCIÓN DE OPERACIONES</t>
  </si>
  <si>
    <t>PRESTAR SERVICIOS PROFESIONALES PARA APOYAR TÉCNICAMENTE LA FORMULACIÓN IMPLEMENTACIÓN, EJECUCIÓN DE LAS INTERVENCIONES DE RECUPERACIÓN DEL ESPACIO PÚBLICO PARA EL CUIDADO Y DEMÁS PROYECTOS PRIORIZADOS POR LA SUBDIRECCIÓN DE OPERACIONES</t>
  </si>
  <si>
    <t>PRESTAR SERVICIOS PROFESIONALES JURIDICOS PARA LA GESTIÓN Y SEGUIMIENTO JURÍDICO A LOS INSTRUMENTOS DE FINANCIACIÓN DE VIVIENDA VIS O VIP A CARGO DE LA SUBSECRETARÍA DE GESTIÓN FINANCIERA.</t>
  </si>
  <si>
    <t xml:space="preserve"> PRESTAR SERVICIOS PROFESIONALES PARA EL ANÁLISIS, PROCESAMIENTO Y SEGUIMIENTO DE LAS BASES DE DATOS ESTRUCTURADAS DENTRO DE LA EJECUCIÓN DE LOS PROGRAMAS IMPLEMENTADOS QUE FACILITAN EL ACCESO DE VIVIENDA VIS O VIP A CARGO DE LA SUBSECRETARIA DE GESTIÓN FINANCIERA</t>
  </si>
  <si>
    <t>PRESTAR SERVICIOS DE APOYO A LA GESTIÓN PARA APOYAR LAS ACTIVIDADES ARCHIVÍSTICAS RELACIONADAS CON LA ORGANIZACIÓN DE DOCUMENTOS DE LOS EXPEDIENTES A CARGO DE LA SUBDIRECCIÓN DE OPERACIONES, DE ACUERDO CON LOS PROCEDIMIENTOS ESTABLECIDOS POR LA NORMATIVIDAD ARCHIVÍSTICA VIGENTE</t>
  </si>
  <si>
    <t>REALIZAR LA CONSTRUCCIÓN DE OBRAS DE ESPACIO PÚBLICO EN LOS TERRITORIOS PRIORIZADOS POR LA SECRETARÍA DISTRITAL DEL HÁBITAT EN LA LOCALIDAD DE SAN CRISTÓBAL - TERRITORIO 1</t>
  </si>
  <si>
    <t>REALIZAR UNA CONTRIBUCIÓN EN EFECTIVO A ONU-HÁBITAT PARA APOYAR EL FORTALECIMIENTO DE LOS PROCESOS DE REVITALIZACIÓN URBANA Y LA CALIDAD DE LA VIVIENDA EN LA CIUDAD DE BOGOTÁ, EN EL MARCO DE LA NUEVA AGENDA URBANA Y LOS OBJETIVOS DE DESARROLLO SOSTENIBLE - PRIMERA FASE, (DE AHORA EN ADELANTE REFERIDO COMO EL "PROYECTO"), TAL COMO SE ESTABLECE EN EL ANEXO A, ("DOCUMENTO DE PROYECTO"), DEL PRESENTE ACUERDO</t>
  </si>
  <si>
    <t>PRESTAR SERVICIOS A LA SECRETARÍA DISTRITAL DEL HÁBITAT PARA DESMONTE, MONTE Y MANTENIMIENTO DE ESTANTERÍA DISPUESTA PARA LA CONSERVACIÓN DEL ARCHIVO DE GESTIÓN Y ARCHIVO CENTRAL.</t>
  </si>
  <si>
    <t>PRESTAR SERVICIOS PROFESIONALES PARA LA ELABORACIÓN, PROCESAMIENTO Y SEGUIMIENTO DE LAS BASES DE DATOS REQUERIDAS EN LOS PROGRAMAS DE SOLUCIONES HABITACIONALES A CARGO DE LA SUBSECRETARÍA DE GESTIÓN FINANCIERA</t>
  </si>
  <si>
    <t xml:space="preserve"> PRESTAR SERVICIOS PROFESIONALES PARA APOYAR EL SEGUIMIENTO Y REPORTE DE AVANCES DE OBRAS DE INFRAESTRUCTURA VIAL Y DE ESPACIO PÚBLICO HASTA SU ENTREGA FINAL DE LAS INTERVENCIONES DEFINIDAS EN LOS PLANES DE ACCIÓN DE MEJORAMIENTO INTEGRAL EN TERRITORIOS PRIORIZADOS POR LA SECRETARÍA DISTRITAL DEL HÁBITAT CON CARGO AL SISTEMA GENERAL DE REGALÍAS.</t>
  </si>
  <si>
    <t>ADQUISICION DE CERTIFICADOS DE SITIO SEGURO SSL PARA LAS APLICACIONES WEB DE LA SECRETARIA DISTRITAL DEL HABITAT</t>
  </si>
  <si>
    <t>Adquisición de equipos acústicos para la Secretaría Distrital del Hábitat</t>
  </si>
  <si>
    <t>Adquisición de sillas ergonómicas, de conformidad con las especificaciones técnicas requeridas por la Secretaría Distrital del Hábitat</t>
  </si>
  <si>
    <t>PRESTAR EL SERVICIO DE MANTENIMIENTO PREVENTIVO Y CORRECTIVO CON SUMINISTRO DE REPUESTOS Y MANO DE OBRA PARA EL PARQUE AUTOMOTOR DE LA SECRETARIA DISTRITAL DEL HÁBITAT</t>
  </si>
  <si>
    <t>REALIZAR LOS ESTUDIOS, DISEÑOS Y EJECUCIÓN DE LAS OBRAS PARA LA IMPLEMENTACIÓN DE LAS ACCIONES DE ACUPUNTURA URBANA EN LOS TERRITORIOS PRIORIZADOS POR LA SECRETARÍA DISTRITAL DEL HÁBITAT</t>
  </si>
  <si>
    <t>PRESTAR SERVICIOS PROFESIONALES PARA APOYAR EL ANÁLISIS DE LOS DATOS SOCIOECONÓMICOS Y SEGUIMIENTO PRESUPUESTAL DE LAS INTERVENCIONES DE RECUPERACIÓN DEL ESPACIO PÚBLICO PARA EL CUIDADO, Y DEMÁS PROYECTOS PRIORIZADOS POR LA SUBDIRECCIÓN DE OPERACIONES.</t>
  </si>
  <si>
    <t>PRESTAR SERVICIOS PROFESIONALES PARA APOYAR CON METODOLOGÍAS CUALITATIVAS Y EVALUACIONES DE LOS PROGRAMAS, ESTRATEGIAS Y POLÍTICAS PÚBLICAS DEL SECTOR HÁBITAT.</t>
  </si>
  <si>
    <t>REALIZAR LA INTERVENTORÍA TÉCNICA, JURÍDICA, SOCIAL, AMBIENTAL, ADMINISTRATIVA Y FINANCIERA PARA LA EJECUCIÓN DE OBRAS EN ESPACIO PÚBLICO PARA EL MEJORAMIENTO INTEGRAL DE BARRIOS QUE HACEN PARTE DE LOS TERRITORIOS PRIORIZADOS POR LA SECRETARÍA DISTRITAL DEL HÁBITAT, BAJO LA MODALIDAD DEL SISTEMA DE PRECIOS UNITARIOS Y SIN FORMULA DE REAJUSTE.</t>
  </si>
  <si>
    <t>REALIZAR OBRAS EN ESPACIO PÚBLICO PARA EL MEJORAMIENTO INTEGRAL DE BARRIOS QUE HACEN PARTE DE LOS TERRITORIOS PRIORIZADOS POR LA SECRETARÍA DISTRITAL DEL HÁBITAT, BAJO LA MODALIDAD DEL SISTEMA DE PRECIOS UNITARIOS Y SIN FORMULA DE REAJUSTE.</t>
  </si>
  <si>
    <t>REALIZAR LOS ESTUDIOS Y/O DISEÑOS DEFINITIVOS PARA LAS INTERVENCIONES DE ACUPUNTURA URBANA, EN LOS TERRITORIOS PRIORIZADOS POR LA SECRETARÍA DISTRITAL DEL HÁBITAT.</t>
  </si>
  <si>
    <t>REALIZAR LAS LABORES TOPOGRÁFICAS NECESARIAS PARA LA ETAPA PREVIA A LOS PROCEDIMIENTOS DE LEGALIZACIÓN URBANÍSTICA Y DE REGULARIZACIÓN DE DESARROLLOS LEGALIZADOS DENOMINADO AHORA FORMALIZACIÓN URBANÍSTICA DE ACUERDO CON EL DECRETO 555 DE 2021.</t>
  </si>
  <si>
    <t>PRESTAR SERVICIOS PROFESIONALES DE APOYO DESDE EL COMPONENTE AMBIENTAL PARA LA IMPLEMENTACIÓN Y EJECUCIÓN DE LAS INTERVENCIONES EN LOS PROYECTOS PRIORIZADOS POR LA SUBDIRECCIÓN DE OPERACIONES</t>
  </si>
  <si>
    <t>PRESTAR SERVICIOS PROFESIONALES PARA REALIZAR LAS ACCIONES QUE SE REQUIERAN EN LA IMPLEMENTACIÓN DE ESTRATEGIAS DEL COMPONENTE SOCIAL Y DE PARTICIPACIÓN DE LOS PROYECTOS PRIORIZADOS EN LA ENTIDAD.</t>
  </si>
  <si>
    <t>PRESTAR SERVICIOS PROFESIONALES PARA REALIZAR ACCIONES DE GESTIÓN PREDIAL, CONCEPTOS Y REVISIÓN JURÍDICA DE LOS PROYECTOS PRIORIZADOS EN LA ENTIDAD.</t>
  </si>
  <si>
    <t>PRESTAR SERVICIOS DE APOYO A LA GESTIÓN PARA LA GESTIÓN DOCUMENTAL DE LOS EXPEDIENTES Y DOCUMENTOS QUE SE PRODUCEN EN LA IMPLEMENTACIÓN DE LOS INSTRUMENTOS DE FINANCIERA CARGO SUBSECRETARÍA DE GESTIÓN FINANCIERA</t>
  </si>
  <si>
    <t>PRESTAR SERVICIOS PROFESIONALES PARA APOYAR DESDE LA SUBDIRECCIÓN DE SERVICIOS PÚBLICOS LA DEFINICIÓN DE LINEAMIENTOS PARA LA ARTICULACIÓN DE LOS PLANES DE INVERSIÓN DE LOS SISTEMAS DE SERVICIOS PÚBLICOS DE AGUA Y SANEAMIENTO BÁSICO EN EL MARCO DEL CONTENIDO PROGRAMÁTICO DEL PLAN DE ORDENAMIENTO TERRITORIAL Y EN CONCORDANCIA CON LA POLÍTICA PÚBLICA DE SERVICIOS PÚBLICOS</t>
  </si>
  <si>
    <t>PRESTAR SERVICIOS PROFESIONALES PARA REALIZAR ANÁLISIS Y/O EVALUACIÓN DE LOS INSTRUMENTOS DE CAPTURA DE VALOR Y DE LAS FINANZAS PÚBLICAS QUE PERMITAN VIABILIZAR LOS PROYECTOS PRIORIZADOS POR LA ENTIDAD.</t>
  </si>
  <si>
    <t>PRESTAR SERVICIOS PROFESIONALES ESPECIALIZADOS PARA APOYAR LA ARTICULACIÓN EN ASUNTOS DE ORDENAMIENTO TERRITORIAL, DERECHO URBANO Y LA GESTIÓN CONTRACTUAL QUE REQUIERA LA SUBSECRETARÍA DE COORDINACIÓN OPERATIVA EN EL MARCO DE SUS PROGRAMAS Y PROYECTOS MISIONALES</t>
  </si>
  <si>
    <t>PRESTAR SERVICIOS PROFESIONALES PARA REALIZAR EL ANÁLISIS FINANCIERO, SOCIOECONÓMICO Y EL SEGUIMIENTO A LOS PROYECTOS PRIORIZADOS EN LA ENTIDAD</t>
  </si>
  <si>
    <t>PRESTAR SERVICIOS PROFESIONALES PARA LA RECOLECCIÓN Y CONSOLIDACIÓN DE INFORMACIÓN ALFA NUMÉRICA Y CARTOGRAFÍA GEORREFERENCIADA, QUE PERMITAN LA ELABORACIÓN DE ESTADÍSTICAS PARA LOS ANÁLISIS URBANÍSTICOS DE LOS PROYECTOS PRIORIZADOS POR LA ENTIDAD</t>
  </si>
  <si>
    <t>PRESTAR SERVICIOS PROFESIONALES ESPECIALIZADOS PARA DESARROLLAR ACTIVIDADES QUE APOYEN LA FORMULACIÓN DEL PLAN MAESTRO DEL HÁBITAT Y SERVICIOS PÚBLICOS, EN ARTICULACIÓN CON EL PLAN DE ORDENAMIENTO TERRITORIAL Y EN ARTICULACIÓN Y LAS POLÍTICAS PÚBLICAS DEL SECTOR HÁBITAT</t>
  </si>
  <si>
    <t>ADECUACIÓN, DOTACIÓN E INSTALACIÓN DE MOBILIARIO PARA LAS ZONAS DE TRABAJO TIPO COWORKING Y OTROS ESPACIOS DESTINADOS A LAS OFICINAS DE LA SECRETARÍA DISTRITAL DEL HÁBITAT</t>
  </si>
  <si>
    <t>PRESTAR EL SERVICIO DE MANTENIMIENTO PREVENTIVO, CORRECTIVO Y BOLSA DE REPUESTOS PARA LOS EQUIPOS ELÉCTRICOS Y ELECTRÓNICOS QUE SOPORTAN LA INFRAESTRUCTURA TECNOLÓGICA DE LA SDHT GRUPO 2</t>
  </si>
  <si>
    <t>PRESTAR EL SERVICIO DE MANTENIMIENTO PREVENTIVO, CORRECTIVO Y BOLSA DE REPUESTOS PARA LOS EQUIPOS ELÉCTRICOS Y ELECTRÓNICOS QUE SOPORTAN LA INFRAESTRUCTURA TECNOLÓGICA DE LA SDHT - GRUPO 1 Y 3</t>
  </si>
  <si>
    <t>PRESTAR SERVICIOS PROFESIONALES PARA APOYAR TÉCNICAMENTE LA ESTRUCTURACIÓN DE PROCESOS Y LA SUPERVISIÓN DE LOS CONTRATOS A CARGO DE LA SUBDIRECCIÓN DE OPERACIONES.</t>
  </si>
  <si>
    <t>PRESTAR SERVICIOS PROFESIONALES DE APOYO TECNICO PARA LA SUSTANCIACIÓN DE LAS INVESTIGACIONES ADMINISTRATIVAS RELACIONADAS CON LA ENAJENACIÓN Y ARRENDAMIENTO DE VIVIENDA</t>
  </si>
  <si>
    <t>PRESTAR SERVICIOS DE APOYO A LA GESTIÓN PARA REALIZAR ACTIVIDADES ADMINISTRATIVAS Y DE GESTIÓN DOCUMENTAL REQUERIDAS EN LA OPERACIÓN DE LOS INSTRUMENTOS DE FINANCIACIÓN A CARGO DE LA SUBSECRETARÍA DE GESTIÓN FINANCIERA</t>
  </si>
  <si>
    <t>PRESTAR SERVICIOS PROFESIONALES PARA REALIZAR EL ANÁLISIS Y ESTRUCTURACIÓN DE LOS COMPONENTES URBANÍSTICOS Y ARQUITECTÓNICOS NECESARIOS PARA EL DESARROLLO URBANO Y LA VIABILIZACIÓN DE LOS PROYECTOS PRIORIZADOS EN LA ENTIDAD.</t>
  </si>
  <si>
    <t>PRESTAR SERVICIOS PROFESIONALES PARA APOYAR A LAS ACTIVIDADES DE CONSOLIDACIÓN Y ESTANDARIZACIÓN DE LA INFORMACIÓN GEOGRÁFICA, ALFANUMÉRICA Y CARTOGRÁFICA DEL SECTOR HÁBITAT A PARTIR DE LA REALIZACIÓN DE ANÁLISIS ESPACIALES DE SOPORTE, EN EL MARCO DE LOS PROGRAMAS Y POLÍTICAS PÚBLICAS DEL SECTOR.</t>
  </si>
  <si>
    <t>PRESTAR SERVICIOS DE APOYO A LA GESTIÓN ADMINISTRATIVA Y OPERATIVA AL PROCESO DE GESTIÓN DOCUMENTAL.</t>
  </si>
  <si>
    <t>PRESTAR SERVICIOS PROFESIONALES PARA REALIZAR LA ESTRUCTURACIÓN DEL DESARROLLO SOCIAL DE LOS PROYECTOS PRIORIZADOS EN LA ENTIDAD.</t>
  </si>
  <si>
    <t>PRESTAR SERVICIOS PROFESIONALES PARA REALIZAR EL SEGUIMIENTO Y ACOMPAÑAMIENTO EN EL COMPONENTE URBANO DE LOS PROYECTOS PRIORIZADOS EN LA ENTIDAD</t>
  </si>
  <si>
    <t>PRESTAR SERVICIOS PROFESIONALES PARA APOYAR LA SUPERVISIÓN TÉCNICA Y ADMINISTRATIVA DE LOS PROCESOS DE OBRA PRIORIZADOS Y DE LAS DEMÁS ACTIVIDADES DE GESTIÓN Y COORDINACIÓN TÉCNICA NECESARIAS PARA LA IMPLEMENTACIÓN LA ESTRATEGIA INTEGRAL DE REVITALIZACIÓN.</t>
  </si>
  <si>
    <t>PRESTAR SERVICIOS PROFESIONALES PARA APOYAR JURÍDICAMENTE Y CONTRACTUALMENTE EN LA FORMULACIÓN E IMPLEMENTACIÓN DE LOS PROYECTOS PRIORIZADOS POR LA SUBDIRECCIÓN DE OPERACIONES.</t>
  </si>
  <si>
    <t>PRESTAR SERVICIOS PROFESIONALES PARA ELABORAR SOPORTES GRAFICOS EN LAS PROPUESTAS URBANAS DE LOS PROYECTOS PRIORIZADOS POR LA ENTIDAD</t>
  </si>
  <si>
    <t>PRESTAR SERVICIOS PROFESIONALES PARA APOYAR DESDE EL COMPONENTE ESTRUCTURAL LOS PROYECTOS DE INVERSIÓN CARGO DE LA SUBDIRECCIÓN DE OPERACIONES</t>
  </si>
  <si>
    <t>PRESTAR SERVICIOS PROFESIONALES PARA APOYAR EL SEGUIMIENTO, EJECUCIÓN Y SUPERVISIÓN EN EL AVANCE DE OBRAS DE LA SUBDIRECCIÓN DE OPERACIONES.</t>
  </si>
  <si>
    <t>PRESTAR SERVICIOS PROFESIONALES PARA APOYAR DESDE EL COMPONENTE ELÉCTRICO LOS PROYECTOS DE INVERSIÓN CARGO DE LA SUBDIRECCIÓN DE OPERACIONES.</t>
  </si>
  <si>
    <t>PRESTAR SERVICIOS PROFESIONALES PARA APOYAR Y COORDINAR TÉCNICAMENTE LA SUPERVISIÓN DE LAS OBRAS, SEGUIMIENTO, Y DEMÁS ACTIVIDADES NECESARIAS PARA LA SUBDIRECCIÓN DE OPERACIONES.</t>
  </si>
  <si>
    <t>PRESTAR SERVICIOS PROFESIONALES PARA APOYAR LA SUPERVISIÓN TÉCNICA Y DE OBRA DE LOS PROYECTOS DE REVITALIZACIÓN E INFRAESTRUCTURA A CARGO DE LA SUBDIRECCIÓN DE OPERACIONES.</t>
  </si>
  <si>
    <t>PRESTAR SERVICIOS PROFESIONALES PARA APOYAR&lt;(&gt;,&lt;)&gt; GESTIONAR Y COORDINAR LA SUPERVISIÓN TÉCNICA Y ADMINISTRATIVA DE CONTRATOS Y DE LAS DEMÁS ACTIVIDADES NECESARIAS PARA LA IMPLEMENTACIÓN LA ESTRATEGIA INTEGRAL DE REVITALIZACIÓN.</t>
  </si>
  <si>
    <t>PRESTAR SERVICIOS PROFESIONALES NECESARIOS PARA REALIZAR PROCESOS TÉCNICOS Y ADMINISTRATIVOS DE APOYO A LA SUPERVISIÓN DE OBRAS PRIORIZADAS EN LA IMPLEMENTACIÓN DE LA ESTRATEGIA INTEGRAL DE REVITALIZACIÓN.</t>
  </si>
  <si>
    <t>PRESTAR SERVICIOS PROFESIONALES PARA APOYAR LOS PROCESOS DE ARTICULACIÓN, GESTIÓN Y ORGANIZACIÓN QUE SE REQUIEREN EN EL MARCO LOS PROYECTOS Y METAS ESTRATÉGICAS DE LA SECRETARÍA DISTRITAL DEL HÁBITAT.</t>
  </si>
  <si>
    <t>PRESTAR SERVICIOS PROFESIONALES PARA REALIZAR EL APOYO A LA SUPERVISIÓN DE LA ESTRATEGIA DE PARTICIPACIÓN EN EL MARCO DEL PROYECTO DE REVITALIZACIÓN DE LA SUBDIRECCIÓN DE OPERACIONES.</t>
  </si>
  <si>
    <t>pendiente</t>
  </si>
  <si>
    <t>https://www.contratos.gov.co/consultas/detalleProceso.do?numConstancia=22-22-46331&amp;g-recaptcha</t>
  </si>
  <si>
    <t>https://community.secop.gov.co/Public/Tendering/OpportunityDetail/Index?noticeUID=CO1.NTC.3508866&amp;isFromPublicArea=True&amp;isModal=False</t>
  </si>
  <si>
    <t xml:space="preserve">https://community.secop.gov.co/Public/Tendering/OpportunityDetail/Index?noticeUID=CO1.NTC.3581518&amp;isFromPublicArea=True&amp;isModal=False
</t>
  </si>
  <si>
    <t xml:space="preserve">https://community.secop.gov.co/Public/Tendering/OpportunityDetail/Index?noticeUID=CO1.NTC.3587188&amp;isFromPublicArea=True&amp;isModal=False
</t>
  </si>
  <si>
    <t xml:space="preserve">https://community.secop.gov.co/Public/Tendering/OpportunityDetail/Index?noticeUID=CO1.NTC.3591757&amp;isFromPublicArea=True&amp;isModal=False
</t>
  </si>
  <si>
    <t xml:space="preserve">https://community.secop.gov.co/Public/Tendering/OpportunityDetail/Index?noticeUID=CO1.NTC.3601966&amp;isFromPublicArea=True&amp;isModal=False
</t>
  </si>
  <si>
    <t>https://community.secop.gov.co/Public/Tendering/OpportunityDetail/Index?noticeUID=CO1.NTC.3421284&amp;isFromPublicArea=True&amp;isModal=False</t>
  </si>
  <si>
    <t xml:space="preserve">https://community.secop.gov.co/Public/Tendering/OpportunityDetail/Index?noticeUID=CO1.NTC.3605180&amp;isFromPublicArea=True&amp;isModal=False
</t>
  </si>
  <si>
    <t xml:space="preserve">https://community.secop.gov.co/Public/Tendering/OpportunityDetail/Index?noticeUID=CO1.NTC.3416315&amp;isFromPublicArea=True&amp;isModal=False
</t>
  </si>
  <si>
    <t xml:space="preserve">https://community.secop.gov.co/Public/Tendering/OpportunityDetail/Index?noticeUID=CO1.NTC.3611231&amp;isFromPublicArea=True&amp;isModal=False
</t>
  </si>
  <si>
    <t>https://community.secop.gov.co/Public/Tendering/OpportunityDetail/Index?noticeUID=CO1.NTC.3491653&amp;isFromPublicArea=True&amp;isModal=False</t>
  </si>
  <si>
    <t>https://community.secop.gov.co/Public/Tendering/OpportunityDetail/Index?noticeUID=CO1.NTC.3632838&amp;isFromPublicArea=True&amp;isModal=False</t>
  </si>
  <si>
    <t xml:space="preserve">https://community.secop.gov.co/Public/Tendering/OpportunityDetail/Index?noticeUID=CO1.NTC.3629960&amp;isFromPublicArea=True&amp;isModal=False
</t>
  </si>
  <si>
    <t>https://community.secop.gov.co/Public/Tendering/OpportunityDetail/Index?noticeUID=CO1.NTC.3498189&amp;isFromPublicArea=True&amp;isModal=False</t>
  </si>
  <si>
    <t>https://community.secop.gov.co/Public/Tendering/OpportunityDetail/Index?noticeUID=CO1.NTC.3459311&amp;isFromPublicArea=True&amp;isModal=False</t>
  </si>
  <si>
    <t>https://community.secop.gov.co/Public/Tendering/ContractNoticePhases/View?PPI=CO1.PPI.21950950&amp;isFromPublicArea=True&amp;isModal=False</t>
  </si>
  <si>
    <t>https://community.secop.gov.co/Public/Tendering/OpportunityDetail/Index?noticeUID=CO1.NTC.3664995&amp;isFromPublicArea=True&amp;isModal=False</t>
  </si>
  <si>
    <t>https://community.secop.gov.co/Public/Tendering/OpportunityDetail/Index?noticeUID=CO1.NTC.3636305&amp;isFromPublicArea=True&amp;isModal=False</t>
  </si>
  <si>
    <t>https://community.secop.gov.co/Public/Tendering/OpportunityDetail/Index?noticeUID=CO1.NTC.3662531&amp;isFromPublicArea=True&amp;isModal=False</t>
  </si>
  <si>
    <t>https://community.secop.gov.co/Public/Tendering/OpportunityDetail/Index?noticeUID=CO1.NTC.3644921&amp;isFromPublicArea=True&amp;isModal=False</t>
  </si>
  <si>
    <t>https://community.secop.gov.co/Public/Tendering/OpportunityDetail/Index?noticeUID=CO1.NTC.3658491&amp;isFromPublicArea=True&amp;isModal=False</t>
  </si>
  <si>
    <t>https://community.secop.gov.co/Public/Tendering/OpportunityDetail/Index?noticeUID=CO1.NTC.3641831&amp;isFromPublicArea=True&amp;isModal=False</t>
  </si>
  <si>
    <t>https://community.secop.gov.co/Public/Tendering/OpportunityDetail/Index?noticeUID=CO1.NTC.3637568&amp;isFromPublicArea=True&amp;isModal=False</t>
  </si>
  <si>
    <t>https://community.secop.gov.co/Public/Tendering/OpportunityDetail/Index?noticeUID=CO1.NTC.3638693&amp;isFromPublicArea=True&amp;isModal=False</t>
  </si>
  <si>
    <t>https://www.contratos.gov.co/consultas/detalleProceso.do?numConstancia=22-22-52629&amp;g-recaptcha</t>
  </si>
  <si>
    <t>https://community.secop.gov.co/Public/Tendering/OpportunityDetail/Index?noticeUID=CO1.NTC.3594492&amp;isFromPublicArea=True&amp;isModal=False</t>
  </si>
  <si>
    <t>https://community.secop.gov.co/Public/Tendering/OpportunityDetail/Index?noticeUID=CO1.NTC.3644781&amp;isFromPublicArea=True&amp;isModal=False</t>
  </si>
  <si>
    <t>https://community.secop.gov.co/Public/Tendering/OpportunityDetail/Index?noticeUID=CO1.NTC.3645033&amp;isFromPublicArea=True&amp;isModal=False</t>
  </si>
  <si>
    <t>https://www.colombiacompra.gov.co/tienda-virtual-del-estado-colombiano/ordenes-compra/100806</t>
  </si>
  <si>
    <t>https://www.colombiacompra.gov.co/tienda-virtual-del-estado-colombiano/ordenes-compra/101478</t>
  </si>
  <si>
    <t>https://www.colombiacompra.gov.co/tienda-virtual-del-estado-colombiano/ordenes-compra/103169</t>
  </si>
  <si>
    <t>https://www.colombiacompra.gov.co/tienda-virtual-del-estado-colombiano/ordenes-compra/103264</t>
  </si>
  <si>
    <t>https://www.colombiacompra.gov.co/tienda-virtual-del-estado-colombiano/ordenes-compra/103265</t>
  </si>
  <si>
    <t>https://community.secop.gov.co/Public/Tendering/OpportunityDetail/Index?noticeUID=CO1.NTC.3443526&amp;isFromPublicArea=True&amp;isModal=False</t>
  </si>
  <si>
    <t>https://community.secop.gov.co/Public/Tendering/OpportunityDetail/Index?noticeUID=CO1.NTC.3657758&amp;isFromPublicArea=True&amp;isModal=False</t>
  </si>
  <si>
    <t>https://community.secop.gov.co/Public/Tendering/OpportunityDetail/Index?noticeUID=CO1.NTC.3658407&amp;isFromPublicArea=True&amp;isModal=False</t>
  </si>
  <si>
    <t>https://community.secop.gov.co/Public/Tendering/OpportunityDetail/Index?noticeUID=CO1.NTC.3500372&amp;isFromPublicArea=True&amp;isModal=False</t>
  </si>
  <si>
    <t>https://community.secop.gov.co/Public/Tendering/OpportunityDetail/Index?noticeUID=CO1.NTC.3477279&amp;isFromPublicArea=True&amp;isModal=False</t>
  </si>
  <si>
    <t>https://www.contratos.gov.co/consultas/detalleProceso.do?numConstancia=22-23-4114&amp;g-recaptcha</t>
  </si>
  <si>
    <t>https://community.secop.gov.co/Public/Tendering/OpportunityDetail/Index?noticeUID=CO1.NTC.3518373&amp;isFromPublicArea=True&amp;isModal=False</t>
  </si>
  <si>
    <t>https://community.secop.gov.co/Public/Tendering/OpportunityDetail/Index?noticeUID=CO1.NTC.3663715&amp;isFromPublicArea=True&amp;isModal=False</t>
  </si>
  <si>
    <t>https://community.secop.gov.co/Public/Tendering/OpportunityDetail/Index?noticeUID=CO1.NTC.3664343&amp;isFromPublicArea=True&amp;isModal=true&amp;asPopupView=true</t>
  </si>
  <si>
    <t>https://community.secop.gov.co/Public/Tendering/OpportunityDetail/Index?noticeUID=CO1.NTC.3664171&amp;isFromPublicArea=True&amp;isModal=true&amp;asPopupView=true</t>
  </si>
  <si>
    <t>https://community.secop.gov.co/Public/Tendering/OpportunityDetail/Index?noticeUID=CO1.NTC.3664475&amp;isFromPublicArea=True&amp;isModal=true&amp;asPopupView=true</t>
  </si>
  <si>
    <t>https://community.secop.gov.co/Public/Tendering/OpportunityDetail/Index?noticeUID=CO1.NTC.3668639&amp;isFromPublicArea=True&amp;isModal=true&amp;asPopupView=true</t>
  </si>
  <si>
    <t>https://community.secop.gov.co/Public/Tendering/OpportunityDetail/Index?noticeUID=CO1.NTC.3666740&amp;isFromPublicArea=True&amp;isModal=true&amp;asPopupView=true</t>
  </si>
  <si>
    <t>https://community.secop.gov.co/Public/Tendering/OpportunityDetail/Index?noticeUID=CO1.NTC.3666997&amp;isFromPublicArea=True&amp;isModal=true&amp;asPopupView=true</t>
  </si>
  <si>
    <t>https://community.secop.gov.co/Public/Tendering/OpportunityDetail/Index?noticeUID=CO1.NTC.3667259&amp;isFromPublicArea=True&amp;isModal=true&amp;asPopupView=true</t>
  </si>
  <si>
    <t>https://community.secop.gov.co/Public/Tendering/OpportunityDetail/Index?noticeUID=CO1.NTC.3667528&amp;isFromPublicArea=True&amp;isModal=true&amp;asPopupView=true</t>
  </si>
  <si>
    <t>https://community.secop.gov.co/Public/Tendering/OpportunityDetail/Index?noticeUID=CO1.NTC.3670439&amp;isFromPublicArea=True&amp;isModal=true&amp;asPopupView=true</t>
  </si>
  <si>
    <t>https://community.secop.gov.co/Public/Tendering/OpportunityDetail/Index?noticeUID=CO1.NTC.3620070&amp;isFromPublicArea=True&amp;isModal=False</t>
  </si>
  <si>
    <t>https://community.secop.gov.co/Public/Tendering/OpportunityDetail/Index?noticeUID=CO1.NTC.3606509&amp;isFromPublicArea=True&amp;isModal=False</t>
  </si>
  <si>
    <t>https://community.secop.gov.co/Public/Tendering/OpportunityDetail/Index?noticeUID=CO1.NTC.3672317&amp;isFromPublicArea=True&amp;isModal=true&amp;asPopupView=true</t>
  </si>
  <si>
    <t>https://community.secop.gov.co/Public/Tendering/OpportunityDetail/Index?noticeUID=CO1.NTC.3675706&amp;isFromPublicArea=True&amp;isModal=true&amp;asPopupView=true</t>
  </si>
  <si>
    <t>https://community.secop.gov.co/Public/Tendering/OpportunityDetail/Index?noticeUID=CO1.NTC.3675318&amp;isFromPublicArea=True&amp;isModal=true&amp;asPopupView=true</t>
  </si>
  <si>
    <t>https://community.secop.gov.co/Public/Tendering/OpportunityDetail/Index?noticeUID=CO1.NTC.3675421&amp;isFromPublicArea=True&amp;isModal=true&amp;asPopupView=true</t>
  </si>
  <si>
    <t>https://community.secop.gov.co/Public/Tendering/OpportunityDetail/Index?noticeUID=CO1.NTC.3678817&amp;isFromPublicArea=True&amp;isModal=true&amp;asPopupView=true</t>
  </si>
  <si>
    <t>https://community.secop.gov.co/Public/Tendering/OpportunityDetail/Index?noticeUID=CO1.NTC.3680114&amp;isFromPublicArea=True&amp;isModal=true&amp;asPopupView=true</t>
  </si>
  <si>
    <t>https://community.secop.gov.co/Public/Tendering/OpportunityDetail/Index?noticeUID=CO1.NTC.3680810&amp;isFromPublicArea=True&amp;isModal=true&amp;asPopupView=true</t>
  </si>
  <si>
    <t>https://community.secop.gov.co/Public/Tendering/OpportunityDetail/Index?noticeUID=CO1.NTC.3683020&amp;isFromPublicArea=True&amp;isModal=true&amp;asPopupView=true</t>
  </si>
  <si>
    <t>https://community.secop.gov.co/Public/Tendering/OpportunityDetail/Index?noticeUID=CO1.NTC.3688004&amp;isFromPublicArea=True&amp;isModal=true&amp;asPopupView=true</t>
  </si>
  <si>
    <t>https://community.secop.gov.co/Public/Tendering/OpportunityDetail/Index?noticeUID=CO1.NTC.3688537&amp;isFromPublicArea=True&amp;isModal=true&amp;asPopupView=true</t>
  </si>
  <si>
    <t>https://community.secop.gov.co/Public/Tendering/OpportunityDetail/Index?noticeUID=CO1.NTC.3689997&amp;isFromPublicArea=True&amp;isModal=true&amp;asPopupView=true</t>
  </si>
  <si>
    <t>https://community.secop.gov.co/Public/Tendering/OpportunityDetail/Index?noticeUID=CO1.NTC.3688973&amp;isFromPublicArea=True&amp;isModal=true&amp;asPopupView=true</t>
  </si>
  <si>
    <t>https://community.secop.gov.co/Public/Tendering/OpportunityDetail/Index?noticeUID=CO1.NTC.3689305&amp;isFromPublicArea=True&amp;isModal=true&amp;asPopupView=true</t>
  </si>
  <si>
    <t>https://community.secop.gov.co/Public/Tendering/OpportunityDetail/Index?noticeUID=CO1.NTC.3689928&amp;isFromPublicArea=True&amp;isModal=true&amp;asPopupView=true</t>
  </si>
  <si>
    <t>https://community.secop.gov.co/Public/Tendering/OpportunityDetail/Index?noticeUID=CO1.NTC.3690310&amp;isFromPublicArea=True&amp;isModal=true&amp;asPopupView=true</t>
  </si>
  <si>
    <t>https://community.secop.gov.co/Public/Tendering/OpportunityDetail/Index?noticeUID=CO1.NTC.3690089&amp;isFromPublicArea=True&amp;isModal=true&amp;asPopupView=true</t>
  </si>
  <si>
    <t>https://community.secop.gov.co/Public/Tendering/OpportunityDetail/Index?noticeUID=CO1.NTC.3690015&amp;isFromPublicArea=True&amp;isModal=true&amp;asPopupView=true</t>
  </si>
  <si>
    <t>https://community.secop.gov.co/Public/Tendering/OpportunityDetail/Index?noticeUID=CO1.NTC.3691822&amp;isFromPublicArea=True&amp;isModal=true&amp;asPopupView=true</t>
  </si>
  <si>
    <t>https://community.secop.gov.co/Public/Tendering/OpportunityDetail/Index?noticeUID=CO1.NTC.3692308&amp;isFromPublicArea=True&amp;isModal=true&amp;asPopupView=true</t>
  </si>
  <si>
    <t>https://community.secop.gov.co/Public/Tendering/OpportunityDetail/Index?noticeUID=CO1.NTC.3692334&amp;isFromPublicArea=True&amp;isModal=true&amp;asPopupView=true</t>
  </si>
  <si>
    <t>https://community.secop.gov.co/Public/Tendering/OpportunityDetail/Index?noticeUID=CO1.NTC.3692317&amp;isFromPublicArea=True&amp;isModal=true&amp;asPopupView=true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</si>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</sst>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quot;$&quot;\ #,##0"/>
    <numFmt numFmtId="165" formatCode="[$$-240A]\ #,##0.00"/>
    <numFmt numFmtId="167" formatCode="[$$-240A]\ #,##0"/>
    <numFmt numFmtId="168" formatCode="0.0%"/>
  </numFmts>
  <fonts count="15"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10"/>
      <name val="Arial"/>
      <family val="2"/>
    </font>
    <font>
      <sz val="10"/>
      <name val="Arial"/>
      <family val="2"/>
    </font>
    <font>
      <sz val="10"/>
      <color theme="1"/>
      <name val="Calibri Light"/>
      <family val="2"/>
      <scheme val="major"/>
    </font>
    <font>
      <sz val="11"/>
      <color theme="1"/>
      <name val="Calibri"/>
      <family val="2"/>
      <scheme val="minor"/>
    </font>
    <font>
      <b/>
      <sz val="9"/>
      <color indexed="81"/>
      <name val="Tahoma"/>
      <family val="2"/>
    </font>
    <font>
      <sz val="10"/>
      <name val="Calibri Light"/>
      <family val="2"/>
      <scheme val="major"/>
    </font>
    <font>
      <b/>
      <sz val="10"/>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rgb="FFD6EDEE"/>
        <bgColor indexed="64"/>
      </patternFill>
    </fill>
    <fill>
      <patternFill patternType="solid">
        <fgColor theme="3" tint="0.39997558519241921"/>
        <bgColor indexed="64"/>
      </patternFill>
    </fill>
    <fill>
      <patternFill patternType="solid">
        <fgColor theme="3" tint="0.79998168889431442"/>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0" tint="-0.499984740745262"/>
      </right>
      <top style="thin">
        <color theme="0" tint="-0.499984740745262"/>
      </top>
      <bottom style="thin">
        <color theme="1" tint="0.34998626667073579"/>
      </bottom>
      <diagonal/>
    </border>
    <border>
      <left style="thin">
        <color theme="1" tint="0.34998626667073579"/>
      </left>
      <right style="thin">
        <color theme="1" tint="0.34998626667073579"/>
      </right>
      <top style="thin">
        <color theme="0" tint="-0.499984740745262"/>
      </top>
      <bottom style="thin">
        <color theme="1" tint="0.34998626667073579"/>
      </bottom>
      <diagonal/>
    </border>
  </borders>
  <cellStyleXfs count="14">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1" fillId="0" borderId="0" applyNumberFormat="0" applyFill="0" applyBorder="0" applyAlignment="0" applyProtection="0"/>
    <xf numFmtId="0" fontId="7" fillId="0" borderId="0"/>
    <xf numFmtId="9" fontId="11" fillId="0" borderId="0" applyFont="0" applyFill="0" applyBorder="0" applyAlignment="0" applyProtection="0"/>
  </cellStyleXfs>
  <cellXfs count="52">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2" borderId="0" xfId="0" applyFont="1" applyFill="1" applyAlignment="1">
      <alignment vertical="center"/>
    </xf>
    <xf numFmtId="0" fontId="5" fillId="3" borderId="1" xfId="0" applyFont="1" applyFill="1" applyBorder="1" applyAlignment="1">
      <alignment horizontal="center" vertical="center" wrapText="1"/>
    </xf>
    <xf numFmtId="1" fontId="2" fillId="2" borderId="0" xfId="0" applyNumberFormat="1" applyFont="1" applyFill="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165" fontId="2" fillId="0" borderId="0" xfId="0" applyNumberFormat="1" applyFont="1" applyAlignment="1">
      <alignment vertical="center"/>
    </xf>
    <xf numFmtId="165" fontId="2" fillId="0" borderId="0" xfId="0" applyNumberFormat="1" applyFont="1" applyAlignment="1">
      <alignment horizontal="center" vertical="center"/>
    </xf>
    <xf numFmtId="20" fontId="1" fillId="0" borderId="0" xfId="1" applyNumberFormat="1" applyFill="1" applyBorder="1" applyAlignment="1" applyProtection="1">
      <alignment horizontal="left" vertical="center" wrapText="1"/>
    </xf>
    <xf numFmtId="164" fontId="2" fillId="0" borderId="0" xfId="0" applyNumberFormat="1" applyFont="1" applyAlignment="1">
      <alignment horizontal="right" vertical="center" wrapText="1"/>
    </xf>
    <xf numFmtId="14" fontId="2" fillId="2" borderId="2" xfId="0" applyNumberFormat="1" applyFont="1" applyFill="1" applyBorder="1" applyAlignment="1">
      <alignment horizontal="center" vertical="center"/>
    </xf>
    <xf numFmtId="14" fontId="4" fillId="2" borderId="2" xfId="2" applyNumberFormat="1" applyFont="1" applyFill="1" applyBorder="1" applyAlignment="1">
      <alignment horizontal="center" vertical="center" wrapText="1"/>
    </xf>
    <xf numFmtId="0" fontId="4" fillId="0" borderId="3" xfId="0" applyFont="1" applyBorder="1" applyAlignment="1">
      <alignment horizontal="left" vertical="center"/>
    </xf>
    <xf numFmtId="165" fontId="2" fillId="0" borderId="3" xfId="0" applyNumberFormat="1" applyFont="1" applyBorder="1" applyAlignment="1">
      <alignment horizontal="center" vertical="center"/>
    </xf>
    <xf numFmtId="0" fontId="10" fillId="0" borderId="0" xfId="0" applyFont="1"/>
    <xf numFmtId="168" fontId="2" fillId="2" borderId="2" xfId="13" applyNumberFormat="1" applyFont="1" applyFill="1" applyBorder="1" applyAlignment="1">
      <alignment horizontal="right" vertical="center" wrapText="1"/>
    </xf>
    <xf numFmtId="14" fontId="2" fillId="0" borderId="3" xfId="0" applyNumberFormat="1" applyFont="1" applyBorder="1" applyAlignment="1">
      <alignment horizontal="left" vertical="center"/>
    </xf>
    <xf numFmtId="0" fontId="0" fillId="0" borderId="0" xfId="0" applyAlignment="1">
      <alignment horizontal="center"/>
    </xf>
    <xf numFmtId="0" fontId="2" fillId="0" borderId="0" xfId="0" applyFont="1" applyAlignment="1">
      <alignment horizontal="left" vertical="center"/>
    </xf>
    <xf numFmtId="14" fontId="4" fillId="2" borderId="2" xfId="2" applyNumberFormat="1" applyFont="1" applyFill="1" applyBorder="1" applyAlignment="1">
      <alignment horizontal="left" vertical="center" wrapText="1"/>
    </xf>
    <xf numFmtId="14" fontId="4" fillId="0" borderId="0" xfId="2" applyNumberFormat="1" applyFont="1" applyAlignment="1">
      <alignment horizontal="left" vertical="center" wrapText="1"/>
    </xf>
    <xf numFmtId="0" fontId="4" fillId="2" borderId="0" xfId="0" applyFont="1" applyFill="1" applyAlignment="1">
      <alignment horizontal="center" vertical="center" wrapText="1"/>
    </xf>
    <xf numFmtId="1" fontId="2" fillId="2" borderId="2" xfId="13" applyNumberFormat="1" applyFont="1" applyFill="1" applyBorder="1" applyAlignment="1">
      <alignment horizontal="right" vertical="center" wrapText="1"/>
    </xf>
    <xf numFmtId="0" fontId="10" fillId="0" borderId="0" xfId="0" applyFont="1" applyAlignment="1">
      <alignment vertical="center"/>
    </xf>
    <xf numFmtId="164" fontId="13" fillId="0" borderId="0" xfId="0" applyNumberFormat="1" applyFont="1" applyAlignment="1">
      <alignment horizontal="right" vertical="center" wrapText="1"/>
    </xf>
    <xf numFmtId="164" fontId="14" fillId="0" borderId="0" xfId="0" applyNumberFormat="1" applyFont="1" applyAlignment="1">
      <alignment horizontal="right" vertical="center" wrapText="1"/>
    </xf>
    <xf numFmtId="14" fontId="2" fillId="0" borderId="3" xfId="0" applyNumberFormat="1" applyFont="1" applyBorder="1" applyAlignment="1">
      <alignment horizontal="center" vertical="center"/>
    </xf>
    <xf numFmtId="167" fontId="2" fillId="0" borderId="3" xfId="0" applyNumberFormat="1" applyFont="1" applyBorder="1" applyAlignment="1">
      <alignment horizontal="right" vertical="center"/>
    </xf>
    <xf numFmtId="0" fontId="1" fillId="0" borderId="3" xfId="1" applyFill="1" applyBorder="1" applyAlignment="1">
      <alignment horizontal="left" vertical="center"/>
    </xf>
    <xf numFmtId="165" fontId="2" fillId="0" borderId="3" xfId="0" applyNumberFormat="1" applyFont="1" applyBorder="1" applyAlignment="1">
      <alignment horizontal="right" vertical="center"/>
    </xf>
    <xf numFmtId="167" fontId="13" fillId="0" borderId="5" xfId="0" applyNumberFormat="1" applyFont="1" applyBorder="1" applyAlignment="1">
      <alignment vertical="center"/>
    </xf>
    <xf numFmtId="9" fontId="2" fillId="0" borderId="4" xfId="13" applyFont="1" applyBorder="1" applyAlignment="1">
      <alignment vertical="center"/>
    </xf>
    <xf numFmtId="0" fontId="10" fillId="0" borderId="0" xfId="0" applyFont="1" applyAlignment="1">
      <alignment horizontal="right"/>
    </xf>
    <xf numFmtId="0" fontId="0" fillId="0" borderId="0" xfId="0" applyAlignment="1">
      <alignment horizontal="right"/>
    </xf>
    <xf numFmtId="0" fontId="2" fillId="0" borderId="0" xfId="0" applyFont="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right" vertical="center" wrapText="1"/>
    </xf>
    <xf numFmtId="0" fontId="2" fillId="0" borderId="0" xfId="0" applyFont="1" applyAlignment="1">
      <alignment horizontal="right" vertical="center" wrapText="1"/>
    </xf>
    <xf numFmtId="0" fontId="10" fillId="0" borderId="0" xfId="0" applyFont="1" applyAlignment="1">
      <alignment horizontal="center"/>
    </xf>
    <xf numFmtId="0" fontId="4" fillId="2" borderId="0" xfId="0" applyFont="1" applyFill="1" applyAlignment="1">
      <alignment horizontal="center" vertical="center"/>
    </xf>
    <xf numFmtId="0" fontId="2" fillId="0" borderId="0" xfId="0" applyFont="1" applyAlignment="1">
      <alignment horizontal="center" vertical="center" wrapText="1"/>
    </xf>
    <xf numFmtId="1" fontId="10" fillId="0" borderId="1"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 fontId="2" fillId="0" borderId="3" xfId="0" applyNumberFormat="1" applyFont="1" applyBorder="1" applyAlignment="1">
      <alignment horizontal="center" vertical="center"/>
    </xf>
  </cellXfs>
  <cellStyles count="14">
    <cellStyle name="Hipervínculo" xfId="1" builtinId="8"/>
    <cellStyle name="Hipervínculo 2" xfId="11" xr:uid="{00000000-0005-0000-0000-000001000000}"/>
    <cellStyle name="Millares 2" xfId="3" xr:uid="{00000000-0005-0000-0000-000003000000}"/>
    <cellStyle name="Millares 3" xfId="7" xr:uid="{00000000-0005-0000-0000-000004000000}"/>
    <cellStyle name="Millares 3 4" xfId="10" xr:uid="{00000000-0005-0000-0000-000005000000}"/>
    <cellStyle name="Moneda 4" xfId="8" xr:uid="{00000000-0005-0000-0000-000006000000}"/>
    <cellStyle name="Normal" xfId="0" builtinId="0"/>
    <cellStyle name="Normal 12" xfId="12" xr:uid="{00000000-0005-0000-0000-000008000000}"/>
    <cellStyle name="Normal 2" xfId="4" xr:uid="{00000000-0005-0000-0000-000009000000}"/>
    <cellStyle name="Normal 2 2 2" xfId="2" xr:uid="{00000000-0005-0000-0000-00000A000000}"/>
    <cellStyle name="Normal 3" xfId="5" xr:uid="{00000000-0005-0000-0000-00000B000000}"/>
    <cellStyle name="Normal 6" xfId="6" xr:uid="{00000000-0005-0000-0000-00000C000000}"/>
    <cellStyle name="Normal 6 3" xfId="9" xr:uid="{00000000-0005-0000-0000-00000D000000}"/>
    <cellStyle name="Porcentaje" xfId="13" builtinId="5"/>
  </cellStyles>
  <dxfs count="7">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dht-my.sharepoint.com/personal/edna_martinez_habitatbogota_gov_co/Documents/05.%20BASE%20DE%20DATOS%20ADRIANA/2022.xlsx" TargetMode="External"/><Relationship Id="rId1" Type="http://schemas.openxmlformats.org/officeDocument/2006/relationships/externalLinkPath" Target="https://sdht-my.sharepoint.com/personal/edna_martinez_habitatbogota_gov_co/Documents/05.%20BASE%20DE%20DATOS%20ADRIANA/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E 2022"/>
      <sheetName val="DATOS"/>
      <sheetName val="Resumen"/>
      <sheetName val="METAS"/>
      <sheetName val="CRP DICIEMBRE"/>
      <sheetName val="EJECUCIÓN 418 Y FUNC"/>
    </sheetNames>
    <sheetDataSet>
      <sheetData sheetId="0">
        <row r="5">
          <cell r="E5">
            <v>1</v>
          </cell>
          <cell r="F5" t="str">
            <v>1-2022</v>
          </cell>
          <cell r="G5" t="str">
            <v>CO1.PCCNTR.3166218</v>
          </cell>
          <cell r="H5" t="str">
            <v>BENEFICIAR 15851 HOGARES  CON SUBSIDIOS PARA ADQUISICIÓN DE VIVIENDA VIS Y VIP</v>
          </cell>
          <cell r="I5" t="str">
            <v>Terminado</v>
          </cell>
          <cell r="J5" t="str">
            <v>https://community.secop.gov.co/Public/Tendering/OpportunityDetail/Index?noticeUID=CO1.NTC.2492121&amp;isFromPublicArea=True&amp;isModal=true&amp;asPopupView=true</v>
          </cell>
          <cell r="K5" t="str">
            <v>SDHT-SDRPUB-PSP-027-2022</v>
          </cell>
          <cell r="L5" t="str">
            <v>X</v>
          </cell>
          <cell r="N5" t="str">
            <v>CC</v>
          </cell>
          <cell r="O5">
            <v>79620120</v>
          </cell>
          <cell r="P5">
            <v>3</v>
          </cell>
          <cell r="Q5" t="str">
            <v>GONZALEZ ARDILA</v>
          </cell>
          <cell r="R5" t="str">
            <v xml:space="preserve">CESAR ENRIQUE </v>
          </cell>
          <cell r="S5" t="str">
            <v>No Aplica</v>
          </cell>
          <cell r="T5" t="str">
            <v>CESAR ENRIQUE GONZALEZ ARDILA</v>
          </cell>
          <cell r="U5" t="str">
            <v>M</v>
          </cell>
          <cell r="V5">
            <v>44572</v>
          </cell>
          <cell r="W5" t="str">
            <v>No Aplica</v>
          </cell>
          <cell r="X5">
            <v>44573</v>
          </cell>
          <cell r="Y5">
            <v>44845</v>
          </cell>
          <cell r="Z5" t="str">
            <v>Contratación Directa</v>
          </cell>
          <cell r="AA5" t="str">
            <v>Contrato</v>
          </cell>
          <cell r="AB5" t="str">
            <v>Prestación de Servicios Profesionales</v>
          </cell>
          <cell r="AC5" t="str">
            <v>PRESTAR SERVICIOS PROFESIONALES PARA LA IMPLEMENTACIÓN, GESTIÓN Y TRAMITE DE LAS POLITICAS MIPG, SISTEMA INTEGRADO DE GESTIÓN Y DEMÁS PROCESOS MISIONALES A CARGO DE LA SUBSECRETARIA DE GESTIÓN FINANICERA DE LA SECRETARIA DISTRITAL DEL HÁBITAT.</v>
          </cell>
          <cell r="AD5">
            <v>44573</v>
          </cell>
          <cell r="AE5">
            <v>44573</v>
          </cell>
          <cell r="AF5">
            <v>44573</v>
          </cell>
          <cell r="AG5">
            <v>44845</v>
          </cell>
          <cell r="AH5">
            <v>9</v>
          </cell>
          <cell r="AI5">
            <v>0</v>
          </cell>
          <cell r="AJ5">
            <v>9</v>
          </cell>
          <cell r="AK5">
            <v>9</v>
          </cell>
          <cell r="AL5">
            <v>0</v>
          </cell>
          <cell r="AN5">
            <v>44845</v>
          </cell>
          <cell r="AO5">
            <v>44845</v>
          </cell>
          <cell r="AP5">
            <v>55620000</v>
          </cell>
          <cell r="AQ5">
            <v>55620000</v>
          </cell>
          <cell r="AR5">
            <v>6180000</v>
          </cell>
          <cell r="AS5">
            <v>0</v>
          </cell>
          <cell r="AT5">
            <v>3226</v>
          </cell>
          <cell r="AU5">
            <v>97</v>
          </cell>
          <cell r="AV5">
            <v>44564</v>
          </cell>
          <cell r="AW5">
            <v>55620000</v>
          </cell>
          <cell r="AX5" t="str">
            <v>O23011601010000007823</v>
          </cell>
        </row>
        <row r="6">
          <cell r="E6">
            <v>2</v>
          </cell>
          <cell r="F6" t="str">
            <v>2-2022</v>
          </cell>
          <cell r="G6" t="str">
            <v>CO1.PCCNTR.3166626</v>
          </cell>
          <cell r="H6" t="str">
            <v>BENEFICIAR 15851 HOGARES  CON SUBSIDIOS PARA ADQUISICIÓN DE VIVIENDA VIS Y VIP</v>
          </cell>
          <cell r="I6" t="str">
            <v>Terminado</v>
          </cell>
          <cell r="J6" t="str">
            <v>https://community.secop.gov.co/Public/Tendering/OpportunityDetail/Index?noticeUID=CO1.NTC.2492474&amp;isFromPublicArea=True&amp;isModal=true&amp;asPopupView=true</v>
          </cell>
          <cell r="K6" t="str">
            <v>SDHT-SDRPUB-PSP-014-2022</v>
          </cell>
          <cell r="L6" t="str">
            <v>X</v>
          </cell>
          <cell r="N6" t="str">
            <v>CC</v>
          </cell>
          <cell r="O6">
            <v>1030567341</v>
          </cell>
          <cell r="P6">
            <v>0</v>
          </cell>
          <cell r="Q6" t="str">
            <v>BORDA SILVA</v>
          </cell>
          <cell r="R6" t="str">
            <v>LUIS OLEGARIO</v>
          </cell>
          <cell r="S6" t="str">
            <v>No Aplica</v>
          </cell>
          <cell r="T6" t="str">
            <v>LUIS OLEGARIO BORDA SILVA</v>
          </cell>
          <cell r="U6" t="str">
            <v>M</v>
          </cell>
          <cell r="V6">
            <v>44566</v>
          </cell>
          <cell r="W6" t="str">
            <v>No Aplica</v>
          </cell>
          <cell r="X6">
            <v>44572</v>
          </cell>
          <cell r="Y6">
            <v>44844</v>
          </cell>
          <cell r="Z6" t="str">
            <v>Contratación Directa</v>
          </cell>
          <cell r="AA6" t="str">
            <v>Contrato</v>
          </cell>
          <cell r="AB6" t="str">
            <v>Prestación de Servicios Profesionales</v>
          </cell>
          <cell r="AC6" t="str">
            <v>PRESTAR SERVICIOS PROFESIONALES PARA REALIZAR ESTUDIOS, ANÁLISIS Y RECOMENDACIONES FINANCIERAS Y ECONÓMICAS EN EL MARCO DE LA FORMULACIÓN, COORDINACIÓN, EJECUCIÓN Y CIERRE DE PROYECTOS DE INSTRUMENTOS DE FINANCIACIÓN DE SOLUCIONES DE VIVIENDA.</v>
          </cell>
          <cell r="AD6">
            <v>44572</v>
          </cell>
          <cell r="AE6">
            <v>44572</v>
          </cell>
          <cell r="AF6">
            <v>44572</v>
          </cell>
          <cell r="AG6">
            <v>44844</v>
          </cell>
          <cell r="AH6">
            <v>9</v>
          </cell>
          <cell r="AI6">
            <v>0</v>
          </cell>
          <cell r="AJ6">
            <v>11.666666666666666</v>
          </cell>
          <cell r="AK6">
            <v>11</v>
          </cell>
          <cell r="AL6">
            <v>20</v>
          </cell>
          <cell r="AN6">
            <v>44844</v>
          </cell>
          <cell r="AO6">
            <v>44925</v>
          </cell>
          <cell r="AP6">
            <v>83430000</v>
          </cell>
          <cell r="AQ6">
            <v>108150000</v>
          </cell>
          <cell r="AR6">
            <v>9270000</v>
          </cell>
          <cell r="AS6">
            <v>0</v>
          </cell>
          <cell r="AT6">
            <v>3253</v>
          </cell>
          <cell r="AU6">
            <v>105</v>
          </cell>
          <cell r="AV6">
            <v>44564</v>
          </cell>
          <cell r="AW6">
            <v>83430000</v>
          </cell>
          <cell r="AX6" t="str">
            <v>O23011601010000007823</v>
          </cell>
        </row>
        <row r="7">
          <cell r="E7">
            <v>3</v>
          </cell>
          <cell r="F7" t="str">
            <v>3-2022</v>
          </cell>
          <cell r="G7" t="str">
            <v>CO1.PCCNTR.3166564</v>
          </cell>
          <cell r="H7" t="str">
            <v>BENEFICIAR 15851 HOGARES  CON SUBSIDIOS PARA ADQUISICIÓN DE VIVIENDA VIS Y VIP</v>
          </cell>
          <cell r="I7" t="str">
            <v>Terminado</v>
          </cell>
          <cell r="J7" t="str">
            <v>https://community.secop.gov.co/Public/Tendering/OpportunityDetail/Index?noticeUID=CO1.NTC.2492091&amp;isFromPublicArea=True&amp;isModal=true&amp;asPopupView=true</v>
          </cell>
          <cell r="K7" t="str">
            <v>SDHT-SGF-PSP-002-2022</v>
          </cell>
          <cell r="L7" t="str">
            <v>X</v>
          </cell>
          <cell r="N7" t="str">
            <v>CC</v>
          </cell>
          <cell r="O7">
            <v>79545273</v>
          </cell>
          <cell r="P7">
            <v>0</v>
          </cell>
          <cell r="Q7" t="str">
            <v>BALAGUERA MORA</v>
          </cell>
          <cell r="R7" t="str">
            <v>OSCAR GIOVANNY</v>
          </cell>
          <cell r="S7" t="str">
            <v>No Aplica</v>
          </cell>
          <cell r="T7" t="str">
            <v>OSCAR GIOVANNY BALAGUERA MORA</v>
          </cell>
          <cell r="U7" t="str">
            <v>M</v>
          </cell>
          <cell r="V7">
            <v>44566</v>
          </cell>
          <cell r="W7" t="str">
            <v>No Aplica</v>
          </cell>
          <cell r="X7">
            <v>44572</v>
          </cell>
          <cell r="Y7">
            <v>44844</v>
          </cell>
          <cell r="Z7" t="str">
            <v>Contratación Directa</v>
          </cell>
          <cell r="AA7" t="str">
            <v>Contrato</v>
          </cell>
          <cell r="AB7" t="str">
            <v>Prestación de Servicios Profesionales</v>
          </cell>
          <cell r="AC7" t="str">
            <v>PRESTAR SERVICIOS PROFESIONALES JURÍDICOS PARA ATENDER Y HACER SEGUIMIENTO A LAS SOLICITUDES DE ÓRGANOS JUDICIALES Y DE CONTROL ASOCIADO AL DESARROLLO E IMPLEMENTACIÓN DE INSTRUMENTOS DE FINANCIACIÓN PARA ADQUISICIÓN DE VIVIENDA DE LA SECRETARÍA DISTRITAL DE HÁBITAT.</v>
          </cell>
          <cell r="AD7">
            <v>44572</v>
          </cell>
          <cell r="AE7">
            <v>44572</v>
          </cell>
          <cell r="AF7">
            <v>44572</v>
          </cell>
          <cell r="AG7">
            <v>44844</v>
          </cell>
          <cell r="AH7">
            <v>9</v>
          </cell>
          <cell r="AI7">
            <v>0</v>
          </cell>
          <cell r="AJ7">
            <v>9</v>
          </cell>
          <cell r="AK7">
            <v>9</v>
          </cell>
          <cell r="AL7">
            <v>0</v>
          </cell>
          <cell r="AN7">
            <v>44844</v>
          </cell>
          <cell r="AO7">
            <v>44844</v>
          </cell>
          <cell r="AP7">
            <v>55620000</v>
          </cell>
          <cell r="AQ7">
            <v>55620000</v>
          </cell>
          <cell r="AR7">
            <v>6180000</v>
          </cell>
          <cell r="AS7">
            <v>0</v>
          </cell>
          <cell r="AT7">
            <v>3260</v>
          </cell>
          <cell r="AU7">
            <v>98</v>
          </cell>
          <cell r="AV7">
            <v>44564</v>
          </cell>
          <cell r="AW7">
            <v>55620000</v>
          </cell>
          <cell r="AX7" t="str">
            <v>O23011601010000007823</v>
          </cell>
        </row>
        <row r="8">
          <cell r="E8">
            <v>4</v>
          </cell>
          <cell r="F8" t="str">
            <v>4-2022</v>
          </cell>
          <cell r="G8" t="str">
            <v>CO1.PCCNTR.3166494</v>
          </cell>
          <cell r="H8" t="str">
            <v>BENEFICIAR 15851 HOGARES  CON SUBSIDIOS PARA ADQUISICIÓN DE VIVIENDA VIS Y VIP</v>
          </cell>
          <cell r="I8" t="str">
            <v>Terminado</v>
          </cell>
          <cell r="J8" t="str">
            <v>https://community.secop.gov.co/Public/Tendering/OpportunityDetail/Index?noticeUID=CO1.NTC.2492619&amp;isFromPublicArea=True&amp;isModal=true&amp;asPopupView=true</v>
          </cell>
          <cell r="K8" t="str">
            <v>SDHT-SDRPUB-PSP-006-2022</v>
          </cell>
          <cell r="L8" t="str">
            <v>X</v>
          </cell>
          <cell r="N8" t="str">
            <v>CC</v>
          </cell>
          <cell r="O8">
            <v>65551571</v>
          </cell>
          <cell r="P8">
            <v>4</v>
          </cell>
          <cell r="Q8" t="str">
            <v>ARDILA FLOREZ</v>
          </cell>
          <cell r="R8" t="str">
            <v>EDNA JACQUELINE</v>
          </cell>
          <cell r="S8" t="str">
            <v>No Aplica</v>
          </cell>
          <cell r="T8" t="str">
            <v>EDNA JACQUELINE ARDILA FLOREZ</v>
          </cell>
          <cell r="U8" t="str">
            <v>F</v>
          </cell>
          <cell r="V8">
            <v>44566</v>
          </cell>
          <cell r="W8" t="str">
            <v>No Aplica</v>
          </cell>
          <cell r="X8">
            <v>44572</v>
          </cell>
          <cell r="Y8">
            <v>44844</v>
          </cell>
          <cell r="Z8" t="str">
            <v>Contratación Directa</v>
          </cell>
          <cell r="AA8" t="str">
            <v>Contrato</v>
          </cell>
          <cell r="AB8" t="str">
            <v>Prestación de Servicios Profesionales</v>
          </cell>
          <cell r="AC8" t="str">
            <v>PRESTAR SERVICIOS PROFESIONALES DE CARACTER FINANCIERO EN LOS PROGRAMAS E INSTRUMENTOS DE FINANCIACIÓN PARA EL ACCESO A LA VIVIENDA VIS Y VIP DE LA SECRETARIA DISTRITAL DEL HÁBITAT.</v>
          </cell>
          <cell r="AD8">
            <v>44572</v>
          </cell>
          <cell r="AE8">
            <v>44572</v>
          </cell>
          <cell r="AF8">
            <v>44572</v>
          </cell>
          <cell r="AG8">
            <v>44844</v>
          </cell>
          <cell r="AH8">
            <v>9</v>
          </cell>
          <cell r="AI8">
            <v>0</v>
          </cell>
          <cell r="AJ8">
            <v>9</v>
          </cell>
          <cell r="AK8">
            <v>9</v>
          </cell>
          <cell r="AL8">
            <v>0</v>
          </cell>
          <cell r="AN8">
            <v>44844</v>
          </cell>
          <cell r="AO8">
            <v>44844</v>
          </cell>
          <cell r="AP8">
            <v>41715000</v>
          </cell>
          <cell r="AQ8">
            <v>41715000</v>
          </cell>
          <cell r="AR8">
            <v>4635000</v>
          </cell>
          <cell r="AS8">
            <v>0</v>
          </cell>
          <cell r="AT8">
            <v>3724</v>
          </cell>
          <cell r="AU8">
            <v>91</v>
          </cell>
          <cell r="AV8">
            <v>44564</v>
          </cell>
          <cell r="AW8">
            <v>41715000</v>
          </cell>
          <cell r="AX8" t="str">
            <v>O23011601010000007823</v>
          </cell>
        </row>
        <row r="9">
          <cell r="E9">
            <v>5</v>
          </cell>
          <cell r="F9" t="str">
            <v>5-2022</v>
          </cell>
          <cell r="G9" t="str">
            <v>CO1.PCCNTR.3166856</v>
          </cell>
          <cell r="H9" t="str">
            <v>BENEFICIAR 15851 HOGARES  CON SUBSIDIOS PARA ADQUISICIÓN DE VIVIENDA VIS Y VIP</v>
          </cell>
          <cell r="I9" t="str">
            <v>Terminado</v>
          </cell>
          <cell r="J9" t="str">
            <v>https://community.secop.gov.co/Public/Tendering/OpportunityDetail/Index?noticeUID=CO1.NTC.2492848&amp;isFromPublicArea=True&amp;isModal=true&amp;asPopupView=true</v>
          </cell>
          <cell r="K9" t="str">
            <v>SDHT-SDRPUB-PSP-018-2022</v>
          </cell>
          <cell r="L9" t="str">
            <v>X</v>
          </cell>
          <cell r="N9" t="str">
            <v>CC</v>
          </cell>
          <cell r="O9">
            <v>1022968862</v>
          </cell>
          <cell r="P9">
            <v>8</v>
          </cell>
          <cell r="Q9" t="str">
            <v>PAEZ HUERTAS</v>
          </cell>
          <cell r="R9" t="str">
            <v>JOHN EDWARD</v>
          </cell>
          <cell r="S9" t="str">
            <v>No Aplica</v>
          </cell>
          <cell r="T9" t="str">
            <v>JOHN EDWARD PAEZ HUERTAS</v>
          </cell>
          <cell r="U9" t="str">
            <v>M</v>
          </cell>
          <cell r="V9">
            <v>44566</v>
          </cell>
          <cell r="W9" t="str">
            <v>No Aplica</v>
          </cell>
          <cell r="X9">
            <v>44572</v>
          </cell>
          <cell r="Y9">
            <v>44844</v>
          </cell>
          <cell r="Z9" t="str">
            <v>Contratación Directa</v>
          </cell>
          <cell r="AA9" t="str">
            <v>Contrato</v>
          </cell>
          <cell r="AB9" t="str">
            <v>Prestación de Servicios Profesionales</v>
          </cell>
          <cell r="AC9" t="str">
            <v>PRESTAR SERVICIOS PROFESIONALES PARA IMPLEMENTAR UNA ESTRATEGIA DESDE EL COMPONENTE SOCIAL PARA LA CARACTERIZACIÓN, ACOMPAÑAMIENTO Y GESTIÓN DE LA VINCULACIÓN DE HOGARES A LOS PROGRAMAS DE SUBSIDIO DE VIVIENDA A CARGO DE LA SECRETARÍA DISTRITAL DEL HÁBITAT</v>
          </cell>
          <cell r="AD9">
            <v>44572</v>
          </cell>
          <cell r="AE9">
            <v>44572</v>
          </cell>
          <cell r="AF9">
            <v>44572</v>
          </cell>
          <cell r="AG9">
            <v>44844</v>
          </cell>
          <cell r="AH9">
            <v>9</v>
          </cell>
          <cell r="AI9">
            <v>0</v>
          </cell>
          <cell r="AJ9">
            <v>9</v>
          </cell>
          <cell r="AK9">
            <v>9</v>
          </cell>
          <cell r="AL9">
            <v>0</v>
          </cell>
          <cell r="AN9">
            <v>44844</v>
          </cell>
          <cell r="AO9">
            <v>44844</v>
          </cell>
          <cell r="AP9">
            <v>55620000</v>
          </cell>
          <cell r="AQ9">
            <v>55620000</v>
          </cell>
          <cell r="AR9">
            <v>6180000</v>
          </cell>
          <cell r="AS9">
            <v>0</v>
          </cell>
          <cell r="AT9">
            <v>3236</v>
          </cell>
          <cell r="AU9">
            <v>99</v>
          </cell>
          <cell r="AV9">
            <v>44564</v>
          </cell>
          <cell r="AW9">
            <v>55620000</v>
          </cell>
          <cell r="AX9" t="str">
            <v>O23011601010000007823</v>
          </cell>
        </row>
        <row r="10">
          <cell r="E10">
            <v>6</v>
          </cell>
          <cell r="F10" t="str">
            <v>6-2022</v>
          </cell>
          <cell r="G10" t="str">
            <v>CO1.PCCNTR.3167068</v>
          </cell>
          <cell r="H10" t="str">
            <v>BENEFICIAR 15851 HOGARES  CON SUBSIDIOS PARA ADQUISICIÓN DE VIVIENDA VIS Y VIP</v>
          </cell>
          <cell r="I10" t="str">
            <v>Terminado</v>
          </cell>
          <cell r="J10" t="str">
            <v>https://community.secop.gov.co/Public/Tendering/OpportunityDetail/Index?noticeUID=CO1.NTC.2492689&amp;isFromPublicArea=True&amp;isModal=true&amp;asPopupView=true</v>
          </cell>
          <cell r="K10" t="str">
            <v>SDHT-SDRPUB-PSP-001-2022</v>
          </cell>
          <cell r="L10" t="str">
            <v>X</v>
          </cell>
          <cell r="N10" t="str">
            <v>CC</v>
          </cell>
          <cell r="O10">
            <v>1032471624</v>
          </cell>
          <cell r="P10">
            <v>3</v>
          </cell>
          <cell r="Q10" t="str">
            <v>OTERO SALTAREN</v>
          </cell>
          <cell r="R10" t="str">
            <v>CAMILO ANDRES</v>
          </cell>
          <cell r="S10" t="str">
            <v>No Aplica</v>
          </cell>
          <cell r="T10" t="str">
            <v>CAMILO ANDRES OTERO SALTAREN</v>
          </cell>
          <cell r="U10" t="str">
            <v>M</v>
          </cell>
          <cell r="V10">
            <v>44566</v>
          </cell>
          <cell r="W10" t="str">
            <v>No Aplica</v>
          </cell>
          <cell r="X10">
            <v>44572</v>
          </cell>
          <cell r="Y10">
            <v>44844</v>
          </cell>
          <cell r="Z10" t="str">
            <v>Contratación Directa</v>
          </cell>
          <cell r="AA10" t="str">
            <v>Contrato</v>
          </cell>
          <cell r="AB10" t="str">
            <v>Prestación de Servicios Profesionales</v>
          </cell>
          <cell r="AC10" t="str">
            <v>PRESTAR SERVICIOS PROFESIONALES DE CARÁCTER JURÍDICO EN LOS PROGRAMAS E INSTRUMENTOS DE FINANCIACIÓN PARA EL ACCESO A LA VIVIENDA VIS Y VIP DE LA SECRETARÍA DISTRITAL DEL HÁBITAT</v>
          </cell>
          <cell r="AD10">
            <v>44572</v>
          </cell>
          <cell r="AE10">
            <v>44573</v>
          </cell>
          <cell r="AF10">
            <v>44572</v>
          </cell>
          <cell r="AG10">
            <v>44845</v>
          </cell>
          <cell r="AH10">
            <v>9</v>
          </cell>
          <cell r="AI10">
            <v>0</v>
          </cell>
          <cell r="AJ10">
            <v>9</v>
          </cell>
          <cell r="AK10">
            <v>9</v>
          </cell>
          <cell r="AL10">
            <v>0</v>
          </cell>
          <cell r="AN10">
            <v>44844</v>
          </cell>
          <cell r="AO10">
            <v>44844</v>
          </cell>
          <cell r="AP10">
            <v>47700000</v>
          </cell>
          <cell r="AQ10">
            <v>47700000</v>
          </cell>
          <cell r="AR10">
            <v>5300000</v>
          </cell>
          <cell r="AS10">
            <v>0</v>
          </cell>
          <cell r="AT10">
            <v>3265</v>
          </cell>
          <cell r="AU10">
            <v>190</v>
          </cell>
          <cell r="AV10">
            <v>44564</v>
          </cell>
          <cell r="AW10">
            <v>47700000</v>
          </cell>
          <cell r="AX10" t="str">
            <v>O23011601010000007823</v>
          </cell>
        </row>
        <row r="11">
          <cell r="E11">
            <v>7</v>
          </cell>
          <cell r="F11" t="str">
            <v>7-2022</v>
          </cell>
          <cell r="G11" t="str">
            <v>CO1.PCCNTR.3196753</v>
          </cell>
          <cell r="H11" t="str">
            <v>EJECUTAR  6 ESTRATEGIAS PARA EL FORTALECIMIENTO DE LA PARTICIPACIÓN CIUDADANA EN LOS TEMAS ESTRATÉGICOS DEL SECTOR</v>
          </cell>
          <cell r="I11" t="str">
            <v>En Ejecución</v>
          </cell>
          <cell r="J11" t="str">
            <v>https://community.secop.gov.co/Public/Tendering/OpportunityDetail/Index?noticeUID=CO1.NTC.2519813&amp;isFromPublicArea=True&amp;isModal=true&amp;asPopupView=true</v>
          </cell>
          <cell r="K11" t="str">
            <v>SDHT-SPRC-PSP-023-2022</v>
          </cell>
          <cell r="L11" t="str">
            <v>X</v>
          </cell>
          <cell r="N11" t="str">
            <v>CC</v>
          </cell>
          <cell r="O11">
            <v>52469988</v>
          </cell>
          <cell r="P11">
            <v>4</v>
          </cell>
          <cell r="Q11" t="str">
            <v>RESTREPO ARIZA</v>
          </cell>
          <cell r="R11" t="str">
            <v>MARIA ALEJANDRA</v>
          </cell>
          <cell r="S11" t="str">
            <v>No Aplica</v>
          </cell>
          <cell r="T11" t="str">
            <v>MARIA ALEJANDRA RESTREPO ARIZA</v>
          </cell>
          <cell r="U11" t="str">
            <v>F</v>
          </cell>
          <cell r="V11">
            <v>44572</v>
          </cell>
          <cell r="W11" t="str">
            <v>No Aplica</v>
          </cell>
          <cell r="X11">
            <v>44574</v>
          </cell>
          <cell r="Y11">
            <v>44907</v>
          </cell>
          <cell r="Z11" t="str">
            <v>Contratación Directa</v>
          </cell>
          <cell r="AA11" t="str">
            <v>Contrato</v>
          </cell>
          <cell r="AB11" t="str">
            <v>Prestación de Servicios Profesionales</v>
          </cell>
          <cell r="AC11" t="str">
            <v>PRESTAR SERVICIOS PROFESIONALES PARA DESARROLLAR ACTIVIDADES SOCIALES DE FORMULACIÓN, EJECUCIÓN Y SEGUIMIENTO DE LAS INTERVENCIONES PRIORIZADAS POR LA SECRETARÍA DISTRITAL DEL HÁBITAT.</v>
          </cell>
          <cell r="AD11">
            <v>44574</v>
          </cell>
          <cell r="AE11">
            <v>44574</v>
          </cell>
          <cell r="AF11">
            <v>44574</v>
          </cell>
          <cell r="AG11">
            <v>44907</v>
          </cell>
          <cell r="AH11">
            <v>11</v>
          </cell>
          <cell r="AI11">
            <v>0</v>
          </cell>
          <cell r="AJ11">
            <v>11</v>
          </cell>
          <cell r="AK11">
            <v>11</v>
          </cell>
          <cell r="AL11">
            <v>0</v>
          </cell>
          <cell r="AN11">
            <v>44907</v>
          </cell>
          <cell r="AO11">
            <v>44963</v>
          </cell>
          <cell r="AP11">
            <v>73645000</v>
          </cell>
          <cell r="AQ11">
            <v>73645000</v>
          </cell>
          <cell r="AR11">
            <v>6695000</v>
          </cell>
          <cell r="AS11">
            <v>0</v>
          </cell>
          <cell r="AT11">
            <v>2893</v>
          </cell>
          <cell r="AU11">
            <v>96</v>
          </cell>
          <cell r="AV11">
            <v>44564</v>
          </cell>
          <cell r="AW11">
            <v>73645000</v>
          </cell>
          <cell r="AX11" t="str">
            <v>O23011601210000007590</v>
          </cell>
        </row>
        <row r="12">
          <cell r="E12">
            <v>8</v>
          </cell>
          <cell r="F12" t="str">
            <v>8-2022</v>
          </cell>
          <cell r="G12" t="str">
            <v>CO1.PCCNTR.3196592</v>
          </cell>
          <cell r="H12" t="str">
            <v>EJECUTAR  6 ESTRATEGIAS PARA EL FORTALECIMIENTO DE LA PARTICIPACIÓN CIUDADANA EN LOS TEMAS ESTRATÉGICOS DEL SECTOR</v>
          </cell>
          <cell r="I12" t="str">
            <v>Terminado</v>
          </cell>
          <cell r="J12" t="str">
            <v>https://community.secop.gov.co/Public/Tendering/OpportunityDetail/Index?noticeUID=CO1.NTC.2519935&amp;isFromPublicArea=True&amp;isModal=true&amp;asPopupView=true</v>
          </cell>
          <cell r="K12" t="str">
            <v>SDHT-SPRC-PSP-024-2022</v>
          </cell>
          <cell r="L12" t="str">
            <v>X</v>
          </cell>
          <cell r="N12" t="str">
            <v>CC</v>
          </cell>
          <cell r="O12">
            <v>1030538677</v>
          </cell>
          <cell r="P12">
            <v>6</v>
          </cell>
          <cell r="Q12" t="str">
            <v>CELY SANCHEZ</v>
          </cell>
          <cell r="R12" t="str">
            <v>LUIS MIGUEL</v>
          </cell>
          <cell r="S12" t="str">
            <v>No Aplica</v>
          </cell>
          <cell r="T12" t="str">
            <v>LUIS MIGUEL CELY SANCHEZ</v>
          </cell>
          <cell r="U12" t="str">
            <v>M</v>
          </cell>
          <cell r="V12">
            <v>44572</v>
          </cell>
          <cell r="W12" t="str">
            <v>No Aplica</v>
          </cell>
          <cell r="X12">
            <v>44574</v>
          </cell>
          <cell r="Y12">
            <v>44907</v>
          </cell>
          <cell r="Z12" t="str">
            <v>Contratación Directa</v>
          </cell>
          <cell r="AA12" t="str">
            <v>Contrato</v>
          </cell>
          <cell r="AB12" t="str">
            <v>Prestación de Servicios Profesionales</v>
          </cell>
          <cell r="AC12" t="str">
            <v>PRESTAR SERVICIOS PROFESIONALES PARA DESARROLLAR ACTIVIDADES SOCIALES DE FORMULACIÓN, EJECUCIÓN Y SEGUIMIENTO DE LAS INTERVENCIONES PRIORIZADAS POR LA SECRETARÍA DISTRITAL DEL HÁBITAT.</v>
          </cell>
          <cell r="AD12">
            <v>44574</v>
          </cell>
          <cell r="AE12">
            <v>44574</v>
          </cell>
          <cell r="AF12">
            <v>44574</v>
          </cell>
          <cell r="AG12">
            <v>44907</v>
          </cell>
          <cell r="AH12">
            <v>11</v>
          </cell>
          <cell r="AI12">
            <v>0</v>
          </cell>
          <cell r="AJ12">
            <v>11.6</v>
          </cell>
          <cell r="AK12">
            <v>11</v>
          </cell>
          <cell r="AL12">
            <v>18</v>
          </cell>
          <cell r="AN12">
            <v>44907</v>
          </cell>
          <cell r="AO12">
            <v>44925</v>
          </cell>
          <cell r="AP12">
            <v>73645000</v>
          </cell>
          <cell r="AQ12">
            <v>77662000</v>
          </cell>
          <cell r="AR12">
            <v>6695000</v>
          </cell>
          <cell r="AS12">
            <v>0</v>
          </cell>
          <cell r="AT12">
            <v>2894</v>
          </cell>
          <cell r="AU12">
            <v>207</v>
          </cell>
          <cell r="AV12">
            <v>44564</v>
          </cell>
          <cell r="AW12">
            <v>73645000</v>
          </cell>
          <cell r="AX12" t="str">
            <v>O23011601210000007590</v>
          </cell>
        </row>
        <row r="13">
          <cell r="E13">
            <v>9</v>
          </cell>
          <cell r="F13" t="str">
            <v>9-2022</v>
          </cell>
          <cell r="G13" t="str">
            <v>CO1.PCCNTR.3170608</v>
          </cell>
          <cell r="H13" t="str">
            <v>REALIZAR SERVICIOS DE ASISTENCIA TÉCNICA AL 100 % DE LOS PROYECTOS VINCULADOS COMO ASOCIATIVOS Y/O PROYECTOS ESTRATÉGICOS EN EL MARCO DEL PDD.</v>
          </cell>
          <cell r="I13" t="str">
            <v>Terminación Anticipada</v>
          </cell>
          <cell r="J13" t="str">
            <v>https://community.secop.gov.co/Public/Tendering/OpportunityDetail/Index?noticeUID=CO1.NTC.2495811&amp;isFromPublicArea=True&amp;isModal=true&amp;asPopupView=true</v>
          </cell>
          <cell r="K13" t="str">
            <v>SDHT-SDGS-PSP-003-2022</v>
          </cell>
          <cell r="L13" t="str">
            <v>X</v>
          </cell>
          <cell r="N13" t="str">
            <v>CC</v>
          </cell>
          <cell r="O13">
            <v>52409157</v>
          </cell>
          <cell r="P13">
            <v>4</v>
          </cell>
          <cell r="Q13" t="str">
            <v>AVENDAÑO AROSEMENA</v>
          </cell>
          <cell r="R13" t="str">
            <v>ANA MATILDE</v>
          </cell>
          <cell r="S13" t="str">
            <v>No Aplica</v>
          </cell>
          <cell r="T13" t="str">
            <v>ANA MATILDE AVENDAÑO AROSEMENA</v>
          </cell>
          <cell r="U13" t="str">
            <v>F</v>
          </cell>
          <cell r="V13">
            <v>44567</v>
          </cell>
          <cell r="W13">
            <v>44573</v>
          </cell>
          <cell r="X13">
            <v>44572</v>
          </cell>
          <cell r="Y13">
            <v>44912</v>
          </cell>
          <cell r="Z13" t="str">
            <v>Contratación Directa</v>
          </cell>
          <cell r="AA13" t="str">
            <v>Contrato</v>
          </cell>
          <cell r="AB13" t="str">
            <v>Prestación de Servicios Profesionales</v>
          </cell>
          <cell r="AC13" t="str">
            <v>PRESTAR SERVICIOS PROFESIONALES A LA SUBDIRECCIÓN DE GESTIÓN DEL SUELO Y LA SUBSECRETARÍA DE PLANEACIÓN Y POLÍTICA EN LA IMPLEMENTACIÓN DE LAS ACCIONES EN MATERIA DE GESTIÓN INTEGRAL DEL HÁBITAT Y GESTIÓN DEL SUELO Y LA GENERACIÓN DE INSUMOS Y ARTICULACIONES PARA LA RESPUESTA A LAS SOLICITUDES Y PETICIONES DE LAS INSTANCIAS DE CONTROL POLÍTICO Y ENTES DE CONTROL.</v>
          </cell>
          <cell r="AD13">
            <v>44573</v>
          </cell>
          <cell r="AE13">
            <v>44573</v>
          </cell>
          <cell r="AF13">
            <v>44573</v>
          </cell>
          <cell r="AG13">
            <v>44916</v>
          </cell>
          <cell r="AH13">
            <v>11</v>
          </cell>
          <cell r="AI13">
            <v>10</v>
          </cell>
          <cell r="AJ13">
            <v>11.333333333333334</v>
          </cell>
          <cell r="AK13">
            <v>11</v>
          </cell>
          <cell r="AL13">
            <v>10</v>
          </cell>
          <cell r="AN13">
            <v>44916</v>
          </cell>
          <cell r="AO13">
            <v>44841</v>
          </cell>
          <cell r="AP13">
            <v>105060000</v>
          </cell>
          <cell r="AQ13">
            <v>82194000</v>
          </cell>
          <cell r="AR13">
            <v>9270000</v>
          </cell>
          <cell r="AS13">
            <v>0</v>
          </cell>
          <cell r="AT13">
            <v>3478</v>
          </cell>
          <cell r="AU13">
            <v>441</v>
          </cell>
          <cell r="AV13">
            <v>44565</v>
          </cell>
          <cell r="AW13">
            <v>105060000</v>
          </cell>
          <cell r="AX13" t="str">
            <v>O23011601190000007798</v>
          </cell>
        </row>
        <row r="14">
          <cell r="E14">
            <v>10</v>
          </cell>
          <cell r="F14" t="str">
            <v>10-2022</v>
          </cell>
          <cell r="G14" t="str">
            <v>CO1.PCCNTR.3169269</v>
          </cell>
          <cell r="H14" t="str">
            <v>REALIZAR SERVICIOS DE ASISTENCIA TÉCNICA AL 100 % DE LOS PROYECTOS VINCULADOS COMO ASOCIATIVOS Y/O PROYECTOS ESTRATÉGICOS EN EL MARCO DEL PDD.</v>
          </cell>
          <cell r="I14" t="str">
            <v>Terminado</v>
          </cell>
          <cell r="J14" t="str">
            <v>https://community.secop.gov.co/Public/Tendering/OpportunityDetail/Index?noticeUID=CO1.NTC.2494748&amp;isFromPublicArea=True&amp;isModal=true&amp;asPopupView=true</v>
          </cell>
          <cell r="K14" t="str">
            <v>SDHT-SDGS-PSAG-001-2022</v>
          </cell>
          <cell r="L14" t="str">
            <v>X</v>
          </cell>
          <cell r="N14" t="str">
            <v>CC</v>
          </cell>
          <cell r="O14">
            <v>52532699</v>
          </cell>
          <cell r="P14">
            <v>1</v>
          </cell>
          <cell r="Q14" t="str">
            <v>CASTAÑEDA DAZA</v>
          </cell>
          <cell r="R14" t="str">
            <v>LINDA KATERINNE</v>
          </cell>
          <cell r="S14" t="str">
            <v>No Aplica</v>
          </cell>
          <cell r="T14" t="str">
            <v>LINDA KATERINNE CASTAÑEDA DAZA</v>
          </cell>
          <cell r="U14" t="str">
            <v>F</v>
          </cell>
          <cell r="V14">
            <v>44566</v>
          </cell>
          <cell r="W14" t="str">
            <v>No Aplica</v>
          </cell>
          <cell r="X14">
            <v>44568</v>
          </cell>
          <cell r="Y14">
            <v>44911</v>
          </cell>
          <cell r="Z14" t="str">
            <v>Contratación Directa</v>
          </cell>
          <cell r="AA14" t="str">
            <v>Contrato</v>
          </cell>
          <cell r="AB14" t="str">
            <v>Prestación de Servicios  de Apoyo a la Gestión</v>
          </cell>
          <cell r="AC14" t="str">
            <v>PRESTAR SERVICIOS DE APOYO Y SEGUIMIENTO A PROCESOS DE GESTIÓN ADMINISTRATIVA TENDIENTES AL CUMPLIMIENTO DE LOS OBJETIVOS DE LA SUBDIRECCIÓN DE GESTIÓN DEL SUELO Y LA SUBSECRETARIA DE PLANEACIÓN Y POLÍTICA EN MATERIA DEL HÁBITAT EN BOGOTÁ.</v>
          </cell>
          <cell r="AD14">
            <v>44568</v>
          </cell>
          <cell r="AE14">
            <v>44568</v>
          </cell>
          <cell r="AF14">
            <v>44568</v>
          </cell>
          <cell r="AG14">
            <v>44911</v>
          </cell>
          <cell r="AH14">
            <v>11</v>
          </cell>
          <cell r="AI14">
            <v>10</v>
          </cell>
          <cell r="AJ14">
            <v>11.8</v>
          </cell>
          <cell r="AK14">
            <v>11</v>
          </cell>
          <cell r="AL14">
            <v>24</v>
          </cell>
          <cell r="AM14">
            <v>354</v>
          </cell>
          <cell r="AN14">
            <v>44911</v>
          </cell>
          <cell r="AO14">
            <v>44925</v>
          </cell>
          <cell r="AP14">
            <v>54400000</v>
          </cell>
          <cell r="AQ14">
            <v>56640000</v>
          </cell>
          <cell r="AR14">
            <v>4800000</v>
          </cell>
          <cell r="AS14">
            <v>0</v>
          </cell>
          <cell r="AT14">
            <v>3461</v>
          </cell>
          <cell r="AU14">
            <v>433</v>
          </cell>
          <cell r="AV14">
            <v>44565</v>
          </cell>
          <cell r="AW14">
            <v>54400000</v>
          </cell>
          <cell r="AX14" t="str">
            <v>O23011601190000007798</v>
          </cell>
        </row>
        <row r="15">
          <cell r="E15">
            <v>11</v>
          </cell>
          <cell r="F15" t="str">
            <v>11-2022</v>
          </cell>
          <cell r="G15" t="str">
            <v>CO1.PCCNTR.3170534</v>
          </cell>
          <cell r="H15" t="str">
            <v>REALIZAR SERVICIOS DE ASISTENCIA TÉCNICA AL 100 % DE LOS PROYECTOS VINCULADOS COMO ASOCIATIVOS Y/O PROYECTOS ESTRATÉGICOS EN EL MARCO DEL PDD.</v>
          </cell>
          <cell r="I15" t="str">
            <v>Terminado</v>
          </cell>
          <cell r="J15" t="str">
            <v>https://community.secop.gov.co/Public/Tendering/OpportunityDetail/Index?noticeUID=CO1.NTC.2496032&amp;isFromPublicArea=True&amp;isModal=true&amp;asPopupView=true</v>
          </cell>
          <cell r="K15" t="str">
            <v>SDHT-SDGS-PSP-004-2022</v>
          </cell>
          <cell r="L15" t="str">
            <v>X</v>
          </cell>
          <cell r="N15" t="str">
            <v>CC</v>
          </cell>
          <cell r="O15">
            <v>2234908</v>
          </cell>
          <cell r="P15">
            <v>4</v>
          </cell>
          <cell r="Q15" t="str">
            <v>LONDOÑO LONDOÑO</v>
          </cell>
          <cell r="R15" t="str">
            <v>ANDRES EDUARDO</v>
          </cell>
          <cell r="S15" t="str">
            <v>No Aplica</v>
          </cell>
          <cell r="T15" t="str">
            <v>ANDRES EDUARDO LONDOÑO LONDOÑO</v>
          </cell>
          <cell r="U15" t="str">
            <v>M</v>
          </cell>
          <cell r="V15">
            <v>44567</v>
          </cell>
          <cell r="W15">
            <v>44573</v>
          </cell>
          <cell r="X15">
            <v>44572</v>
          </cell>
          <cell r="Y15">
            <v>44912</v>
          </cell>
          <cell r="Z15" t="str">
            <v>Contratación Directa</v>
          </cell>
          <cell r="AA15" t="str">
            <v>Contrato</v>
          </cell>
          <cell r="AB15" t="str">
            <v>Prestación de Servicios Profesionales</v>
          </cell>
          <cell r="AC15" t="str">
            <v>PRESTAR SERVICIOS PROFESIONALES PARA APOYAR A LA SUBDIRECCIÓN DE GESTIÓNDEL SUELO Y LA SUBSECRETARÍA DE PLANEACIÓN Y POLÍTICA EN LA GESTIÓN Y ACOMPAÑAMIENTO PARA LA ESTRUCTURACIÓN Y DESARROLLO DE LOS PROYECTOS ESTRATÉGICOS DE LA CIUDAD, QUE PERMITAN LA HABILITACIÓN DE SUELO PARA VIVIENDA VIS/VIP, JUNTO CON ESPACIOS COMPLEMENTARIOS Y OTROS USOS.</v>
          </cell>
          <cell r="AD15">
            <v>44573</v>
          </cell>
          <cell r="AE15">
            <v>44573</v>
          </cell>
          <cell r="AF15">
            <v>44573</v>
          </cell>
          <cell r="AG15">
            <v>44916</v>
          </cell>
          <cell r="AH15">
            <v>11</v>
          </cell>
          <cell r="AI15">
            <v>10</v>
          </cell>
          <cell r="AJ15">
            <v>11.333333333333334</v>
          </cell>
          <cell r="AK15">
            <v>11</v>
          </cell>
          <cell r="AL15">
            <v>10</v>
          </cell>
          <cell r="AN15">
            <v>44916</v>
          </cell>
          <cell r="AO15">
            <v>44916</v>
          </cell>
          <cell r="AP15">
            <v>105060000</v>
          </cell>
          <cell r="AQ15">
            <v>105060000</v>
          </cell>
          <cell r="AR15">
            <v>9270000</v>
          </cell>
          <cell r="AS15">
            <v>0</v>
          </cell>
          <cell r="AT15">
            <v>3491</v>
          </cell>
          <cell r="AU15">
            <v>273</v>
          </cell>
          <cell r="AV15">
            <v>44565</v>
          </cell>
          <cell r="AW15">
            <v>105060000</v>
          </cell>
          <cell r="AX15" t="str">
            <v>O23011601190000007798</v>
          </cell>
        </row>
        <row r="16">
          <cell r="E16">
            <v>12</v>
          </cell>
          <cell r="F16" t="str">
            <v>12-2022</v>
          </cell>
          <cell r="G16" t="str">
            <v>CO1.PCCNTR.3166267</v>
          </cell>
          <cell r="H16" t="str">
            <v>REALIZAR SERVICIOS DE ASISTENCIA TÉCNICA AL 100 % DE LOS PROYECTOS VINCULADOS COMO ASOCIATIVOS Y/O PROYECTOS ESTRATÉGICOS EN EL MARCO DEL PDD.</v>
          </cell>
          <cell r="I16" t="str">
            <v>En Ejecución</v>
          </cell>
          <cell r="J16" t="str">
            <v>https://community.secop.gov.co/Public/Tendering/OpportunityDetail/Index?noticeUID=CO1.NTC.2492361&amp;isFromPublicArea=True&amp;isModal=true&amp;asPopupView=true</v>
          </cell>
          <cell r="K16" t="str">
            <v>SDHT-SDGS-PSP-005-2022</v>
          </cell>
          <cell r="L16" t="str">
            <v>X</v>
          </cell>
          <cell r="N16" t="str">
            <v>CC</v>
          </cell>
          <cell r="O16">
            <v>16769022</v>
          </cell>
          <cell r="P16">
            <v>1</v>
          </cell>
          <cell r="Q16" t="str">
            <v>VALENCIA FUENTES</v>
          </cell>
          <cell r="R16" t="str">
            <v>JORGE ALBERTO</v>
          </cell>
          <cell r="S16" t="str">
            <v>No Aplica</v>
          </cell>
          <cell r="T16" t="str">
            <v>JORGE ALBERTO VALENCIA FUENTES</v>
          </cell>
          <cell r="U16" t="str">
            <v>M</v>
          </cell>
          <cell r="V16">
            <v>44566</v>
          </cell>
          <cell r="W16">
            <v>44573</v>
          </cell>
          <cell r="X16">
            <v>44573</v>
          </cell>
          <cell r="Y16">
            <v>44911</v>
          </cell>
          <cell r="Z16" t="str">
            <v>Contratación Directa</v>
          </cell>
          <cell r="AA16" t="str">
            <v>Contrato</v>
          </cell>
          <cell r="AB16" t="str">
            <v>Prestación de Servicios Profesionales</v>
          </cell>
          <cell r="AC16" t="str">
            <v>PRESTAR SERVICIOS PROFESIONALES ESPECIALIZADOS FRENTE A LOS PROYECTOS ASOCIATIVOS Y ESTRATÉGICOS A CARGO DE LA SUBDIRECCIÓN DE GESTIÓN DEL SUELO.</v>
          </cell>
          <cell r="AD16">
            <v>44573</v>
          </cell>
          <cell r="AE16">
            <v>44573</v>
          </cell>
          <cell r="AF16">
            <v>44573</v>
          </cell>
          <cell r="AG16">
            <v>44916</v>
          </cell>
          <cell r="AH16">
            <v>11</v>
          </cell>
          <cell r="AI16">
            <v>10</v>
          </cell>
          <cell r="AJ16">
            <v>11.966666666666667</v>
          </cell>
          <cell r="AK16">
            <v>11</v>
          </cell>
          <cell r="AL16">
            <v>29</v>
          </cell>
          <cell r="AM16">
            <v>359</v>
          </cell>
          <cell r="AN16">
            <v>44916</v>
          </cell>
          <cell r="AO16">
            <v>44936</v>
          </cell>
          <cell r="AP16">
            <v>163426667</v>
          </cell>
          <cell r="AQ16">
            <v>172559334</v>
          </cell>
          <cell r="AR16">
            <v>14420000</v>
          </cell>
          <cell r="AS16">
            <v>-0.6666666567325592</v>
          </cell>
          <cell r="AT16">
            <v>3498</v>
          </cell>
          <cell r="AU16">
            <v>75</v>
          </cell>
          <cell r="AV16">
            <v>44564</v>
          </cell>
          <cell r="AW16">
            <v>163426667</v>
          </cell>
          <cell r="AX16" t="str">
            <v>O23011601190000007798</v>
          </cell>
        </row>
        <row r="17">
          <cell r="E17">
            <v>13</v>
          </cell>
          <cell r="F17" t="str">
            <v>13-2022</v>
          </cell>
          <cell r="G17" t="str">
            <v>CO1.PCCNTR.3171561</v>
          </cell>
          <cell r="H17" t="str">
            <v>PROMOVER LA INICIACIÓN DE  9000 VIVIENDAS VIS EN BOGOTÁ, A TRAVÉS DE LA GESTIÓN DE 90 HECTÁREAS DE SUELO.</v>
          </cell>
          <cell r="I17" t="str">
            <v>Terminado</v>
          </cell>
          <cell r="J17" t="str">
            <v>https://community.secop.gov.co/Public/Tendering/OpportunityDetail/Index?noticeUID=CO1.NTC.2496934&amp;isFromPublicArea=True&amp;isModal=true&amp;asPopupView=true</v>
          </cell>
          <cell r="K17" t="str">
            <v>SDHT-SDGS-PSP-006-2022</v>
          </cell>
          <cell r="L17" t="str">
            <v>X</v>
          </cell>
          <cell r="N17" t="str">
            <v>CC</v>
          </cell>
          <cell r="O17">
            <v>52146673</v>
          </cell>
          <cell r="P17">
            <v>3</v>
          </cell>
          <cell r="Q17" t="str">
            <v>COVALEDA SALAS</v>
          </cell>
          <cell r="R17" t="str">
            <v>DIANA PATRICIA</v>
          </cell>
          <cell r="S17" t="str">
            <v>No Aplica</v>
          </cell>
          <cell r="T17" t="str">
            <v>DIANA PATRICIA COVALEDA SALAS</v>
          </cell>
          <cell r="U17" t="str">
            <v>F</v>
          </cell>
          <cell r="V17">
            <v>44567</v>
          </cell>
          <cell r="W17">
            <v>44573</v>
          </cell>
          <cell r="X17">
            <v>44572</v>
          </cell>
          <cell r="Y17">
            <v>44912</v>
          </cell>
          <cell r="Z17" t="str">
            <v>Contratación Directa</v>
          </cell>
          <cell r="AA17" t="str">
            <v>Contrato</v>
          </cell>
          <cell r="AB17" t="str">
            <v>Prestación de Servicios Profesionales</v>
          </cell>
          <cell r="AC17" t="str">
            <v>PRESTAR SERVICIOS PROFESIONALES REALIZANDO GESTIÓN INTERINSTITUCIONAL Y LA REVISIÓN DE LOS ASPECTOS URBANÍSTICOS EN AQUELLOS PROYECTOS QUE LE SEAN ASIGNADOS POR LA SUBDIRECCIÓN A EFECTOS DE LA HABILITACIÓN DE SUELO PARA VIS/VIP EN LA CIUDAD.</v>
          </cell>
          <cell r="AD17">
            <v>44573</v>
          </cell>
          <cell r="AE17">
            <v>44573</v>
          </cell>
          <cell r="AF17">
            <v>44573</v>
          </cell>
          <cell r="AG17">
            <v>44916</v>
          </cell>
          <cell r="AH17">
            <v>11</v>
          </cell>
          <cell r="AI17">
            <v>10</v>
          </cell>
          <cell r="AJ17">
            <v>11.333333333333334</v>
          </cell>
          <cell r="AK17">
            <v>11</v>
          </cell>
          <cell r="AL17">
            <v>10</v>
          </cell>
          <cell r="AN17">
            <v>44916</v>
          </cell>
          <cell r="AO17">
            <v>44916</v>
          </cell>
          <cell r="AP17">
            <v>105060000</v>
          </cell>
          <cell r="AQ17">
            <v>105060000</v>
          </cell>
          <cell r="AR17">
            <v>9270000</v>
          </cell>
          <cell r="AS17">
            <v>0</v>
          </cell>
          <cell r="AT17">
            <v>3504</v>
          </cell>
          <cell r="AU17">
            <v>216</v>
          </cell>
          <cell r="AV17">
            <v>44565</v>
          </cell>
          <cell r="AW17">
            <v>105060000</v>
          </cell>
          <cell r="AX17" t="str">
            <v>O23011601190000007798</v>
          </cell>
        </row>
        <row r="18">
          <cell r="E18">
            <v>14</v>
          </cell>
          <cell r="F18" t="str">
            <v>14-2022</v>
          </cell>
          <cell r="G18" t="str">
            <v>CO1.PCCNTR.3172290</v>
          </cell>
          <cell r="H18" t="str">
            <v>REALIZAR SERVICIOS DE ASISTENCIA TÉCNICA AL 100 % DE LOS PROYECTOS VINCULADOS COMO ASOCIATIVOS Y/O PROYECTOS ESTRATÉGICOS EN EL MARCO DEL PDD.</v>
          </cell>
          <cell r="I18" t="str">
            <v>En Ejecución</v>
          </cell>
          <cell r="J18" t="str">
            <v>https://community.secop.gov.co/Public/Tendering/OpportunityDetail/Index?noticeUID=CO1.NTC.2497691&amp;isFromPublicArea=True&amp;isModal=true&amp;asPopupView=true</v>
          </cell>
          <cell r="K18" t="str">
            <v>SDHT-SDGS-PSP-007-2022</v>
          </cell>
          <cell r="L18" t="str">
            <v>X</v>
          </cell>
          <cell r="N18" t="str">
            <v>CC</v>
          </cell>
          <cell r="O18">
            <v>80040023</v>
          </cell>
          <cell r="P18">
            <v>1</v>
          </cell>
          <cell r="Q18" t="str">
            <v>CORTES LOPEZ</v>
          </cell>
          <cell r="R18" t="str">
            <v>DAVID EDUARDO</v>
          </cell>
          <cell r="S18" t="str">
            <v>No Aplica</v>
          </cell>
          <cell r="T18" t="str">
            <v>DAVID EDUARDO CORTES LOPEZ</v>
          </cell>
          <cell r="U18" t="str">
            <v>M</v>
          </cell>
          <cell r="V18">
            <v>44567</v>
          </cell>
          <cell r="W18">
            <v>44573</v>
          </cell>
          <cell r="X18">
            <v>44572</v>
          </cell>
          <cell r="Y18">
            <v>44912</v>
          </cell>
          <cell r="Z18" t="str">
            <v>Contratación Directa</v>
          </cell>
          <cell r="AA18" t="str">
            <v>Contrato</v>
          </cell>
          <cell r="AB18" t="str">
            <v>Prestación de Servicios Profesionales</v>
          </cell>
          <cell r="AC18" t="str">
            <v>PRESTAR SERVICIOS PROFESIONALES PARA REALIZAR ACTIVIDADES DEL COMPONENTE URBANO EN LOS PROYECTOS ESTRATÉGICOS Y ASOCIATIVOS QUE PERMITAN LA HABILITACIÓN DE SUELO PARA VIVIENDA Y USOS COMPLEMENTARIOS.</v>
          </cell>
          <cell r="AD18">
            <v>44573</v>
          </cell>
          <cell r="AE18">
            <v>44573</v>
          </cell>
          <cell r="AF18">
            <v>44573</v>
          </cell>
          <cell r="AG18">
            <v>44916</v>
          </cell>
          <cell r="AH18">
            <v>11</v>
          </cell>
          <cell r="AI18">
            <v>10</v>
          </cell>
          <cell r="AJ18">
            <v>14.333333333333334</v>
          </cell>
          <cell r="AK18">
            <v>14</v>
          </cell>
          <cell r="AL18">
            <v>10</v>
          </cell>
          <cell r="AM18">
            <v>430</v>
          </cell>
          <cell r="AN18">
            <v>44916</v>
          </cell>
          <cell r="AO18">
            <v>45006</v>
          </cell>
          <cell r="AP18">
            <v>99280000</v>
          </cell>
          <cell r="AQ18">
            <v>125560000</v>
          </cell>
          <cell r="AR18">
            <v>8760000</v>
          </cell>
          <cell r="AS18">
            <v>0</v>
          </cell>
          <cell r="AT18">
            <v>3485</v>
          </cell>
          <cell r="AU18">
            <v>445</v>
          </cell>
          <cell r="AV18">
            <v>44565</v>
          </cell>
          <cell r="AW18">
            <v>99280000</v>
          </cell>
          <cell r="AX18" t="str">
            <v>O23011601190000007798</v>
          </cell>
        </row>
        <row r="19">
          <cell r="E19">
            <v>15</v>
          </cell>
          <cell r="F19" t="str">
            <v>15-2022</v>
          </cell>
          <cell r="G19" t="str">
            <v>CO1.PCCNTR.3169479</v>
          </cell>
          <cell r="H19" t="str">
            <v>REALIZAR SERVICIOS DE ASISTENCIA TÉCNICA AL 100 % DE LOS PROYECTOS VINCULADOS COMO ASOCIATIVOS Y/O PROYECTOS ESTRATÉGICOS EN EL MARCO DEL PDD.</v>
          </cell>
          <cell r="I19" t="str">
            <v>En Ejecución</v>
          </cell>
          <cell r="J19" t="str">
            <v>https://community.secop.gov.co/Public/Tendering/OpportunityDetail/Index?noticeUID=CO1.NTC.2495047&amp;isFromPublicArea=True&amp;isModal=true&amp;asPopupView=true</v>
          </cell>
          <cell r="K19" t="str">
            <v>SDHT-SDGS-PSP-022-2022</v>
          </cell>
          <cell r="L19" t="str">
            <v>X</v>
          </cell>
          <cell r="N19" t="str">
            <v>CC</v>
          </cell>
          <cell r="O19">
            <v>1016016203</v>
          </cell>
          <cell r="P19">
            <v>8</v>
          </cell>
          <cell r="Q19" t="str">
            <v>HERRERA NIETO</v>
          </cell>
          <cell r="R19" t="str">
            <v>ANDRES FELIPE</v>
          </cell>
          <cell r="S19" t="str">
            <v>No Aplica</v>
          </cell>
          <cell r="T19" t="str">
            <v>ANDRES FELIPE HERRERA NIETO</v>
          </cell>
          <cell r="U19" t="str">
            <v>M</v>
          </cell>
          <cell r="V19">
            <v>44566</v>
          </cell>
          <cell r="W19" t="str">
            <v>No Aplica</v>
          </cell>
          <cell r="X19">
            <v>44568</v>
          </cell>
          <cell r="Y19">
            <v>44911</v>
          </cell>
          <cell r="Z19" t="str">
            <v>Contratación Directa</v>
          </cell>
          <cell r="AA19" t="str">
            <v>Contrato</v>
          </cell>
          <cell r="AB19" t="str">
            <v>Prestación de Servicios Profesionales</v>
          </cell>
          <cell r="AC19" t="str">
            <v>PRESTAR SERVICIOS PROFESIONALES PARA LA ESTRUCTURACIÓN DE LOS PROYECTOS APOYADOS POR LA SUBDIRECCIÓN QUE PERMITAN LA HABILITACIÓN DE SUELO PARA VIVIENDA VIS/VIP, Y USOS COMPLEMENTARIOS.</v>
          </cell>
          <cell r="AD19">
            <v>44568</v>
          </cell>
          <cell r="AE19">
            <v>44568</v>
          </cell>
          <cell r="AF19">
            <v>44568</v>
          </cell>
          <cell r="AG19">
            <v>44911</v>
          </cell>
          <cell r="AH19">
            <v>11</v>
          </cell>
          <cell r="AI19">
            <v>10</v>
          </cell>
          <cell r="AJ19">
            <v>12.133333333333335</v>
          </cell>
          <cell r="AK19">
            <v>12</v>
          </cell>
          <cell r="AL19">
            <v>4</v>
          </cell>
          <cell r="AM19">
            <v>364</v>
          </cell>
          <cell r="AN19">
            <v>44911</v>
          </cell>
          <cell r="AO19">
            <v>44936</v>
          </cell>
          <cell r="AP19">
            <v>87606667</v>
          </cell>
          <cell r="AQ19">
            <v>93790667</v>
          </cell>
          <cell r="AR19">
            <v>7730000</v>
          </cell>
          <cell r="AS19">
            <v>-0.3333333432674408</v>
          </cell>
          <cell r="AT19">
            <v>3501</v>
          </cell>
          <cell r="AU19">
            <v>449</v>
          </cell>
          <cell r="AV19">
            <v>44565</v>
          </cell>
          <cell r="AW19">
            <v>87606667</v>
          </cell>
          <cell r="AX19" t="str">
            <v>O23011601190000007798</v>
          </cell>
        </row>
        <row r="20">
          <cell r="E20">
            <v>16</v>
          </cell>
          <cell r="F20" t="str">
            <v>16-2022</v>
          </cell>
          <cell r="G20" t="str">
            <v>CO1.PCCNTR.3172546</v>
          </cell>
          <cell r="H20" t="str">
            <v>ELABORAR MÍNIMO  1 INSTRUMENTO DE GESTIÓN DEL SUELO</v>
          </cell>
          <cell r="I20" t="str">
            <v>Terminado</v>
          </cell>
          <cell r="J20" t="str">
            <v>https://community.secop.gov.co/Public/Tendering/OpportunityDetail/Index?noticeUID=CO1.NTC.2497926&amp;isFromPublicArea=True&amp;isModal=true&amp;asPopupView=true</v>
          </cell>
          <cell r="K20" t="str">
            <v>SDHT-SDGS-PSP-028-2022</v>
          </cell>
          <cell r="L20" t="str">
            <v>X</v>
          </cell>
          <cell r="N20" t="str">
            <v>CC</v>
          </cell>
          <cell r="O20">
            <v>1098719007</v>
          </cell>
          <cell r="P20">
            <v>6</v>
          </cell>
          <cell r="Q20" t="str">
            <v>MEZA MORENO</v>
          </cell>
          <cell r="R20" t="str">
            <v>SAMUEL EDUARDO</v>
          </cell>
          <cell r="S20" t="str">
            <v>No Aplica</v>
          </cell>
          <cell r="T20" t="str">
            <v>SAMUEL EDUARDO MEZA MORENO</v>
          </cell>
          <cell r="U20" t="str">
            <v>M</v>
          </cell>
          <cell r="V20">
            <v>44567</v>
          </cell>
          <cell r="W20" t="str">
            <v>No Aplica</v>
          </cell>
          <cell r="X20">
            <v>44572</v>
          </cell>
          <cell r="Y20">
            <v>44912</v>
          </cell>
          <cell r="Z20" t="str">
            <v>Contratación Directa</v>
          </cell>
          <cell r="AA20" t="str">
            <v>Contrato</v>
          </cell>
          <cell r="AB20" t="str">
            <v>Prestación de Servicios Profesionales</v>
          </cell>
          <cell r="AC20" t="str">
            <v>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v>
          </cell>
          <cell r="AD20">
            <v>44572</v>
          </cell>
          <cell r="AE20">
            <v>44572</v>
          </cell>
          <cell r="AF20">
            <v>44572</v>
          </cell>
          <cell r="AG20">
            <v>44915</v>
          </cell>
          <cell r="AH20">
            <v>11</v>
          </cell>
          <cell r="AI20">
            <v>10</v>
          </cell>
          <cell r="AJ20">
            <v>11.333333333333334</v>
          </cell>
          <cell r="AK20">
            <v>11</v>
          </cell>
          <cell r="AL20">
            <v>10</v>
          </cell>
          <cell r="AN20">
            <v>44915</v>
          </cell>
          <cell r="AO20">
            <v>44915</v>
          </cell>
          <cell r="AP20">
            <v>38340000</v>
          </cell>
          <cell r="AQ20">
            <v>38340000</v>
          </cell>
          <cell r="AR20">
            <v>6390000</v>
          </cell>
          <cell r="AS20">
            <v>34080000</v>
          </cell>
          <cell r="AT20">
            <v>3466</v>
          </cell>
          <cell r="AU20">
            <v>270</v>
          </cell>
          <cell r="AV20">
            <v>44565</v>
          </cell>
          <cell r="AW20">
            <v>38340000</v>
          </cell>
          <cell r="AX20" t="str">
            <v>O23011601190000007798</v>
          </cell>
        </row>
        <row r="21">
          <cell r="E21">
            <v>16</v>
          </cell>
          <cell r="F21" t="str">
            <v>16-2022</v>
          </cell>
          <cell r="G21" t="str">
            <v>CO1.PCCNTR.3172546</v>
          </cell>
          <cell r="H21" t="str">
            <v xml:space="preserve">REALIZAR AL 100 % DE LOS PREDIOS OBJETO DE ESTUDIO QUE LO REQUIERAN COMO PARTE DE LA FORMULACIÓN Y/O IMPLEMENTACIÓN EN INSTRUMENTOS DE GESTIÓN, UN DOCUMENTO TÉCNICO. </v>
          </cell>
          <cell r="I21" t="str">
            <v>Terminado</v>
          </cell>
          <cell r="J21" t="str">
            <v>https://community.secop.gov.co/Public/Tendering/OpportunityDetail/Index?noticeUID=CO1.NTC.2497926&amp;isFromPublicArea=True&amp;isModal=true&amp;asPopupView=true</v>
          </cell>
          <cell r="K21" t="str">
            <v>SDHT-SDGS-PSP-028-2022</v>
          </cell>
          <cell r="L21" t="str">
            <v>X</v>
          </cell>
          <cell r="N21" t="str">
            <v>CC</v>
          </cell>
          <cell r="O21">
            <v>1098719007</v>
          </cell>
          <cell r="P21">
            <v>6</v>
          </cell>
          <cell r="Q21" t="str">
            <v>MEZA MORENO</v>
          </cell>
          <cell r="R21" t="str">
            <v>SAMUEL EDUARDO</v>
          </cell>
          <cell r="S21" t="str">
            <v>No Aplica</v>
          </cell>
          <cell r="T21" t="str">
            <v>SAMUEL EDUARDO MEZA MORENO</v>
          </cell>
          <cell r="U21" t="str">
            <v>M</v>
          </cell>
          <cell r="V21">
            <v>44567</v>
          </cell>
          <cell r="W21" t="str">
            <v>No Aplica</v>
          </cell>
          <cell r="X21">
            <v>44572</v>
          </cell>
          <cell r="Y21">
            <v>44912</v>
          </cell>
          <cell r="Z21" t="str">
            <v>Contratación Directa</v>
          </cell>
          <cell r="AA21" t="str">
            <v>Contrato</v>
          </cell>
          <cell r="AB21" t="str">
            <v>Prestación de Servicios Profesionales</v>
          </cell>
          <cell r="AC21" t="str">
            <v>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v>
          </cell>
          <cell r="AD21">
            <v>44572</v>
          </cell>
          <cell r="AE21">
            <v>44572</v>
          </cell>
          <cell r="AF21">
            <v>44572</v>
          </cell>
          <cell r="AG21">
            <v>44915</v>
          </cell>
          <cell r="AH21">
            <v>11</v>
          </cell>
          <cell r="AI21">
            <v>10</v>
          </cell>
          <cell r="AJ21">
            <v>11.333333333333334</v>
          </cell>
          <cell r="AK21">
            <v>11</v>
          </cell>
          <cell r="AL21">
            <v>10</v>
          </cell>
          <cell r="AN21">
            <v>44915</v>
          </cell>
          <cell r="AO21">
            <v>44915</v>
          </cell>
          <cell r="AP21">
            <v>34080000</v>
          </cell>
          <cell r="AQ21">
            <v>34080000</v>
          </cell>
          <cell r="AR21">
            <v>6390000</v>
          </cell>
          <cell r="AS21">
            <v>38340000</v>
          </cell>
          <cell r="AT21">
            <v>3470</v>
          </cell>
          <cell r="AU21">
            <v>187</v>
          </cell>
          <cell r="AV21">
            <v>44564</v>
          </cell>
          <cell r="AW21">
            <v>34080000</v>
          </cell>
          <cell r="AX21" t="str">
            <v>O23011601190000007798</v>
          </cell>
        </row>
        <row r="22">
          <cell r="E22">
            <v>17</v>
          </cell>
          <cell r="F22" t="str">
            <v>17-2022</v>
          </cell>
          <cell r="G22" t="str">
            <v>CO1.PCCNTR.3170541</v>
          </cell>
          <cell r="H22" t="str">
            <v>PROMOVER LA INICIACIÓN DE  9000 VIVIENDAS VIS EN BOGOTÁ, A TRAVÉS DE LA GESTIÓN DE 90 HECTÁREAS DE SUELO.</v>
          </cell>
          <cell r="I22" t="str">
            <v>Terminado</v>
          </cell>
          <cell r="J22" t="str">
            <v>https://community.secop.gov.co/Public/Tendering/OpportunityDetail/Index?noticeUID=CO1.NTC.2495664&amp;isFromPublicArea=True&amp;isModal=true&amp;asPopupView=true</v>
          </cell>
          <cell r="K22" t="str">
            <v>SDHT-SDGS-PSP-010-2022</v>
          </cell>
          <cell r="L22" t="str">
            <v>X</v>
          </cell>
          <cell r="N22" t="str">
            <v>CC</v>
          </cell>
          <cell r="O22">
            <v>52276651</v>
          </cell>
          <cell r="P22">
            <v>9</v>
          </cell>
          <cell r="Q22" t="str">
            <v>PARRA MELO</v>
          </cell>
          <cell r="R22" t="str">
            <v>BRIGHITTE AMPARO</v>
          </cell>
          <cell r="S22" t="str">
            <v>No Aplica</v>
          </cell>
          <cell r="T22" t="str">
            <v>BRIGHITTE AMPARO PARRA MELO</v>
          </cell>
          <cell r="U22" t="str">
            <v>F</v>
          </cell>
          <cell r="V22">
            <v>44567</v>
          </cell>
          <cell r="W22">
            <v>44573</v>
          </cell>
          <cell r="X22">
            <v>44572</v>
          </cell>
          <cell r="Y22">
            <v>44912</v>
          </cell>
          <cell r="Z22" t="str">
            <v>Contratación Directa</v>
          </cell>
          <cell r="AA22" t="str">
            <v>Contrato</v>
          </cell>
          <cell r="AB22" t="str">
            <v>Prestación de Servicios Profesionales</v>
          </cell>
          <cell r="AC22" t="str">
            <v>PRESTAR SERVICIOS PROFESIONALES REALIZANDO ACTIVIDADES RELACIONADAS CON LOS PROYECTOS QUE PERMITEN LA HABILITACIÓN DE SUELO PARA VIVIENDA Y USOS COMPLEMENTARIOS A PARTIR DE LA APLICACIÓN E IMPLEMENTACIÓN DE INSTRUMENTOS DE GESTIÓN DE SUELO</v>
          </cell>
          <cell r="AD22">
            <v>44573</v>
          </cell>
          <cell r="AE22">
            <v>44573</v>
          </cell>
          <cell r="AF22">
            <v>44573</v>
          </cell>
          <cell r="AG22">
            <v>44916</v>
          </cell>
          <cell r="AH22">
            <v>11</v>
          </cell>
          <cell r="AI22">
            <v>10</v>
          </cell>
          <cell r="AJ22">
            <v>11.333333333333334</v>
          </cell>
          <cell r="AK22">
            <v>11</v>
          </cell>
          <cell r="AL22">
            <v>10</v>
          </cell>
          <cell r="AN22">
            <v>44916</v>
          </cell>
          <cell r="AO22">
            <v>44916</v>
          </cell>
          <cell r="AP22">
            <v>114353333</v>
          </cell>
          <cell r="AQ22">
            <v>114353333</v>
          </cell>
          <cell r="AR22">
            <v>10090000</v>
          </cell>
          <cell r="AS22">
            <v>0.3333333283662796</v>
          </cell>
          <cell r="AT22">
            <v>3505</v>
          </cell>
          <cell r="AU22">
            <v>236</v>
          </cell>
          <cell r="AV22">
            <v>44565</v>
          </cell>
          <cell r="AW22">
            <v>114353333</v>
          </cell>
          <cell r="AX22" t="str">
            <v>O23011601190000007798</v>
          </cell>
        </row>
        <row r="23">
          <cell r="E23">
            <v>18</v>
          </cell>
          <cell r="F23" t="str">
            <v>18-2022</v>
          </cell>
          <cell r="G23" t="str">
            <v>CO1.PCCNTR.3168809</v>
          </cell>
          <cell r="H23" t="str">
            <v>REALIZAR SERVICIOS DE ASISTENCIA TÉCNICA AL 100 % DE LOS PROYECTOS VINCULADOS COMO ASOCIATIVOS Y/O PROYECTOS ESTRATÉGICOS EN EL MARCO DEL PDD.</v>
          </cell>
          <cell r="I23" t="str">
            <v>Terminación Anticipada</v>
          </cell>
          <cell r="J23" t="str">
            <v>https://community.secop.gov.co/Public/Tendering/OpportunityDetail/Index?noticeUID=CO1.NTC.2494133&amp;isFromPublicArea=True&amp;isModal=true&amp;asPopupView=true</v>
          </cell>
          <cell r="K23" t="str">
            <v>SDHT-SDGS-PSP-011-2022</v>
          </cell>
          <cell r="L23" t="str">
            <v>X</v>
          </cell>
          <cell r="N23" t="str">
            <v>CC</v>
          </cell>
          <cell r="O23">
            <v>52849032</v>
          </cell>
          <cell r="P23">
            <v>1</v>
          </cell>
          <cell r="Q23" t="str">
            <v xml:space="preserve">VALENCIA DAVILA </v>
          </cell>
          <cell r="R23" t="str">
            <v>NATALIA</v>
          </cell>
          <cell r="S23" t="str">
            <v>No Aplica</v>
          </cell>
          <cell r="T23" t="str">
            <v xml:space="preserve">NATALIA VALENCIA DAVILA </v>
          </cell>
          <cell r="U23" t="str">
            <v>F</v>
          </cell>
          <cell r="V23">
            <v>44566</v>
          </cell>
          <cell r="W23">
            <v>44573</v>
          </cell>
          <cell r="X23">
            <v>44573</v>
          </cell>
          <cell r="Y23">
            <v>44911</v>
          </cell>
          <cell r="Z23" t="str">
            <v>Contratación Directa</v>
          </cell>
          <cell r="AA23" t="str">
            <v>Contrato</v>
          </cell>
          <cell r="AB23" t="str">
            <v>Prestación de Servicios Profesionales</v>
          </cell>
          <cell r="AC23" t="str">
            <v>PRESTAR SERVICIOS PROFESIONALES PARA REALIZAR EL SEGUIMIENTO Y ACOMPAÑAMIENTO A PROYECTOS ESTRATÉGICOS Y DE VIVIENDA APOYADOS POR LA SUBDIRECCIÓN DE GESTIÓN DEL SUELO.</v>
          </cell>
          <cell r="AD23">
            <v>44573</v>
          </cell>
          <cell r="AE23">
            <v>44573</v>
          </cell>
          <cell r="AF23">
            <v>44573</v>
          </cell>
          <cell r="AG23">
            <v>44916</v>
          </cell>
          <cell r="AH23">
            <v>11</v>
          </cell>
          <cell r="AI23">
            <v>10</v>
          </cell>
          <cell r="AJ23">
            <v>11.333333333333334</v>
          </cell>
          <cell r="AK23">
            <v>11</v>
          </cell>
          <cell r="AL23">
            <v>10</v>
          </cell>
          <cell r="AN23">
            <v>44916</v>
          </cell>
          <cell r="AO23">
            <v>44662</v>
          </cell>
          <cell r="AP23">
            <v>114353333</v>
          </cell>
          <cell r="AQ23">
            <v>30270000</v>
          </cell>
          <cell r="AR23">
            <v>10090000</v>
          </cell>
          <cell r="AS23">
            <v>0.3333333283662796</v>
          </cell>
          <cell r="AT23">
            <v>3462</v>
          </cell>
          <cell r="AU23">
            <v>63</v>
          </cell>
          <cell r="AV23">
            <v>44564</v>
          </cell>
          <cell r="AW23">
            <v>114353333</v>
          </cell>
          <cell r="AX23" t="str">
            <v>O23011601190000007798</v>
          </cell>
        </row>
        <row r="24">
          <cell r="E24">
            <v>19</v>
          </cell>
          <cell r="F24" t="str">
            <v>19-2022</v>
          </cell>
          <cell r="G24" t="str">
            <v>CO1.PCCNTR.3170266</v>
          </cell>
          <cell r="H24" t="str">
            <v>REALIZAR SERVICIOS DE ASISTENCIA TÉCNICA AL 100 % DE LOS PROYECTOS VINCULADOS COMO ASOCIATIVOS Y/O PROYECTOS ESTRATÉGICOS EN EL MARCO DEL PDD.</v>
          </cell>
          <cell r="I24" t="str">
            <v>En Ejecución</v>
          </cell>
          <cell r="J24" t="str">
            <v>https://community.secop.gov.co/Public/Tendering/OpportunityDetail/Index?noticeUID=CO1.NTC.2495683&amp;isFromPublicArea=True&amp;isModal=true&amp;asPopupView=true</v>
          </cell>
          <cell r="K24" t="str">
            <v>SDHT-SDGS-PSAG-002-2022</v>
          </cell>
          <cell r="L24" t="str">
            <v>X</v>
          </cell>
          <cell r="N24" t="str">
            <v>CC</v>
          </cell>
          <cell r="O24">
            <v>1090334186</v>
          </cell>
          <cell r="P24">
            <v>3</v>
          </cell>
          <cell r="Q24" t="str">
            <v>BATERO CALVO</v>
          </cell>
          <cell r="R24" t="str">
            <v>MARY SOL</v>
          </cell>
          <cell r="S24" t="str">
            <v>No Aplica</v>
          </cell>
          <cell r="T24" t="str">
            <v>MARY SOL BATERO CALVO</v>
          </cell>
          <cell r="U24" t="str">
            <v>F</v>
          </cell>
          <cell r="V24">
            <v>44567</v>
          </cell>
          <cell r="W24" t="str">
            <v>No Aplica</v>
          </cell>
          <cell r="X24">
            <v>44572</v>
          </cell>
          <cell r="Y24">
            <v>44912</v>
          </cell>
          <cell r="Z24" t="str">
            <v>Contratación Directa</v>
          </cell>
          <cell r="AA24" t="str">
            <v>Contrato</v>
          </cell>
          <cell r="AB24" t="str">
            <v>Prestación de Servicios  de Apoyo a la Gestión</v>
          </cell>
          <cell r="AC24" t="str">
            <v>PRESTAR SERVICIOS DE APOYO A LA GESTIÓN EN LAS LABORES OPERATIVAS, ACTIVIDADES ADMINISTRATIVAS, GESTIÓN DOCUMENTAL Y EL PROCESAMIENTO DE LA INFORMACIÓN DERIVADA DE LA IMPLEMENTACIÓN DE INSTRUMENTOS DE GESTIÓN DE SUELO</v>
          </cell>
          <cell r="AD24">
            <v>44572</v>
          </cell>
          <cell r="AE24">
            <v>44572</v>
          </cell>
          <cell r="AF24">
            <v>44572</v>
          </cell>
          <cell r="AG24">
            <v>44915</v>
          </cell>
          <cell r="AH24">
            <v>11</v>
          </cell>
          <cell r="AI24">
            <v>10</v>
          </cell>
          <cell r="AJ24">
            <v>14.333333333333334</v>
          </cell>
          <cell r="AK24">
            <v>14</v>
          </cell>
          <cell r="AL24">
            <v>10</v>
          </cell>
          <cell r="AN24">
            <v>44915</v>
          </cell>
          <cell r="AO24">
            <v>45058</v>
          </cell>
          <cell r="AP24">
            <v>38533333</v>
          </cell>
          <cell r="AQ24">
            <v>48733333</v>
          </cell>
          <cell r="AR24">
            <v>3400000</v>
          </cell>
          <cell r="AS24">
            <v>0.3333333283662796</v>
          </cell>
          <cell r="AT24">
            <v>3460</v>
          </cell>
          <cell r="AU24">
            <v>189</v>
          </cell>
          <cell r="AV24">
            <v>44564</v>
          </cell>
          <cell r="AW24">
            <v>38533333</v>
          </cell>
          <cell r="AX24" t="str">
            <v>O23011601190000007798</v>
          </cell>
        </row>
        <row r="25">
          <cell r="E25">
            <v>20</v>
          </cell>
          <cell r="F25" t="str">
            <v>20-2022</v>
          </cell>
          <cell r="G25" t="str">
            <v>CO1.PCCNTR.3172937</v>
          </cell>
          <cell r="H25" t="str">
            <v>GESTIONAR 90 HECTÁREAS DE SUELO ÚTIL PARA EL DESARROLLO DE VIVIENDA SOCIAL Y USOS COMPLEMENTARIOS</v>
          </cell>
          <cell r="I25" t="str">
            <v>Terminado</v>
          </cell>
          <cell r="J25" t="str">
            <v>https://community.secop.gov.co/Public/Tendering/OpportunityDetail/Index?noticeUID=CO1.NTC.2498091&amp;isFromPublicArea=True&amp;isModal=true&amp;asPopupView=true</v>
          </cell>
          <cell r="K25" t="str">
            <v>SDHT-SDGS-PSP-009-2022</v>
          </cell>
          <cell r="L25" t="str">
            <v>X</v>
          </cell>
          <cell r="N25" t="str">
            <v>CC</v>
          </cell>
          <cell r="O25">
            <v>1014189698</v>
          </cell>
          <cell r="P25">
            <v>4</v>
          </cell>
          <cell r="Q25" t="str">
            <v>SKINNER MALDONADO</v>
          </cell>
          <cell r="R25" t="str">
            <v>KARL HEINZ</v>
          </cell>
          <cell r="S25" t="str">
            <v>No Aplica</v>
          </cell>
          <cell r="T25" t="str">
            <v>KARL HEINZ SKINNER MALDONADO</v>
          </cell>
          <cell r="U25" t="str">
            <v>M</v>
          </cell>
          <cell r="V25">
            <v>44567</v>
          </cell>
          <cell r="W25" t="str">
            <v>No Aplica</v>
          </cell>
          <cell r="X25">
            <v>44572</v>
          </cell>
          <cell r="Y25">
            <v>44912</v>
          </cell>
          <cell r="Z25" t="str">
            <v>Contratación Directa</v>
          </cell>
          <cell r="AA25" t="str">
            <v>Contrato</v>
          </cell>
          <cell r="AB25" t="str">
            <v>Prestación de Servicios Profesionales</v>
          </cell>
          <cell r="AC25" t="str">
            <v>PRESTAR SERVICIOS PROFESIONALES PARA REALIZAR LA IDENTIFICACIÓN Y SEGUIMIENTO DE LOS PROYECTOS INTEGRALES, INSTRUMENTOS Y HERRAMIENTAS DE GESTIÓN A CARGO DE LA SUBDIRECCIÓN QUE CONTRIBUYAN EN LA HABILITACIÓN DE SUELO.</v>
          </cell>
          <cell r="AD25">
            <v>44572</v>
          </cell>
          <cell r="AE25">
            <v>44572</v>
          </cell>
          <cell r="AF25">
            <v>44572</v>
          </cell>
          <cell r="AG25">
            <v>44915</v>
          </cell>
          <cell r="AH25">
            <v>11</v>
          </cell>
          <cell r="AI25">
            <v>10</v>
          </cell>
          <cell r="AJ25">
            <v>11.333333333333334</v>
          </cell>
          <cell r="AK25">
            <v>11</v>
          </cell>
          <cell r="AL25">
            <v>10</v>
          </cell>
          <cell r="AN25">
            <v>44915</v>
          </cell>
          <cell r="AO25">
            <v>44915</v>
          </cell>
          <cell r="AP25">
            <v>87606667</v>
          </cell>
          <cell r="AQ25">
            <v>87606667</v>
          </cell>
          <cell r="AR25">
            <v>7730000</v>
          </cell>
          <cell r="AS25">
            <v>-0.3333333432674408</v>
          </cell>
          <cell r="AT25">
            <v>3483</v>
          </cell>
          <cell r="AU25">
            <v>443</v>
          </cell>
          <cell r="AV25">
            <v>44565</v>
          </cell>
          <cell r="AW25">
            <v>87606667</v>
          </cell>
          <cell r="AX25" t="str">
            <v>O23011601190000007798</v>
          </cell>
        </row>
        <row r="26">
          <cell r="E26">
            <v>21</v>
          </cell>
          <cell r="F26" t="str">
            <v>21-2022</v>
          </cell>
          <cell r="G26" t="str">
            <v>CO1.PCCNTR.3166813</v>
          </cell>
          <cell r="H26" t="str">
            <v>REALIZAR SERVICIOS DE ASISTENCIA TÉCNICA AL 100 % DE LOS PROYECTOS VINCULADOS COMO ASOCIATIVOS Y/O PROYECTOS ESTRATÉGICOS EN EL MARCO DEL PDD.</v>
          </cell>
          <cell r="I26" t="str">
            <v>En Ejecución</v>
          </cell>
          <cell r="J26" t="str">
            <v>https://community.secop.gov.co/Public/Tendering/OpportunityDetail/Index?noticeUID=CO1.NTC.2492809&amp;isFromPublicArea=True&amp;isModal=true&amp;asPopupView=true</v>
          </cell>
          <cell r="K26" t="str">
            <v>SDHT-SDGS-PSP-012-2022</v>
          </cell>
          <cell r="L26" t="str">
            <v>X</v>
          </cell>
          <cell r="N26" t="str">
            <v>CC</v>
          </cell>
          <cell r="O26">
            <v>80108657</v>
          </cell>
          <cell r="P26">
            <v>5</v>
          </cell>
          <cell r="Q26" t="str">
            <v xml:space="preserve">PACHON ROZO </v>
          </cell>
          <cell r="R26" t="str">
            <v>SERGIO</v>
          </cell>
          <cell r="S26" t="str">
            <v>No Aplica</v>
          </cell>
          <cell r="T26" t="str">
            <v xml:space="preserve">SERGIO PACHON ROZO </v>
          </cell>
          <cell r="U26" t="str">
            <v>M</v>
          </cell>
          <cell r="V26">
            <v>44566</v>
          </cell>
          <cell r="W26">
            <v>44574</v>
          </cell>
          <cell r="X26">
            <v>44568</v>
          </cell>
          <cell r="Y26">
            <v>44911</v>
          </cell>
          <cell r="Z26" t="str">
            <v>Contratación Directa</v>
          </cell>
          <cell r="AA26" t="str">
            <v>Contrato</v>
          </cell>
          <cell r="AB26" t="str">
            <v>Prestación de Servicios Profesionales</v>
          </cell>
          <cell r="AC26" t="str">
            <v>PRESTAR SERVICIOS PROFESIONALES PARA REALIZAR ACTIVIDADES DE PARTICIPACIÓN COMUNITARIA, DIVULGACIÓN Y COORDINACIÓN INTERINSTITUCIONAL EN MATERIA DE POLÍTICAS PÚBLICAS SOBRE EQUIPAMIENTOS, A EFECTOS DE CONTRIBUIR A LA ADECUADA EJECUCIÓN DE LOS PROYECTOS APOYADOS POR LA SUBDIRECCIÓN.</v>
          </cell>
          <cell r="AD26">
            <v>44574</v>
          </cell>
          <cell r="AE26">
            <v>44574</v>
          </cell>
          <cell r="AF26">
            <v>44574</v>
          </cell>
          <cell r="AG26">
            <v>44917</v>
          </cell>
          <cell r="AH26">
            <v>11</v>
          </cell>
          <cell r="AI26">
            <v>10</v>
          </cell>
          <cell r="AJ26">
            <v>11.333333333333334</v>
          </cell>
          <cell r="AK26">
            <v>11</v>
          </cell>
          <cell r="AL26">
            <v>10</v>
          </cell>
          <cell r="AN26">
            <v>44917</v>
          </cell>
          <cell r="AO26">
            <v>44932</v>
          </cell>
          <cell r="AP26">
            <v>93386667</v>
          </cell>
          <cell r="AQ26">
            <v>93386667</v>
          </cell>
          <cell r="AR26">
            <v>8240000</v>
          </cell>
          <cell r="AS26">
            <v>-0.3333333283662796</v>
          </cell>
          <cell r="AT26">
            <v>3502</v>
          </cell>
          <cell r="AU26">
            <v>79</v>
          </cell>
          <cell r="AV26">
            <v>44564</v>
          </cell>
          <cell r="AW26">
            <v>93386667</v>
          </cell>
          <cell r="AX26" t="str">
            <v>O23011601190000007798</v>
          </cell>
        </row>
        <row r="27">
          <cell r="E27">
            <v>22</v>
          </cell>
          <cell r="F27" t="str">
            <v>22-2022</v>
          </cell>
          <cell r="G27" t="str">
            <v>CO1.PCCNTR.3179433</v>
          </cell>
          <cell r="H27" t="str">
            <v>PROMOVER LA INICIACIÓN DE  9000 VIVIENDAS VIS EN BOGOTÁ, A TRAVÉS DE LA GESTIÓN DE 90 HECTÁREAS DE SUELO.</v>
          </cell>
          <cell r="I27" t="str">
            <v>Terminado</v>
          </cell>
          <cell r="J27" t="str">
            <v>https://community.secop.gov.co/Public/Tendering/OpportunityDetail/Index?noticeUID=CO1.NTC.2503599&amp;isFromPublicArea=True&amp;isModal=true&amp;asPopupView=true</v>
          </cell>
          <cell r="K27" t="str">
            <v>SDHT-SDGS-PSP-013-2022</v>
          </cell>
          <cell r="L27" t="str">
            <v>X</v>
          </cell>
          <cell r="N27" t="str">
            <v>CC</v>
          </cell>
          <cell r="O27">
            <v>1072647948</v>
          </cell>
          <cell r="P27">
            <v>7</v>
          </cell>
          <cell r="Q27" t="str">
            <v>GARZON GARZON</v>
          </cell>
          <cell r="R27" t="str">
            <v>EDWIN EMIR</v>
          </cell>
          <cell r="S27" t="str">
            <v>No Aplica</v>
          </cell>
          <cell r="T27" t="str">
            <v>EDWIN EMIR GARZON GARZON</v>
          </cell>
          <cell r="U27" t="str">
            <v>M</v>
          </cell>
          <cell r="V27">
            <v>44568</v>
          </cell>
          <cell r="W27">
            <v>44573</v>
          </cell>
          <cell r="X27">
            <v>44573</v>
          </cell>
          <cell r="Y27">
            <v>44916</v>
          </cell>
          <cell r="Z27" t="str">
            <v>Contratación Directa</v>
          </cell>
          <cell r="AA27" t="str">
            <v>Contrato</v>
          </cell>
          <cell r="AB27" t="str">
            <v>Prestación de Servicios Profesionales</v>
          </cell>
          <cell r="AC27" t="str">
            <v>PRESTAR SERVICIOS PROFESIONALES APOYANDO A LA SUBDIRECCIÓN DE GESTIÓN DEL SUELO Y A LA SUBSECRETARÍA DE PLANEACIÓN Y POLÍTICA EN EL ANÁLISIS, CONCEPTUALIZACIÓN Y/O ELABORACIÓN DE DOCUMENTOS Y NORMAS RELACIONADOS CON DERECHO URBANO, CONFORME A LOS ASUNTOS QUE LE SEAN ASIGNADOS.</v>
          </cell>
          <cell r="AD27">
            <v>44573</v>
          </cell>
          <cell r="AE27">
            <v>44573</v>
          </cell>
          <cell r="AF27">
            <v>44573</v>
          </cell>
          <cell r="AG27">
            <v>44916</v>
          </cell>
          <cell r="AH27">
            <v>11</v>
          </cell>
          <cell r="AI27">
            <v>10</v>
          </cell>
          <cell r="AJ27">
            <v>11.333333333333334</v>
          </cell>
          <cell r="AK27">
            <v>11</v>
          </cell>
          <cell r="AL27">
            <v>10</v>
          </cell>
          <cell r="AN27">
            <v>44916</v>
          </cell>
          <cell r="AO27">
            <v>44916</v>
          </cell>
          <cell r="AP27">
            <v>105060000</v>
          </cell>
          <cell r="AQ27">
            <v>105060000</v>
          </cell>
          <cell r="AR27">
            <v>9270000</v>
          </cell>
          <cell r="AS27">
            <v>0</v>
          </cell>
          <cell r="AT27">
            <v>3506</v>
          </cell>
          <cell r="AU27">
            <v>282</v>
          </cell>
          <cell r="AV27">
            <v>44565</v>
          </cell>
          <cell r="AW27">
            <v>105060000</v>
          </cell>
          <cell r="AX27" t="str">
            <v>O23011601190000007798</v>
          </cell>
        </row>
        <row r="28">
          <cell r="E28">
            <v>23</v>
          </cell>
          <cell r="F28" t="str">
            <v>23-2022</v>
          </cell>
          <cell r="G28" t="str">
            <v>CO1.PCCNTR.3167350</v>
          </cell>
          <cell r="H28" t="str">
            <v>REALIZAR SERVICIOS DE ASISTENCIA TÉCNICA AL 100 % DE LOS PROYECTOS VINCULADOS COMO ASOCIATIVOS Y/O PROYECTOS ESTRATÉGICOS EN EL MARCO DEL PDD.</v>
          </cell>
          <cell r="I28" t="str">
            <v>Terminado</v>
          </cell>
          <cell r="J28" t="str">
            <v>https://community.secop.gov.co/Public/Tendering/OpportunityDetail/Index?noticeUID=CO1.NTC.2493449&amp;isFromPublicArea=True&amp;isModal=true&amp;asPopupView=true</v>
          </cell>
          <cell r="K28" t="str">
            <v>SDHT-SDGS-PSP-015-2022</v>
          </cell>
          <cell r="L28" t="str">
            <v>X</v>
          </cell>
          <cell r="N28" t="str">
            <v>CC</v>
          </cell>
          <cell r="O28">
            <v>91109235</v>
          </cell>
          <cell r="P28">
            <v>5</v>
          </cell>
          <cell r="Q28" t="str">
            <v>AGUILAR BENAVIDES</v>
          </cell>
          <cell r="R28" t="str">
            <v>DIEGO ARTURO</v>
          </cell>
          <cell r="S28" t="str">
            <v>No Aplica</v>
          </cell>
          <cell r="T28" t="str">
            <v>DIEGO ARTURO AGUILAR BENAVIDES</v>
          </cell>
          <cell r="U28" t="str">
            <v>M</v>
          </cell>
          <cell r="V28">
            <v>44566</v>
          </cell>
          <cell r="W28">
            <v>44573</v>
          </cell>
          <cell r="X28">
            <v>44568</v>
          </cell>
          <cell r="Y28">
            <v>44911</v>
          </cell>
          <cell r="Z28" t="str">
            <v>Contratación Directa</v>
          </cell>
          <cell r="AA28" t="str">
            <v>Contrato</v>
          </cell>
          <cell r="AB28" t="str">
            <v>Prestación de Servicios Profesionales</v>
          </cell>
          <cell r="AC28" t="str">
            <v>PRESTAR SERVICIOS PROFESIONALES PARA EL ANÁLISIS DEL COMPONENTE URBANO DE LOS PREDIOS Y PROYECTOS QUE APOYA LA SUBDIRECCIÓN DE GESTIÓN DEL SUELO</v>
          </cell>
          <cell r="AD28">
            <v>44573</v>
          </cell>
          <cell r="AE28">
            <v>44573</v>
          </cell>
          <cell r="AF28">
            <v>44573</v>
          </cell>
          <cell r="AG28">
            <v>44916</v>
          </cell>
          <cell r="AH28">
            <v>11</v>
          </cell>
          <cell r="AI28">
            <v>10</v>
          </cell>
          <cell r="AJ28">
            <v>11.333333333333334</v>
          </cell>
          <cell r="AK28">
            <v>11</v>
          </cell>
          <cell r="AL28">
            <v>10</v>
          </cell>
          <cell r="AN28">
            <v>44916</v>
          </cell>
          <cell r="AO28">
            <v>44916</v>
          </cell>
          <cell r="AP28">
            <v>105060000</v>
          </cell>
          <cell r="AQ28">
            <v>105060000</v>
          </cell>
          <cell r="AR28">
            <v>9270000</v>
          </cell>
          <cell r="AS28">
            <v>0</v>
          </cell>
          <cell r="AT28">
            <v>3490</v>
          </cell>
          <cell r="AU28">
            <v>77</v>
          </cell>
          <cell r="AV28">
            <v>44564</v>
          </cell>
          <cell r="AW28">
            <v>105060000</v>
          </cell>
          <cell r="AX28" t="str">
            <v>O23011601190000007798</v>
          </cell>
        </row>
        <row r="29">
          <cell r="E29">
            <v>24</v>
          </cell>
          <cell r="F29" t="str">
            <v>24-2022</v>
          </cell>
          <cell r="G29" t="str">
            <v>CO1.PCCNTR.3168915</v>
          </cell>
          <cell r="H29" t="str">
            <v>REALIZAR SERVICIOS DE ASISTENCIA TÉCNICA AL 100 % DE LOS PROYECTOS VINCULADOS COMO ASOCIATIVOS Y/O PROYECTOS ESTRATÉGICOS EN EL MARCO DEL PDD.</v>
          </cell>
          <cell r="I29" t="str">
            <v>En Ejecución</v>
          </cell>
          <cell r="J29" t="str">
            <v>https://community.secop.gov.co/Public/Tendering/OpportunityDetail/Index?noticeUID=CO1.NTC.2493974&amp;isFromPublicArea=True&amp;isModal=true&amp;asPopupView=true</v>
          </cell>
          <cell r="K29" t="str">
            <v>SDHT-SDGS-PSP-017-2022</v>
          </cell>
          <cell r="L29" t="str">
            <v>X</v>
          </cell>
          <cell r="N29" t="str">
            <v>CC</v>
          </cell>
          <cell r="O29">
            <v>79754530</v>
          </cell>
          <cell r="P29">
            <v>5</v>
          </cell>
          <cell r="Q29" t="str">
            <v>LOZANO MAHECHA</v>
          </cell>
          <cell r="R29" t="str">
            <v>JUAN CARLOS</v>
          </cell>
          <cell r="S29" t="str">
            <v>No Aplica</v>
          </cell>
          <cell r="T29" t="str">
            <v>JUAN CARLOS LOZANO MAHECHA</v>
          </cell>
          <cell r="U29" t="str">
            <v>M</v>
          </cell>
          <cell r="V29">
            <v>44566</v>
          </cell>
          <cell r="W29" t="str">
            <v>No Aplica</v>
          </cell>
          <cell r="X29">
            <v>44568</v>
          </cell>
          <cell r="Y29">
            <v>44911</v>
          </cell>
          <cell r="Z29" t="str">
            <v>Contratación Directa</v>
          </cell>
          <cell r="AA29" t="str">
            <v>Contrato</v>
          </cell>
          <cell r="AB29" t="str">
            <v>Prestación de Servicios Profesionales</v>
          </cell>
          <cell r="AC29" t="str">
            <v>PRESTAR SERVICIOS PROFESIONALES PARA LA ELABORACIÓN DE INFORMES Y DOCUMENTOS CORRESPONDIENTES A LAS ACTIVIDADES QUE SURJAN DEL ANÁLISIS DE INFORMACIÓN GEOGRÁFICA, ESTADÍSTICA, PREDIAL Y DE DATOS DE LOS INSTRUMENTOS DE GESTIÓN DE SUELO DE LA SUBDIRECCIÓN</v>
          </cell>
          <cell r="AD29">
            <v>44568</v>
          </cell>
          <cell r="AE29">
            <v>44568</v>
          </cell>
          <cell r="AF29">
            <v>44568</v>
          </cell>
          <cell r="AG29">
            <v>44911</v>
          </cell>
          <cell r="AH29">
            <v>11</v>
          </cell>
          <cell r="AI29">
            <v>10</v>
          </cell>
          <cell r="AJ29">
            <v>11.933333333333334</v>
          </cell>
          <cell r="AK29">
            <v>11</v>
          </cell>
          <cell r="AL29">
            <v>28</v>
          </cell>
          <cell r="AM29">
            <v>358</v>
          </cell>
          <cell r="AN29">
            <v>44911</v>
          </cell>
          <cell r="AO29">
            <v>44930</v>
          </cell>
          <cell r="AP29">
            <v>87606667</v>
          </cell>
          <cell r="AQ29">
            <v>92244667</v>
          </cell>
          <cell r="AR29">
            <v>7730000</v>
          </cell>
          <cell r="AS29">
            <v>-0.3333333432674408</v>
          </cell>
          <cell r="AT29">
            <v>3484</v>
          </cell>
          <cell r="AU29">
            <v>86</v>
          </cell>
          <cell r="AV29">
            <v>44564</v>
          </cell>
          <cell r="AW29">
            <v>87606667</v>
          </cell>
          <cell r="AX29" t="str">
            <v>O23011601190000007798</v>
          </cell>
        </row>
        <row r="30">
          <cell r="E30">
            <v>25</v>
          </cell>
          <cell r="F30" t="str">
            <v>25-2022</v>
          </cell>
          <cell r="G30" t="str">
            <v>CO1.PCCNTR.3179088</v>
          </cell>
          <cell r="H30" t="str">
            <v xml:space="preserve">REALIZAR AL 100 % DE LOS PREDIOS OBJETO DE ESTUDIO QUE LO REQUIERAN COMO PARTE DE LA FORMULACIÓN Y/O IMPLEMENTACIÓN EN INSTRUMENTOS DE GESTIÓN, UN DOCUMENTO TÉCNICO. </v>
          </cell>
          <cell r="I30" t="str">
            <v>Terminado</v>
          </cell>
          <cell r="J30" t="str">
            <v>https://community.secop.gov.co/Public/Tendering/OpportunityDetail/Index?noticeUID=CO1.NTC.2504112&amp;isFromPublicArea=True&amp;isModal=true&amp;asPopupView=true</v>
          </cell>
          <cell r="K30" t="str">
            <v>SDHT-SDGS-PSAG-003-2022</v>
          </cell>
          <cell r="L30" t="str">
            <v>X</v>
          </cell>
          <cell r="N30" t="str">
            <v>CC</v>
          </cell>
          <cell r="O30">
            <v>10127225</v>
          </cell>
          <cell r="P30">
            <v>3</v>
          </cell>
          <cell r="Q30" t="str">
            <v>VALENCIA GALEANO</v>
          </cell>
          <cell r="R30" t="str">
            <v>JHON JAIME</v>
          </cell>
          <cell r="S30" t="str">
            <v>No Aplica</v>
          </cell>
          <cell r="T30" t="str">
            <v>JHON JAIME VALENCIA GALEANO</v>
          </cell>
          <cell r="U30" t="str">
            <v>M</v>
          </cell>
          <cell r="V30">
            <v>44568</v>
          </cell>
          <cell r="W30" t="str">
            <v>No Aplica</v>
          </cell>
          <cell r="X30">
            <v>44572</v>
          </cell>
          <cell r="Y30">
            <v>44916</v>
          </cell>
          <cell r="Z30" t="str">
            <v>Contratación Directa</v>
          </cell>
          <cell r="AA30" t="str">
            <v>Contrato</v>
          </cell>
          <cell r="AB30" t="str">
            <v>Prestación de Servicios  de Apoyo a la Gestión</v>
          </cell>
          <cell r="AC30" t="str">
            <v>PRESTAR SERVICIOS DE APOYO A LA GESTIÓN EN LA IMPLEMENTACIÓN DE LOS PROCEDIMIENTOS DE GESTIÓN DOCUMENTAL Y EL REGISTRO DE LA INFORMACIÓN DE LOS EXPEDIENTES DE LA SUBDIRECCIÓN.</v>
          </cell>
          <cell r="AD30">
            <v>44572</v>
          </cell>
          <cell r="AE30">
            <v>44572</v>
          </cell>
          <cell r="AF30">
            <v>44572</v>
          </cell>
          <cell r="AG30">
            <v>44915</v>
          </cell>
          <cell r="AH30">
            <v>11</v>
          </cell>
          <cell r="AI30">
            <v>10</v>
          </cell>
          <cell r="AJ30">
            <v>11.333333333333334</v>
          </cell>
          <cell r="AK30">
            <v>11</v>
          </cell>
          <cell r="AL30">
            <v>10</v>
          </cell>
          <cell r="AN30">
            <v>44915</v>
          </cell>
          <cell r="AO30">
            <v>44915</v>
          </cell>
          <cell r="AP30">
            <v>31506667</v>
          </cell>
          <cell r="AQ30">
            <v>31506667</v>
          </cell>
          <cell r="AR30">
            <v>2780000</v>
          </cell>
          <cell r="AS30">
            <v>-0.3333333320915699</v>
          </cell>
          <cell r="AT30">
            <v>3479</v>
          </cell>
          <cell r="AU30">
            <v>442</v>
          </cell>
          <cell r="AV30">
            <v>44565</v>
          </cell>
          <cell r="AW30">
            <v>31506667</v>
          </cell>
          <cell r="AX30" t="str">
            <v>O23011601190000007798</v>
          </cell>
        </row>
        <row r="31">
          <cell r="E31">
            <v>26</v>
          </cell>
          <cell r="F31" t="str">
            <v>26-2022</v>
          </cell>
          <cell r="G31" t="str">
            <v>CO1.PCCNTR.3168831</v>
          </cell>
          <cell r="H31" t="str">
            <v>REALIZAR SERVICIOS DE ASISTENCIA TÉCNICA AL 100 % DE LOS PROYECTOS VINCULADOS COMO ASOCIATIVOS Y/O PROYECTOS ESTRATÉGICOS EN EL MARCO DEL PDD.</v>
          </cell>
          <cell r="I31" t="str">
            <v>En Ejecución</v>
          </cell>
          <cell r="J31" t="str">
            <v>https://community.secop.gov.co/Public/Tendering/OpportunityDetail/Index?noticeUID=CO1.NTC.2493797&amp;isFromPublicArea=True&amp;isModal=true&amp;asPopupView=true</v>
          </cell>
          <cell r="K31" t="str">
            <v>SDHT-SDGS-PSP-018-2022</v>
          </cell>
          <cell r="L31" t="str">
            <v>X</v>
          </cell>
          <cell r="N31" t="str">
            <v>CC</v>
          </cell>
          <cell r="O31">
            <v>1018415212</v>
          </cell>
          <cell r="P31">
            <v>3</v>
          </cell>
          <cell r="Q31" t="str">
            <v>SALDAÑA ARIAS</v>
          </cell>
          <cell r="R31" t="str">
            <v>JUAN DIEGO</v>
          </cell>
          <cell r="S31" t="str">
            <v>No Aplica</v>
          </cell>
          <cell r="T31" t="str">
            <v>JUAN DIEGO SALDAÑA ARIAS</v>
          </cell>
          <cell r="U31" t="str">
            <v>M</v>
          </cell>
          <cell r="V31">
            <v>44566</v>
          </cell>
          <cell r="W31">
            <v>44567</v>
          </cell>
          <cell r="X31">
            <v>44568</v>
          </cell>
          <cell r="Y31">
            <v>44911</v>
          </cell>
          <cell r="Z31" t="str">
            <v>Contratación Directa</v>
          </cell>
          <cell r="AA31" t="str">
            <v>Contrato</v>
          </cell>
          <cell r="AB31" t="str">
            <v>Prestación de Servicios Profesionales</v>
          </cell>
          <cell r="AC31" t="str">
            <v>PRESTAR SERVICIOS PROFESIONALES PARA APOYAR A LA SUBDIRECCIÓN DE GESTIÓN DEL SUELO, EN LOS PROCESOS TENDIENTES A LA HABILITACIÓN DE SUELO, LA ESTRUCTURACIÓN DE LA POLÍTICA PÚBLICA Y LA NORMATIVA DISTRITAL APLICABLE</v>
          </cell>
          <cell r="AD31">
            <v>44568</v>
          </cell>
          <cell r="AE31">
            <v>44568</v>
          </cell>
          <cell r="AF31">
            <v>44568</v>
          </cell>
          <cell r="AG31">
            <v>44911</v>
          </cell>
          <cell r="AH31">
            <v>11</v>
          </cell>
          <cell r="AI31">
            <v>10</v>
          </cell>
          <cell r="AJ31">
            <v>13.333333333333334</v>
          </cell>
          <cell r="AK31">
            <v>13</v>
          </cell>
          <cell r="AL31">
            <v>10</v>
          </cell>
          <cell r="AM31">
            <v>400</v>
          </cell>
          <cell r="AN31">
            <v>44911</v>
          </cell>
          <cell r="AO31">
            <v>44973</v>
          </cell>
          <cell r="AP31">
            <v>93386667</v>
          </cell>
          <cell r="AQ31">
            <v>109866667</v>
          </cell>
          <cell r="AR31">
            <v>8240000</v>
          </cell>
          <cell r="AS31">
            <v>-0.3333333283662796</v>
          </cell>
          <cell r="AT31">
            <v>3487</v>
          </cell>
          <cell r="AU31">
            <v>59</v>
          </cell>
          <cell r="AV31">
            <v>44564</v>
          </cell>
          <cell r="AW31">
            <v>93386667</v>
          </cell>
          <cell r="AX31" t="str">
            <v>O23011601190000007798</v>
          </cell>
        </row>
        <row r="32">
          <cell r="E32">
            <v>27</v>
          </cell>
          <cell r="F32" t="str">
            <v>27-2022</v>
          </cell>
          <cell r="G32" t="str">
            <v>CO1.PCCNTR.3179714</v>
          </cell>
          <cell r="H32" t="str">
            <v>REALIZAR SERVICIOS DE ASISTENCIA TÉCNICA AL 100 % DE LOS PROYECTOS VINCULADOS COMO ASOCIATIVOS Y/O PROYECTOS ESTRATÉGICOS EN EL MARCO DEL PDD.</v>
          </cell>
          <cell r="I32" t="str">
            <v>Terminado</v>
          </cell>
          <cell r="J32" t="str">
            <v>https://community.secop.gov.co/Public/Tendering/OpportunityDetail/Index?noticeUID=CO1.NTC.2503970&amp;isFromPublicArea=True&amp;isModal=true&amp;asPopupView=true</v>
          </cell>
          <cell r="K32" t="str">
            <v>SDHT-SDGS-PSP-019-2022</v>
          </cell>
          <cell r="L32" t="str">
            <v>X</v>
          </cell>
          <cell r="N32" t="str">
            <v>CC</v>
          </cell>
          <cell r="O32">
            <v>1072707672</v>
          </cell>
          <cell r="P32">
            <v>8</v>
          </cell>
          <cell r="Q32" t="str">
            <v>JEREZ PAZ</v>
          </cell>
          <cell r="R32" t="str">
            <v>JUAN PABLO</v>
          </cell>
          <cell r="S32" t="str">
            <v>No Aplica</v>
          </cell>
          <cell r="T32" t="str">
            <v>JUAN PABLO JEREZ PAZ</v>
          </cell>
          <cell r="U32" t="str">
            <v>M</v>
          </cell>
          <cell r="V32">
            <v>44568</v>
          </cell>
          <cell r="W32" t="str">
            <v>No Aplica</v>
          </cell>
          <cell r="X32">
            <v>44572</v>
          </cell>
          <cell r="Y32">
            <v>44916</v>
          </cell>
          <cell r="Z32" t="str">
            <v>Contratación Directa</v>
          </cell>
          <cell r="AA32" t="str">
            <v>Contrato</v>
          </cell>
          <cell r="AB32" t="str">
            <v>Prestación de Servicios Profesionales</v>
          </cell>
          <cell r="AC32" t="str">
            <v>PRESTAR SERVICIOS PROFESIONALES PARA REALIZAR LA RECOLECCIÓN Y CONSOLIDACIÓN DE LOS DATOS GEOESPACIALES QUE PERMITAN LA ELABORACIÓN DE ESTADÍSTICAS PARA LOS ANÁLISIS URBANÍSTICOS A CARGO DE LA SUBDIRECCIÓN DE GESTIÓN DEL SUELO.</v>
          </cell>
          <cell r="AD32">
            <v>44572</v>
          </cell>
          <cell r="AE32">
            <v>44572</v>
          </cell>
          <cell r="AF32">
            <v>44572</v>
          </cell>
          <cell r="AG32">
            <v>44915</v>
          </cell>
          <cell r="AH32">
            <v>11</v>
          </cell>
          <cell r="AI32">
            <v>10</v>
          </cell>
          <cell r="AJ32">
            <v>11.333333333333334</v>
          </cell>
          <cell r="AK32">
            <v>11</v>
          </cell>
          <cell r="AL32">
            <v>10</v>
          </cell>
          <cell r="AN32">
            <v>44915</v>
          </cell>
          <cell r="AO32">
            <v>44915</v>
          </cell>
          <cell r="AP32">
            <v>72420000</v>
          </cell>
          <cell r="AQ32">
            <v>72420000</v>
          </cell>
          <cell r="AR32">
            <v>6390000</v>
          </cell>
          <cell r="AS32">
            <v>0</v>
          </cell>
          <cell r="AT32">
            <v>3481</v>
          </cell>
          <cell r="AU32">
            <v>185</v>
          </cell>
          <cell r="AV32">
            <v>44564</v>
          </cell>
          <cell r="AW32">
            <v>72420000</v>
          </cell>
          <cell r="AX32" t="str">
            <v>O23011601190000007798</v>
          </cell>
        </row>
        <row r="33">
          <cell r="E33">
            <v>28</v>
          </cell>
          <cell r="F33" t="str">
            <v>28-2022</v>
          </cell>
          <cell r="G33" t="str">
            <v>CO1.PCCNTR.3168736</v>
          </cell>
          <cell r="H33" t="str">
            <v>REALIZAR SERVICIOS DE ASISTENCIA TÉCNICA AL 100 % DE LOS PROYECTOS VINCULADOS COMO ASOCIATIVOS Y/O PROYECTOS ESTRATÉGICOS EN EL MARCO DEL PDD.</v>
          </cell>
          <cell r="I33" t="str">
            <v>Terminado</v>
          </cell>
          <cell r="J33" t="str">
            <v>https://community.secop.gov.co/Public/Tendering/OpportunityDetail/Index?noticeUID=CO1.NTC.2494306&amp;isFromPublicArea=True&amp;isModal=true&amp;asPopupView=true</v>
          </cell>
          <cell r="K33" t="str">
            <v>SDHT-SDGS-PSP-020-2022</v>
          </cell>
          <cell r="L33" t="str">
            <v>X</v>
          </cell>
          <cell r="N33" t="str">
            <v>CC</v>
          </cell>
          <cell r="O33">
            <v>79233936</v>
          </cell>
          <cell r="P33">
            <v>6</v>
          </cell>
          <cell r="Q33" t="str">
            <v>RODRIGUEZ CADENA</v>
          </cell>
          <cell r="R33" t="str">
            <v>JAVIER ALBERTO</v>
          </cell>
          <cell r="S33" t="str">
            <v>No Aplica</v>
          </cell>
          <cell r="T33" t="str">
            <v>JAVIER ALBERTO RODRIGUEZ CADENA</v>
          </cell>
          <cell r="U33" t="str">
            <v>M</v>
          </cell>
          <cell r="V33">
            <v>44566</v>
          </cell>
          <cell r="W33">
            <v>44573</v>
          </cell>
          <cell r="X33">
            <v>44568</v>
          </cell>
          <cell r="Y33">
            <v>44911</v>
          </cell>
          <cell r="Z33" t="str">
            <v>Contratación Directa</v>
          </cell>
          <cell r="AA33" t="str">
            <v>Contrato</v>
          </cell>
          <cell r="AB33" t="str">
            <v>Prestación de Servicios Profesionales</v>
          </cell>
          <cell r="AC33" t="str">
            <v>PRESTAR SERVICIOS PROFESIONALES PARA ELABORAR MODELOS Y ANÁLISIS FINANCIEROS DE LOS PROYECTOS O PLANES QUE HABILITAN SUELO Y GENERAN PROYECTOS DE VIVIENDA Y SUS USOS COMPLEMENTARIOS</v>
          </cell>
          <cell r="AD33">
            <v>44573</v>
          </cell>
          <cell r="AE33">
            <v>44573</v>
          </cell>
          <cell r="AF33">
            <v>44573</v>
          </cell>
          <cell r="AG33">
            <v>44916</v>
          </cell>
          <cell r="AH33">
            <v>11</v>
          </cell>
          <cell r="AI33">
            <v>10</v>
          </cell>
          <cell r="AJ33">
            <v>11.333333333333334</v>
          </cell>
          <cell r="AK33">
            <v>11</v>
          </cell>
          <cell r="AL33">
            <v>10</v>
          </cell>
          <cell r="AN33">
            <v>44916</v>
          </cell>
          <cell r="AO33">
            <v>44916</v>
          </cell>
          <cell r="AP33">
            <v>105060000</v>
          </cell>
          <cell r="AQ33">
            <v>105060000</v>
          </cell>
          <cell r="AR33">
            <v>9270000</v>
          </cell>
          <cell r="AS33">
            <v>0</v>
          </cell>
          <cell r="AT33">
            <v>3488</v>
          </cell>
          <cell r="AU33">
            <v>65</v>
          </cell>
          <cell r="AV33">
            <v>44564</v>
          </cell>
          <cell r="AW33">
            <v>105060000</v>
          </cell>
          <cell r="AX33" t="str">
            <v>O23011601190000007798</v>
          </cell>
        </row>
        <row r="34">
          <cell r="E34">
            <v>29</v>
          </cell>
          <cell r="F34" t="str">
            <v>29-2022</v>
          </cell>
          <cell r="G34" t="str">
            <v>CO1.PCCNTR.3167587</v>
          </cell>
          <cell r="H34" t="str">
            <v>REALIZAR SERVICIOS DE ASISTENCIA TÉCNICA AL 100 % DE LOS PROYECTOS VINCULADOS COMO ASOCIATIVOS Y/O PROYECTOS ESTRATÉGICOS EN EL MARCO DEL PDD.</v>
          </cell>
          <cell r="I34" t="str">
            <v>Terminado</v>
          </cell>
          <cell r="J34" t="str">
            <v>https://community.secop.gov.co/Public/Tendering/OpportunityDetail/Index?noticeUID=CO1.NTC.2493371&amp;isFromPublicArea=True&amp;isModal=true&amp;asPopupView=true</v>
          </cell>
          <cell r="K34" t="str">
            <v>SDHT-SDGS-PSP-021-2022</v>
          </cell>
          <cell r="L34" t="str">
            <v>X</v>
          </cell>
          <cell r="N34" t="str">
            <v>CC</v>
          </cell>
          <cell r="O34">
            <v>1014279715</v>
          </cell>
          <cell r="P34">
            <v>8</v>
          </cell>
          <cell r="Q34" t="str">
            <v>ROBERTO PINEDA</v>
          </cell>
          <cell r="R34" t="str">
            <v>DUBAN ESNEIDER</v>
          </cell>
          <cell r="S34" t="str">
            <v>No Aplica</v>
          </cell>
          <cell r="T34" t="str">
            <v>DUBAN ESNEIDER ROBERTO PINEDA</v>
          </cell>
          <cell r="U34" t="str">
            <v>M</v>
          </cell>
          <cell r="V34">
            <v>44566</v>
          </cell>
          <cell r="W34" t="str">
            <v>No Aplica</v>
          </cell>
          <cell r="X34">
            <v>44568</v>
          </cell>
          <cell r="Y34">
            <v>44911</v>
          </cell>
          <cell r="Z34" t="str">
            <v>Contratación Directa</v>
          </cell>
          <cell r="AA34" t="str">
            <v>Contrato</v>
          </cell>
          <cell r="AB34" t="str">
            <v>Prestación de Servicios Profesionales</v>
          </cell>
          <cell r="AC34" t="str">
            <v>PRESTAR SERVICIOS PROFESIONALES PARA REALIZAR LAS ACTIVIDADES ADMINISTRATIVAS Y DE SEGUIMIENTO A LA INFORMACIÓN GENERADA A LA APLICACIÓN E IMPLEMENTACIÓN DE LOS INSTRUMENTOS DE GESTIÓN DEL SUELO.</v>
          </cell>
          <cell r="AD34">
            <v>44568</v>
          </cell>
          <cell r="AE34">
            <v>44568</v>
          </cell>
          <cell r="AF34">
            <v>44568</v>
          </cell>
          <cell r="AG34">
            <v>44911</v>
          </cell>
          <cell r="AH34">
            <v>11</v>
          </cell>
          <cell r="AI34">
            <v>10</v>
          </cell>
          <cell r="AJ34">
            <v>11.8</v>
          </cell>
          <cell r="AK34">
            <v>11</v>
          </cell>
          <cell r="AL34">
            <v>24</v>
          </cell>
          <cell r="AM34">
            <v>354</v>
          </cell>
          <cell r="AN34">
            <v>44911</v>
          </cell>
          <cell r="AO34">
            <v>44925</v>
          </cell>
          <cell r="AP34">
            <v>72420000</v>
          </cell>
          <cell r="AQ34">
            <v>75402000</v>
          </cell>
          <cell r="AR34">
            <v>6390000</v>
          </cell>
          <cell r="AS34">
            <v>0</v>
          </cell>
          <cell r="AT34">
            <v>3480</v>
          </cell>
          <cell r="AU34">
            <v>78</v>
          </cell>
          <cell r="AV34">
            <v>44564</v>
          </cell>
          <cell r="AW34">
            <v>72420000</v>
          </cell>
          <cell r="AX34" t="str">
            <v>O23011601190000007798</v>
          </cell>
        </row>
        <row r="35">
          <cell r="E35">
            <v>30</v>
          </cell>
          <cell r="F35" t="str">
            <v>30-2022</v>
          </cell>
          <cell r="H35" t="str">
            <v>No Aplica</v>
          </cell>
          <cell r="I35" t="str">
            <v>Rechazado</v>
          </cell>
          <cell r="J35" t="str">
            <v>https://community.secop.gov.co/Public/Tendering/OpportunityDetail/Index?noticeUID=CO1.NTC.2691442&amp;isFromPublicArea=True&amp;isModal=False</v>
          </cell>
          <cell r="K35" t="str">
            <v>SDHT-SDGS-PSP-023-2022</v>
          </cell>
          <cell r="Q35" t="str">
            <v xml:space="preserve"> </v>
          </cell>
          <cell r="R35" t="str">
            <v xml:space="preserve"> </v>
          </cell>
          <cell r="T35">
            <v>0</v>
          </cell>
          <cell r="AC35" t="str">
            <v/>
          </cell>
          <cell r="AJ35">
            <v>0</v>
          </cell>
          <cell r="AK35">
            <v>0</v>
          </cell>
          <cell r="AL35">
            <v>0</v>
          </cell>
          <cell r="AQ35">
            <v>0</v>
          </cell>
          <cell r="AS35">
            <v>0</v>
          </cell>
        </row>
        <row r="36">
          <cell r="E36">
            <v>31</v>
          </cell>
          <cell r="F36" t="str">
            <v>31-2022</v>
          </cell>
          <cell r="G36" t="str">
            <v>CO1.PCCNTR.3168914</v>
          </cell>
          <cell r="H36" t="str">
            <v>REALIZAR SERVICIOS DE ASISTENCIA TÉCNICA AL 100 % DE LOS PROYECTOS VINCULADOS COMO ASOCIATIVOS Y/O PROYECTOS ESTRATÉGICOS EN EL MARCO DEL PDD.</v>
          </cell>
          <cell r="I36" t="str">
            <v>En Ejecución</v>
          </cell>
          <cell r="J36" t="str">
            <v>https://community.secop.gov.co/Public/Tendering/OpportunityDetail/Index?noticeUID=CO1.NTC.2494404&amp;isFromPublicArea=True&amp;isModal=true&amp;asPopupView=true</v>
          </cell>
          <cell r="K36" t="str">
            <v>SDHT-SDGS-PSP-024-2022</v>
          </cell>
          <cell r="L36" t="str">
            <v>X</v>
          </cell>
          <cell r="N36" t="str">
            <v>CC</v>
          </cell>
          <cell r="O36">
            <v>1020772196</v>
          </cell>
          <cell r="P36">
            <v>0</v>
          </cell>
          <cell r="Q36" t="str">
            <v>PERDOMO GUZMAN</v>
          </cell>
          <cell r="R36" t="str">
            <v>JOSE GABRIEL</v>
          </cell>
          <cell r="S36" t="str">
            <v>No Aplica</v>
          </cell>
          <cell r="T36" t="str">
            <v>JOSE GABRIEL PERDOMO GUZMAN</v>
          </cell>
          <cell r="U36" t="str">
            <v>M</v>
          </cell>
          <cell r="V36">
            <v>44566</v>
          </cell>
          <cell r="W36" t="str">
            <v>No Aplica</v>
          </cell>
          <cell r="X36">
            <v>44568</v>
          </cell>
          <cell r="Y36">
            <v>44911</v>
          </cell>
          <cell r="Z36" t="str">
            <v>Contratación Directa</v>
          </cell>
          <cell r="AA36" t="str">
            <v>Contrato</v>
          </cell>
          <cell r="AB36" t="str">
            <v>Prestación de Servicios Profesionales</v>
          </cell>
          <cell r="AC36" t="str">
            <v>PRESTAR SERVICIOS PROFESIONALES PARA REALIZAR LAS ACTIVIDADES ADMINISTRATIVAS Y TÉCNICAS EN LA ESTRUCTURACIÓN DE LOS PROYECTOS ESTRATÉGICOS DEL NORTE DE LA CIUDAD</v>
          </cell>
          <cell r="AD36">
            <v>44568</v>
          </cell>
          <cell r="AE36">
            <v>44568</v>
          </cell>
          <cell r="AF36">
            <v>44568</v>
          </cell>
          <cell r="AG36">
            <v>44911</v>
          </cell>
          <cell r="AH36">
            <v>11</v>
          </cell>
          <cell r="AI36">
            <v>10</v>
          </cell>
          <cell r="AJ36">
            <v>12.133333333333335</v>
          </cell>
          <cell r="AK36">
            <v>12</v>
          </cell>
          <cell r="AL36">
            <v>4</v>
          </cell>
          <cell r="AM36">
            <v>364</v>
          </cell>
          <cell r="AN36">
            <v>44911</v>
          </cell>
          <cell r="AO36">
            <v>44936</v>
          </cell>
          <cell r="AP36">
            <v>81713333</v>
          </cell>
          <cell r="AQ36">
            <v>87481333</v>
          </cell>
          <cell r="AR36">
            <v>7210000</v>
          </cell>
          <cell r="AS36">
            <v>0.3333333432674408</v>
          </cell>
          <cell r="AT36">
            <v>3494</v>
          </cell>
          <cell r="AU36">
            <v>67</v>
          </cell>
          <cell r="AV36">
            <v>44564</v>
          </cell>
          <cell r="AW36">
            <v>81713333</v>
          </cell>
          <cell r="AX36" t="str">
            <v>O23011601190000007798</v>
          </cell>
        </row>
        <row r="37">
          <cell r="E37">
            <v>32</v>
          </cell>
          <cell r="F37" t="str">
            <v>32-2022</v>
          </cell>
          <cell r="G37" t="str">
            <v>CO1.PCCNTR.3179789</v>
          </cell>
          <cell r="H37" t="str">
            <v>REALIZAR SERVICIOS DE ASISTENCIA TÉCNICA AL 100 % DE LOS PROYECTOS VINCULADOS COMO ASOCIATIVOS Y/O PROYECTOS ESTRATÉGICOS EN EL MARCO DEL PDD.</v>
          </cell>
          <cell r="I37" t="str">
            <v>Terminado</v>
          </cell>
          <cell r="J37" t="str">
            <v>https://community.secop.gov.co/Public/Tendering/OpportunityDetail/Index?noticeUID=CO1.NTC.2504174&amp;isFromPublicArea=True&amp;isModal=true&amp;asPopupView=true</v>
          </cell>
          <cell r="K37" t="str">
            <v>SDHT-SDGS-PSP-025-2022</v>
          </cell>
          <cell r="L37" t="str">
            <v>X</v>
          </cell>
          <cell r="N37" t="str">
            <v>CC</v>
          </cell>
          <cell r="O37">
            <v>80220309</v>
          </cell>
          <cell r="P37">
            <v>5</v>
          </cell>
          <cell r="Q37" t="str">
            <v>ALVAREZ TIRADO</v>
          </cell>
          <cell r="R37" t="str">
            <v>WILMER</v>
          </cell>
          <cell r="S37" t="str">
            <v>No Aplica</v>
          </cell>
          <cell r="T37" t="str">
            <v>WILMER ALVAREZ TIRADO</v>
          </cell>
          <cell r="U37" t="str">
            <v>M</v>
          </cell>
          <cell r="V37">
            <v>44568</v>
          </cell>
          <cell r="W37" t="str">
            <v>No Aplica</v>
          </cell>
          <cell r="X37">
            <v>44572</v>
          </cell>
          <cell r="Y37">
            <v>44784</v>
          </cell>
          <cell r="Z37" t="str">
            <v>Contratación Directa</v>
          </cell>
          <cell r="AA37" t="str">
            <v>Contrato</v>
          </cell>
          <cell r="AB37" t="str">
            <v>Prestación de Servicios Profesionales</v>
          </cell>
          <cell r="AC37" t="str">
            <v>PRESTAR SERVICIOS PROFESIONALES PARA REALIZAR EL SOPORTE TÉCNICO PARA EL MANTENIMIENTO Y ACTUALIZACIÓN DE LA CALIDAD DE DATOS, CONFIGURACIÓN, DESARROLLO Y ENTREGA DE PRODUCTOS TECNOLÓGICOS REQUERIDOS POR LA SUBDIRECCIÓN.</v>
          </cell>
          <cell r="AD37">
            <v>44572</v>
          </cell>
          <cell r="AE37">
            <v>44572</v>
          </cell>
          <cell r="AF37">
            <v>44572</v>
          </cell>
          <cell r="AG37">
            <v>44783</v>
          </cell>
          <cell r="AH37">
            <v>7</v>
          </cell>
          <cell r="AI37">
            <v>0</v>
          </cell>
          <cell r="AJ37">
            <v>10.5</v>
          </cell>
          <cell r="AK37">
            <v>10</v>
          </cell>
          <cell r="AL37">
            <v>15</v>
          </cell>
          <cell r="AN37">
            <v>44783</v>
          </cell>
          <cell r="AO37">
            <v>44890</v>
          </cell>
          <cell r="AP37">
            <v>54110000</v>
          </cell>
          <cell r="AQ37">
            <v>81165000</v>
          </cell>
          <cell r="AR37">
            <v>7730000</v>
          </cell>
          <cell r="AS37">
            <v>0</v>
          </cell>
          <cell r="AT37">
            <v>3486</v>
          </cell>
          <cell r="AU37">
            <v>447</v>
          </cell>
          <cell r="AV37">
            <v>44565</v>
          </cell>
          <cell r="AW37">
            <v>54110000</v>
          </cell>
          <cell r="AX37" t="str">
            <v>O23011601190000007798</v>
          </cell>
        </row>
        <row r="38">
          <cell r="E38">
            <v>33</v>
          </cell>
          <cell r="F38" t="str">
            <v>33-2022</v>
          </cell>
          <cell r="G38" t="str">
            <v>CO1.PCCNTR.3170551</v>
          </cell>
          <cell r="H38" t="str">
            <v xml:space="preserve">REALIZAR AL 100 % DE LOS PREDIOS OBJETO DE ESTUDIO QUE LO REQUIERAN COMO PARTE DE LA FORMULACIÓN Y/O IMPLEMENTACIÓN EN INSTRUMENTOS DE GESTIÓN, UN DOCUMENTO TÉCNICO. </v>
          </cell>
          <cell r="I38" t="str">
            <v>Terminado</v>
          </cell>
          <cell r="J38" t="str">
            <v>https://community.secop.gov.co/Public/Tendering/OpportunityDetail/Index?noticeUID=CO1.NTC.2495689&amp;isFromPublicArea=True&amp;isModal=true&amp;asPopupView=true</v>
          </cell>
          <cell r="K38" t="str">
            <v>SDHT-SDGS-PSP-029-2022</v>
          </cell>
          <cell r="L38" t="str">
            <v>X</v>
          </cell>
          <cell r="N38" t="str">
            <v>CC</v>
          </cell>
          <cell r="O38">
            <v>91245019</v>
          </cell>
          <cell r="P38">
            <v>2</v>
          </cell>
          <cell r="Q38" t="str">
            <v xml:space="preserve">GOMEZ DIAZ </v>
          </cell>
          <cell r="R38" t="str">
            <v>GERMAN</v>
          </cell>
          <cell r="S38" t="str">
            <v>No Aplica</v>
          </cell>
          <cell r="T38" t="str">
            <v xml:space="preserve">GERMAN GOMEZ DIAZ </v>
          </cell>
          <cell r="U38" t="str">
            <v>M</v>
          </cell>
          <cell r="V38">
            <v>44567</v>
          </cell>
          <cell r="W38" t="str">
            <v>No Aplica</v>
          </cell>
          <cell r="X38">
            <v>44572</v>
          </cell>
          <cell r="Y38">
            <v>44912</v>
          </cell>
          <cell r="Z38" t="str">
            <v>Contratación Directa</v>
          </cell>
          <cell r="AA38" t="str">
            <v>Contrato</v>
          </cell>
          <cell r="AB38" t="str">
            <v>Prestación de Servicios Profesionales</v>
          </cell>
          <cell r="AC38" t="str">
            <v>PRESTAR SERVICIOS PROFESIONALES PARA APOYAR A LA SUBDIRECCIÓN DE GESTIÓN DEL SUELO EN EL PROCESO DE EVALUACIÓN TÉCNICA DURANTE LA IMPLEMENTACIÓN DE LOS INSTRUMENTOS DE PLANIFICACIÓN Y GESTIÓN DE SUELO.</v>
          </cell>
          <cell r="AD38">
            <v>44572</v>
          </cell>
          <cell r="AE38">
            <v>44572</v>
          </cell>
          <cell r="AF38">
            <v>44572</v>
          </cell>
          <cell r="AG38">
            <v>44915</v>
          </cell>
          <cell r="AH38">
            <v>11</v>
          </cell>
          <cell r="AI38">
            <v>10</v>
          </cell>
          <cell r="AJ38">
            <v>11.333333333333334</v>
          </cell>
          <cell r="AK38">
            <v>11</v>
          </cell>
          <cell r="AL38">
            <v>10</v>
          </cell>
          <cell r="AN38">
            <v>44915</v>
          </cell>
          <cell r="AO38">
            <v>44915</v>
          </cell>
          <cell r="AP38">
            <v>46380000</v>
          </cell>
          <cell r="AQ38">
            <v>46380000</v>
          </cell>
          <cell r="AR38">
            <v>7730000</v>
          </cell>
          <cell r="AS38">
            <v>41226666.666666657</v>
          </cell>
          <cell r="AT38">
            <v>3476</v>
          </cell>
          <cell r="AU38">
            <v>437</v>
          </cell>
          <cell r="AV38">
            <v>44565</v>
          </cell>
          <cell r="AW38">
            <v>41226667</v>
          </cell>
          <cell r="AX38" t="str">
            <v>O23011601190000007798</v>
          </cell>
        </row>
        <row r="39">
          <cell r="E39">
            <v>33</v>
          </cell>
          <cell r="F39" t="str">
            <v>33-2022</v>
          </cell>
          <cell r="G39" t="str">
            <v>CO1.PCCNTR.3170551</v>
          </cell>
          <cell r="H39" t="str">
            <v>ELABORAR MÍNIMO  1 INSTRUMENTO DE GESTIÓN DEL SUELO</v>
          </cell>
          <cell r="I39" t="str">
            <v>Terminado</v>
          </cell>
          <cell r="J39" t="str">
            <v>https://community.secop.gov.co/Public/Tendering/OpportunityDetail/Index?noticeUID=CO1.NTC.2495689&amp;isFromPublicArea=True&amp;isModal=true&amp;asPopupView=true</v>
          </cell>
          <cell r="K39" t="str">
            <v>SDHT-SDGS-PSP-029-2022</v>
          </cell>
          <cell r="L39" t="str">
            <v>X</v>
          </cell>
          <cell r="N39" t="str">
            <v>CC</v>
          </cell>
          <cell r="O39">
            <v>91245019</v>
          </cell>
          <cell r="P39">
            <v>2</v>
          </cell>
          <cell r="Q39" t="str">
            <v xml:space="preserve">GOMEZ DIAZ </v>
          </cell>
          <cell r="R39" t="str">
            <v>GERMAN</v>
          </cell>
          <cell r="S39" t="str">
            <v>No Aplica</v>
          </cell>
          <cell r="T39" t="str">
            <v xml:space="preserve">GERMAN GOMEZ DIAZ </v>
          </cell>
          <cell r="U39" t="str">
            <v>M</v>
          </cell>
          <cell r="V39">
            <v>44567</v>
          </cell>
          <cell r="W39" t="str">
            <v>No Aplica</v>
          </cell>
          <cell r="X39">
            <v>44572</v>
          </cell>
          <cell r="Y39">
            <v>44912</v>
          </cell>
          <cell r="Z39" t="str">
            <v>Contratación Directa</v>
          </cell>
          <cell r="AA39" t="str">
            <v>Contrato</v>
          </cell>
          <cell r="AB39" t="str">
            <v>Prestación de Servicios Profesionales</v>
          </cell>
          <cell r="AC39" t="str">
            <v>PRESTAR SERVICIOS PROFESIONALES PARA APOYAR A LA SUBDIRECCIÓN DE GESTIÓN DEL SUELO EN EL PROCESO DE EVALUACIÓN TÉCNICA DURANTE LA IMPLEMENTACIÓN DE LOS INSTRUMENTOS DE PLANIFICACIÓN Y GESTIÓN DE SUELO.</v>
          </cell>
          <cell r="AD39">
            <v>44572</v>
          </cell>
          <cell r="AE39">
            <v>44572</v>
          </cell>
          <cell r="AF39">
            <v>44572</v>
          </cell>
          <cell r="AG39">
            <v>44915</v>
          </cell>
          <cell r="AH39">
            <v>11</v>
          </cell>
          <cell r="AI39">
            <v>10</v>
          </cell>
          <cell r="AJ39">
            <v>11.333333333333334</v>
          </cell>
          <cell r="AK39">
            <v>11</v>
          </cell>
          <cell r="AL39">
            <v>10</v>
          </cell>
          <cell r="AN39">
            <v>44915</v>
          </cell>
          <cell r="AO39">
            <v>44915</v>
          </cell>
          <cell r="AP39">
            <v>41226667</v>
          </cell>
          <cell r="AQ39">
            <v>41226667</v>
          </cell>
          <cell r="AR39">
            <v>7730000</v>
          </cell>
          <cell r="AS39">
            <v>46379999.666666657</v>
          </cell>
          <cell r="AT39">
            <v>3475</v>
          </cell>
          <cell r="AU39">
            <v>82</v>
          </cell>
          <cell r="AV39">
            <v>44564</v>
          </cell>
          <cell r="AW39">
            <v>46380000</v>
          </cell>
          <cell r="AX39" t="str">
            <v>O23011601190000007798</v>
          </cell>
        </row>
        <row r="40">
          <cell r="E40">
            <v>34</v>
          </cell>
          <cell r="F40" t="str">
            <v>34-2022</v>
          </cell>
          <cell r="G40" t="str">
            <v>CO1.PCCNTR.3177281</v>
          </cell>
          <cell r="H40" t="str">
            <v xml:space="preserve">REALIZAR AL 100 % DE LOS PREDIOS OBJETO DE ESTUDIO QUE LO REQUIERAN COMO PARTE DE LA FORMULACIÓN Y/O IMPLEMENTACIÓN EN INSTRUMENTOS DE GESTIÓN, UN DOCUMENTO TÉCNICO. </v>
          </cell>
          <cell r="I40" t="str">
            <v>Terminado</v>
          </cell>
          <cell r="J40" t="str">
            <v>https://community.secop.gov.co/Public/Tendering/OpportunityDetail/Index?noticeUID=CO1.NTC.2502125&amp;isFromPublicArea=True&amp;isModal=true&amp;asPopupView=true</v>
          </cell>
          <cell r="K40" t="str">
            <v>SDHT-SDGS-PSP-030-2022</v>
          </cell>
          <cell r="L40" t="str">
            <v>X</v>
          </cell>
          <cell r="N40" t="str">
            <v>CC</v>
          </cell>
          <cell r="O40">
            <v>1033717249</v>
          </cell>
          <cell r="P40">
            <v>6</v>
          </cell>
          <cell r="Q40" t="str">
            <v>FONSECA RODRIGUEZ</v>
          </cell>
          <cell r="R40" t="str">
            <v>JHURLEY ALEXANDRA</v>
          </cell>
          <cell r="S40" t="str">
            <v>No Aplica</v>
          </cell>
          <cell r="T40" t="str">
            <v>JHURLEY ALEXANDRA FONSECA RODRIGUEZ</v>
          </cell>
          <cell r="U40" t="str">
            <v>F</v>
          </cell>
          <cell r="V40">
            <v>44568</v>
          </cell>
          <cell r="W40" t="str">
            <v>No Aplica</v>
          </cell>
          <cell r="X40">
            <v>44572</v>
          </cell>
          <cell r="Y40">
            <v>44784</v>
          </cell>
          <cell r="Z40" t="str">
            <v>Contratación Directa</v>
          </cell>
          <cell r="AA40" t="str">
            <v>Contrato</v>
          </cell>
          <cell r="AB40" t="str">
            <v>Prestación de Servicios Profesionales</v>
          </cell>
          <cell r="AC40" t="str">
            <v>PRESTAR SERVICIOS PROFESIONALES PARA EL DIAGNÓSTICO, ANÁLISIS Y EVALUACIÓN DE LA INFORMACIÓN GENERADA POR LOS INSTRUMENTOS DE GESTIÓN DE SUELO Y LOS PROYECTOS DE VIVIENDA Y USOS COMPLEMENTARIOS APOYADOS DESDE LA SUBDIRECCIÓN.</v>
          </cell>
          <cell r="AD40">
            <v>44572</v>
          </cell>
          <cell r="AE40">
            <v>44572</v>
          </cell>
          <cell r="AF40">
            <v>44572</v>
          </cell>
          <cell r="AG40">
            <v>44783</v>
          </cell>
          <cell r="AH40">
            <v>7</v>
          </cell>
          <cell r="AI40">
            <v>0</v>
          </cell>
          <cell r="AJ40">
            <v>7</v>
          </cell>
          <cell r="AK40">
            <v>7</v>
          </cell>
          <cell r="AL40">
            <v>0</v>
          </cell>
          <cell r="AN40">
            <v>44783</v>
          </cell>
          <cell r="AO40">
            <v>44783</v>
          </cell>
          <cell r="AP40">
            <v>49000000</v>
          </cell>
          <cell r="AQ40">
            <v>49000000</v>
          </cell>
          <cell r="AR40">
            <v>7000000</v>
          </cell>
          <cell r="AS40">
            <v>0</v>
          </cell>
          <cell r="AT40">
            <v>3503</v>
          </cell>
          <cell r="AU40">
            <v>209</v>
          </cell>
          <cell r="AV40">
            <v>44564</v>
          </cell>
          <cell r="AW40">
            <v>49000000</v>
          </cell>
          <cell r="AX40" t="str">
            <v>O23011601190000007798</v>
          </cell>
        </row>
        <row r="41">
          <cell r="E41">
            <v>35</v>
          </cell>
          <cell r="F41" t="str">
            <v>35-2022</v>
          </cell>
          <cell r="G41" t="str">
            <v>CO1.PCCNTR.3177434</v>
          </cell>
          <cell r="H41" t="str">
            <v>PROMOVER LA INICIACIÓN  2250 VIVIENDAS VIP EN BOGOTÁ, A TRAVÉS DE LA GESTIÓN DE 90 HECTÁREAS DE SUELO.</v>
          </cell>
          <cell r="I41" t="str">
            <v>Terminado</v>
          </cell>
          <cell r="J41" t="str">
            <v>https://community.secop.gov.co/Public/Tendering/OpportunityDetail/Index?noticeUID=CO1.NTC.2501975&amp;isFromPublicArea=True&amp;isModal=true&amp;asPopupView=true</v>
          </cell>
          <cell r="K41" t="str">
            <v>SDHT-SDGS-PSP-031-2022</v>
          </cell>
          <cell r="L41" t="str">
            <v>X</v>
          </cell>
          <cell r="N41" t="str">
            <v>CC</v>
          </cell>
          <cell r="O41">
            <v>38280863</v>
          </cell>
          <cell r="P41">
            <v>8</v>
          </cell>
          <cell r="Q41" t="str">
            <v>GUTIERREZ BARRIOS</v>
          </cell>
          <cell r="R41" t="str">
            <v>PIEDAD</v>
          </cell>
          <cell r="S41" t="str">
            <v>No Aplica</v>
          </cell>
          <cell r="T41" t="str">
            <v>PIEDAD GUTIERREZ BARRIOS</v>
          </cell>
          <cell r="U41" t="str">
            <v>F</v>
          </cell>
          <cell r="V41">
            <v>44568</v>
          </cell>
          <cell r="W41" t="str">
            <v>No Aplica</v>
          </cell>
          <cell r="X41">
            <v>44572</v>
          </cell>
          <cell r="Y41">
            <v>44784</v>
          </cell>
          <cell r="Z41" t="str">
            <v>Contratación Directa</v>
          </cell>
          <cell r="AA41" t="str">
            <v>Contrato</v>
          </cell>
          <cell r="AB41" t="str">
            <v>Prestación de Servicios Profesionales</v>
          </cell>
          <cell r="AC41" t="str">
            <v>PRESTAR SERVICIOS PROFESIONALES EN LAS ACTIVIDADES NORMATIVAS AMBIENTALES DE LOS PROYECTOS EN RESPONSABILIDAD DE LA SUBDIRECCIÓN QUE PERMITAN LA HABILITACIÓN DE SUELO PARA VIVIENDA Y USOS COMPLEMENTARIOS</v>
          </cell>
          <cell r="AD41">
            <v>44572</v>
          </cell>
          <cell r="AE41">
            <v>44572</v>
          </cell>
          <cell r="AF41">
            <v>44572</v>
          </cell>
          <cell r="AG41">
            <v>44783</v>
          </cell>
          <cell r="AH41">
            <v>7</v>
          </cell>
          <cell r="AI41">
            <v>0</v>
          </cell>
          <cell r="AJ41">
            <v>7</v>
          </cell>
          <cell r="AK41">
            <v>7</v>
          </cell>
          <cell r="AL41">
            <v>0</v>
          </cell>
          <cell r="AN41">
            <v>44783</v>
          </cell>
          <cell r="AO41">
            <v>44783</v>
          </cell>
          <cell r="AP41">
            <v>50470000</v>
          </cell>
          <cell r="AQ41">
            <v>50470000</v>
          </cell>
          <cell r="AR41">
            <v>7210000</v>
          </cell>
          <cell r="AS41">
            <v>0</v>
          </cell>
          <cell r="AT41">
            <v>3508</v>
          </cell>
          <cell r="AU41">
            <v>451</v>
          </cell>
          <cell r="AV41">
            <v>44565</v>
          </cell>
          <cell r="AW41">
            <v>50470000</v>
          </cell>
          <cell r="AX41" t="str">
            <v>O23011601190000007798</v>
          </cell>
        </row>
        <row r="42">
          <cell r="E42">
            <v>36</v>
          </cell>
          <cell r="F42" t="str">
            <v>36-2022</v>
          </cell>
          <cell r="G42" t="str">
            <v>CO1.PCCNTR.3177719</v>
          </cell>
          <cell r="H42" t="str">
            <v>REALIZAR SERVICIOS DE ASISTENCIA TÉCNICA AL 100 % DE LOS PROYECTOS VINCULADOS COMO ASOCIATIVOS Y/O PROYECTOS ESTRATÉGICOS EN EL MARCO DEL PDD.</v>
          </cell>
          <cell r="I42" t="str">
            <v>Terminado</v>
          </cell>
          <cell r="J42" t="str">
            <v>https://community.secop.gov.co/Public/Tendering/OpportunityDetail/Index?noticeUID=CO1.NTC.2502047&amp;isFromPublicArea=True&amp;isModal=true&amp;asPopupView=true</v>
          </cell>
          <cell r="K42" t="str">
            <v>SDHT-SDGS-PSP-032-2022</v>
          </cell>
          <cell r="L42" t="str">
            <v>X</v>
          </cell>
          <cell r="N42" t="str">
            <v>CC</v>
          </cell>
          <cell r="O42">
            <v>1144074347</v>
          </cell>
          <cell r="P42">
            <v>1</v>
          </cell>
          <cell r="Q42" t="str">
            <v>CASTRO SIERRA</v>
          </cell>
          <cell r="R42" t="str">
            <v>JUAN CAMILO</v>
          </cell>
          <cell r="S42" t="str">
            <v>No Aplica</v>
          </cell>
          <cell r="T42" t="str">
            <v>JUAN CAMILO CASTRO SIERRA</v>
          </cell>
          <cell r="U42" t="str">
            <v>M</v>
          </cell>
          <cell r="V42">
            <v>44568</v>
          </cell>
          <cell r="W42" t="str">
            <v>No Aplica</v>
          </cell>
          <cell r="X42">
            <v>44572</v>
          </cell>
          <cell r="Y42">
            <v>44784</v>
          </cell>
          <cell r="Z42" t="str">
            <v>Contratación Directa</v>
          </cell>
          <cell r="AA42" t="str">
            <v>Contrato</v>
          </cell>
          <cell r="AB42" t="str">
            <v>Prestación de Servicios Profesionales</v>
          </cell>
          <cell r="AC42" t="str">
            <v>PRESTAR SERVICIOS PROFESIONALES PARA REALIZAR LA REPRESENTACIÓN ARQUITECTÓNICA Y URBANÍSTICA DE LA ESTRUCTURACIÓN Y DESARROLLO DE LOS PROYECTOS TENDIENTES A LA HABILITACIÓN DEL SUELO</v>
          </cell>
          <cell r="AD42">
            <v>44572</v>
          </cell>
          <cell r="AE42">
            <v>44572</v>
          </cell>
          <cell r="AF42">
            <v>44572</v>
          </cell>
          <cell r="AG42">
            <v>44783</v>
          </cell>
          <cell r="AH42">
            <v>7</v>
          </cell>
          <cell r="AI42">
            <v>0</v>
          </cell>
          <cell r="AJ42">
            <v>10.5</v>
          </cell>
          <cell r="AK42">
            <v>10</v>
          </cell>
          <cell r="AL42">
            <v>15</v>
          </cell>
          <cell r="AN42">
            <v>44783</v>
          </cell>
          <cell r="AO42">
            <v>44890</v>
          </cell>
          <cell r="AP42">
            <v>46200000</v>
          </cell>
          <cell r="AQ42">
            <v>69300000</v>
          </cell>
          <cell r="AR42">
            <v>6600000</v>
          </cell>
          <cell r="AS42">
            <v>0</v>
          </cell>
          <cell r="AT42">
            <v>3509</v>
          </cell>
          <cell r="AU42">
            <v>454</v>
          </cell>
          <cell r="AV42">
            <v>44565</v>
          </cell>
          <cell r="AW42">
            <v>46200000</v>
          </cell>
          <cell r="AX42" t="str">
            <v>O23011601190000007798</v>
          </cell>
        </row>
        <row r="43">
          <cell r="E43">
            <v>37</v>
          </cell>
          <cell r="F43" t="str">
            <v>37-2022</v>
          </cell>
          <cell r="G43" t="str">
            <v>CO1.PCCNTR.3177634</v>
          </cell>
          <cell r="H43" t="str">
            <v xml:space="preserve">REALIZAR AL 100 % DE LOS PREDIOS OBJETO DE ESTUDIO QUE LO REQUIERAN COMO PARTE DE LA FORMULACIÓN Y/O IMPLEMENTACIÓN EN INSTRUMENTOS DE GESTIÓN, UN DOCUMENTO TÉCNICO. </v>
          </cell>
          <cell r="I43" t="str">
            <v>Terminado</v>
          </cell>
          <cell r="J43" t="str">
            <v>https://community.secop.gov.co/Public/Tendering/OpportunityDetail/Index?noticeUID=CO1.NTC.2502184&amp;isFromPublicArea=True&amp;isModal=true&amp;asPopupView=true</v>
          </cell>
          <cell r="K43" t="str">
            <v>SDHT-SDGS-PSP-033-2022</v>
          </cell>
          <cell r="L43" t="str">
            <v>X</v>
          </cell>
          <cell r="N43" t="str">
            <v>CC</v>
          </cell>
          <cell r="O43">
            <v>52702395</v>
          </cell>
          <cell r="P43">
            <v>6</v>
          </cell>
          <cell r="Q43" t="str">
            <v>REY PLAZAS</v>
          </cell>
          <cell r="R43" t="str">
            <v>CLARA MARGARITA MARIA</v>
          </cell>
          <cell r="S43" t="str">
            <v>No Aplica</v>
          </cell>
          <cell r="T43" t="str">
            <v>CLARA MARGARITA MARIA REY PLAZAS</v>
          </cell>
          <cell r="U43" t="str">
            <v>F</v>
          </cell>
          <cell r="V43">
            <v>44568</v>
          </cell>
          <cell r="W43" t="str">
            <v>No Aplica</v>
          </cell>
          <cell r="X43">
            <v>44572</v>
          </cell>
          <cell r="Y43">
            <v>44784</v>
          </cell>
          <cell r="Z43" t="str">
            <v>Contratación Directa</v>
          </cell>
          <cell r="AA43" t="str">
            <v>Contrato</v>
          </cell>
          <cell r="AB43" t="str">
            <v>Prestación de Servicios Profesionales</v>
          </cell>
          <cell r="AC43" t="str">
            <v>PRESTAR SERVICIOS PROFESIONALES PARA REALIZAR ACTIVIDADES DE FORMULACIÓN E IMPLEMENTACIÓN DE ESTRATEGIAS DE SEGUIMIENTO Y GESTIÓN DE LOS PREDIOS IDENTIFICADOS EN LOS INSTRUMENTOS DE GESTIÓN DEL SUELO A FIN DE CONTRIBUIR CON LAS METAS PLAN DE DESARROLLO EN CUANTO A GESTIÓN DE SUELO Y CONSTRUCCIÓN DE NUEVAS UNIDADES HABITACIONALES Y DE SUS USOS COMPLEMENTARIOS</v>
          </cell>
          <cell r="AD43">
            <v>44572</v>
          </cell>
          <cell r="AE43">
            <v>44572</v>
          </cell>
          <cell r="AF43">
            <v>44572</v>
          </cell>
          <cell r="AG43">
            <v>44783</v>
          </cell>
          <cell r="AH43">
            <v>7</v>
          </cell>
          <cell r="AI43">
            <v>0</v>
          </cell>
          <cell r="AJ43">
            <v>10.5</v>
          </cell>
          <cell r="AK43">
            <v>10</v>
          </cell>
          <cell r="AL43">
            <v>15</v>
          </cell>
          <cell r="AN43">
            <v>44783</v>
          </cell>
          <cell r="AO43">
            <v>44890</v>
          </cell>
          <cell r="AP43">
            <v>54110000</v>
          </cell>
          <cell r="AQ43">
            <v>81165000</v>
          </cell>
          <cell r="AR43">
            <v>7730000</v>
          </cell>
          <cell r="AS43">
            <v>0</v>
          </cell>
          <cell r="AT43">
            <v>3477</v>
          </cell>
          <cell r="AU43">
            <v>439</v>
          </cell>
          <cell r="AV43">
            <v>44565</v>
          </cell>
          <cell r="AW43">
            <v>54110000</v>
          </cell>
          <cell r="AX43" t="str">
            <v>O23011601190000007798</v>
          </cell>
        </row>
        <row r="44">
          <cell r="E44">
            <v>38</v>
          </cell>
          <cell r="F44" t="str">
            <v>38-2022</v>
          </cell>
          <cell r="G44" t="str">
            <v>CO1.PCCNTR.3177684</v>
          </cell>
          <cell r="H44" t="str">
            <v xml:space="preserve">REALIZAR AL 100 % DE LOS PREDIOS OBJETO DE ESTUDIO QUE LO REQUIERAN COMO PARTE DE LA FORMULACIÓN Y/O IMPLEMENTACIÓN EN INSTRUMENTOS DE GESTIÓN, UN DOCUMENTO TÉCNICO. </v>
          </cell>
          <cell r="I44" t="str">
            <v>En Ejecución</v>
          </cell>
          <cell r="J44" t="str">
            <v>https://community.secop.gov.co/Public/Tendering/OpportunityDetail/Index?noticeUID=CO1.NTC.2502625&amp;isFromPublicArea=True&amp;isModal=true&amp;asPopupView=true</v>
          </cell>
          <cell r="K44" t="str">
            <v>SDHT-SDGS-PSP-035-2022</v>
          </cell>
          <cell r="L44" t="str">
            <v>X</v>
          </cell>
          <cell r="N44" t="str">
            <v>CC</v>
          </cell>
          <cell r="O44">
            <v>1049602538</v>
          </cell>
          <cell r="P44">
            <v>3</v>
          </cell>
          <cell r="Q44" t="str">
            <v>RAMOS RIOS</v>
          </cell>
          <cell r="R44" t="str">
            <v>LUIS FELIPE</v>
          </cell>
          <cell r="S44" t="str">
            <v>No Aplica</v>
          </cell>
          <cell r="T44" t="str">
            <v>LUIS FELIPE RAMOS RIOS</v>
          </cell>
          <cell r="U44" t="str">
            <v>M</v>
          </cell>
          <cell r="V44">
            <v>44568</v>
          </cell>
          <cell r="W44" t="str">
            <v>No Aplica</v>
          </cell>
          <cell r="X44">
            <v>44572</v>
          </cell>
          <cell r="Y44">
            <v>44916</v>
          </cell>
          <cell r="Z44" t="str">
            <v>Contratación Directa</v>
          </cell>
          <cell r="AA44" t="str">
            <v>Contrato</v>
          </cell>
          <cell r="AB44" t="str">
            <v>Prestación de Servicios Profesionales</v>
          </cell>
          <cell r="AC44" t="str">
            <v>PRESTAR SERVICIOS PROFESIONALES PARA REALIZAR LA REVISIÓN DEL COMPONENTE TÉCNICO Y URBANÍSTICO PARA LA APLICACIÓN DE INSTRUMENTOS DE PLANIFICACIÓN Y/O GESTIÓN DEL SUELO EN LOS PROYECTOS Y/O PREDIOS CUYA HABILITACIÓN O DESARROLLO APORTE AL CUMPLIMIENTO DE LAS METAS Y OBJETIVOS MISIONALES DE LA SUBDIRECCIÓN.</v>
          </cell>
          <cell r="AD44">
            <v>44572</v>
          </cell>
          <cell r="AE44">
            <v>44572</v>
          </cell>
          <cell r="AF44">
            <v>44572</v>
          </cell>
          <cell r="AG44">
            <v>44915</v>
          </cell>
          <cell r="AH44">
            <v>11</v>
          </cell>
          <cell r="AI44">
            <v>10</v>
          </cell>
          <cell r="AJ44">
            <v>13.333333333333334</v>
          </cell>
          <cell r="AK44">
            <v>13</v>
          </cell>
          <cell r="AL44">
            <v>10</v>
          </cell>
          <cell r="AM44">
            <v>400</v>
          </cell>
          <cell r="AN44">
            <v>44915</v>
          </cell>
          <cell r="AO44">
            <v>44977</v>
          </cell>
          <cell r="AP44">
            <v>87606667</v>
          </cell>
          <cell r="AQ44">
            <v>103066667</v>
          </cell>
          <cell r="AR44">
            <v>7730000</v>
          </cell>
          <cell r="AS44">
            <v>-0.3333333432674408</v>
          </cell>
          <cell r="AT44">
            <v>3458</v>
          </cell>
          <cell r="AU44">
            <v>431</v>
          </cell>
          <cell r="AV44">
            <v>44565</v>
          </cell>
          <cell r="AW44">
            <v>87606667</v>
          </cell>
          <cell r="AX44" t="str">
            <v>O23011601190000007798</v>
          </cell>
        </row>
        <row r="45">
          <cell r="E45">
            <v>39</v>
          </cell>
          <cell r="F45" t="str">
            <v>39-2022</v>
          </cell>
          <cell r="G45" t="str">
            <v>CO1.PCCNTR.3177846</v>
          </cell>
          <cell r="H45" t="str">
            <v>REALIZAR SERVICIOS DE ASISTENCIA TÉCNICA AL 100 % DE LOS PROYECTOS VINCULADOS COMO ASOCIATIVOS Y/O PROYECTOS ESTRATÉGICOS EN EL MARCO DEL PDD.</v>
          </cell>
          <cell r="I45" t="str">
            <v>Terminado</v>
          </cell>
          <cell r="J45" t="str">
            <v>https://community.secop.gov.co/Public/Tendering/OpportunityDetail/Index?noticeUID=CO1.NTC.2502701&amp;isFromPublicArea=True&amp;isModal=true&amp;asPopupView=true</v>
          </cell>
          <cell r="K45" t="str">
            <v>SDHT-SDGS-PSP-036-2022</v>
          </cell>
          <cell r="L45" t="str">
            <v>X</v>
          </cell>
          <cell r="N45" t="str">
            <v>CC</v>
          </cell>
          <cell r="O45">
            <v>1120749314</v>
          </cell>
          <cell r="P45">
            <v>1</v>
          </cell>
          <cell r="Q45" t="str">
            <v>GONZALEZ CHIRINO</v>
          </cell>
          <cell r="R45" t="str">
            <v>MARIELA PATRICIA</v>
          </cell>
          <cell r="S45" t="str">
            <v>No Aplica</v>
          </cell>
          <cell r="T45" t="str">
            <v>MARIELA PATRICIA GONZALEZ CHIRINO</v>
          </cell>
          <cell r="U45" t="str">
            <v>F</v>
          </cell>
          <cell r="V45">
            <v>44568</v>
          </cell>
          <cell r="W45" t="str">
            <v>No Aplica</v>
          </cell>
          <cell r="X45">
            <v>44572</v>
          </cell>
          <cell r="Y45">
            <v>44916</v>
          </cell>
          <cell r="Z45" t="str">
            <v>Contratación Directa</v>
          </cell>
          <cell r="AA45" t="str">
            <v>Contrato</v>
          </cell>
          <cell r="AB45" t="str">
            <v>Prestación de Servicios Profesionales</v>
          </cell>
          <cell r="AC45" t="str">
            <v>PRESTAR SERVICIOS PROFESIONALES PARA GESTIONAR LOS TEMAS DE CARÁCTER AMBIENTAL RELACIONADOS CON LA HABILITACIÓN DE SUELO Y PROYECTOS QUE GENERAN VIVIENDA, CONFORME A LOS OBJETIVOS Y FUNCIONES A CARGO DE LA SUBDIRECCIÓN DE GESTIÓN DE SUELO.</v>
          </cell>
          <cell r="AD45">
            <v>44572</v>
          </cell>
          <cell r="AE45">
            <v>44572</v>
          </cell>
          <cell r="AF45">
            <v>44572</v>
          </cell>
          <cell r="AG45">
            <v>44915</v>
          </cell>
          <cell r="AH45">
            <v>11</v>
          </cell>
          <cell r="AI45">
            <v>10</v>
          </cell>
          <cell r="AJ45">
            <v>11.333333333333334</v>
          </cell>
          <cell r="AK45">
            <v>11</v>
          </cell>
          <cell r="AL45">
            <v>10</v>
          </cell>
          <cell r="AN45">
            <v>44915</v>
          </cell>
          <cell r="AO45">
            <v>44915</v>
          </cell>
          <cell r="AP45">
            <v>72420000</v>
          </cell>
          <cell r="AQ45">
            <v>72420000</v>
          </cell>
          <cell r="AR45">
            <v>6390000</v>
          </cell>
          <cell r="AS45">
            <v>0</v>
          </cell>
          <cell r="AT45">
            <v>3482</v>
          </cell>
          <cell r="AU45">
            <v>73</v>
          </cell>
          <cell r="AV45">
            <v>44564</v>
          </cell>
          <cell r="AW45">
            <v>72420000</v>
          </cell>
          <cell r="AX45" t="str">
            <v>O23011601190000007798</v>
          </cell>
        </row>
        <row r="46">
          <cell r="E46">
            <v>40</v>
          </cell>
          <cell r="F46" t="str">
            <v>40-2022</v>
          </cell>
          <cell r="G46" t="str">
            <v>CO1.PCCNTR.3168810</v>
          </cell>
          <cell r="H46" t="str">
            <v>REALIZAR SERVICIOS DE ASISTENCIA TÉCNICA AL 100 % DE LOS PROYECTOS VINCULADOS COMO ASOCIATIVOS Y/O PROYECTOS ESTRATÉGICOS EN EL MARCO DEL PDD.</v>
          </cell>
          <cell r="I46" t="str">
            <v>Terminado</v>
          </cell>
          <cell r="J46" t="str">
            <v>https://community.secop.gov.co/Public/Tendering/OpportunityDetail/Index?noticeUID=CO1.NTC.2493788&amp;isFromPublicArea=True&amp;isModal=true&amp;asPopupView=true</v>
          </cell>
          <cell r="K46" t="str">
            <v>SDHT-SDGS-PSP-037-2022</v>
          </cell>
          <cell r="L46" t="str">
            <v>X</v>
          </cell>
          <cell r="N46" t="str">
            <v>CC</v>
          </cell>
          <cell r="O46">
            <v>80085094</v>
          </cell>
          <cell r="P46">
            <v>8</v>
          </cell>
          <cell r="Q46" t="str">
            <v>MESA CARVAJAL</v>
          </cell>
          <cell r="R46" t="str">
            <v>JUAN CARLOS</v>
          </cell>
          <cell r="S46" t="str">
            <v>No Aplica</v>
          </cell>
          <cell r="T46" t="str">
            <v>JUAN CARLOS MESA CARVAJAL</v>
          </cell>
          <cell r="U46" t="str">
            <v>M</v>
          </cell>
          <cell r="V46">
            <v>44566</v>
          </cell>
          <cell r="W46">
            <v>44574</v>
          </cell>
          <cell r="X46">
            <v>44568</v>
          </cell>
          <cell r="Y46">
            <v>44911</v>
          </cell>
          <cell r="Z46" t="str">
            <v>Contratación Directa</v>
          </cell>
          <cell r="AA46" t="str">
            <v>Contrato</v>
          </cell>
          <cell r="AB46" t="str">
            <v>Prestación de Servicios Profesionales</v>
          </cell>
          <cell r="AC46" t="str">
            <v>PRESTAR SERVICIOS PROFESIONALES PARA REALIZAR LA ESTRUCTURACIÓN DE LOS COMPONENTES DE GESTIÓN SOCIAL DE LAS POLITICAS DEL SECTOR HABITAT,EN EL MARCO DE LOS PROYECTOS QUE HABILITAN SUELO PARA VIVIENDA Y USOS COMPLEMENTARIOS EN LA CIUDAD</v>
          </cell>
          <cell r="AD46">
            <v>44574</v>
          </cell>
          <cell r="AE46">
            <v>44574</v>
          </cell>
          <cell r="AF46">
            <v>44574</v>
          </cell>
          <cell r="AG46">
            <v>44917</v>
          </cell>
          <cell r="AH46">
            <v>11</v>
          </cell>
          <cell r="AI46">
            <v>10</v>
          </cell>
          <cell r="AJ46">
            <v>11.333333333333334</v>
          </cell>
          <cell r="AK46">
            <v>11</v>
          </cell>
          <cell r="AL46">
            <v>10</v>
          </cell>
          <cell r="AN46">
            <v>44917</v>
          </cell>
          <cell r="AO46">
            <v>44917</v>
          </cell>
          <cell r="AP46">
            <v>105060000</v>
          </cell>
          <cell r="AQ46">
            <v>105060000</v>
          </cell>
          <cell r="AR46">
            <v>9270000</v>
          </cell>
          <cell r="AS46">
            <v>0</v>
          </cell>
          <cell r="AT46">
            <v>3563</v>
          </cell>
          <cell r="AU46">
            <v>87</v>
          </cell>
          <cell r="AV46">
            <v>44564</v>
          </cell>
          <cell r="AW46">
            <v>105060000</v>
          </cell>
          <cell r="AX46" t="str">
            <v>O23011601190000007798</v>
          </cell>
        </row>
        <row r="47">
          <cell r="E47">
            <v>41</v>
          </cell>
          <cell r="F47" t="str">
            <v>41-2022</v>
          </cell>
          <cell r="G47" t="str">
            <v>CO1.PCCNTR.3178564</v>
          </cell>
          <cell r="H47" t="str">
            <v>REALIZAR SERVICIOS DE ASISTENCIA TÉCNICA AL 100 % DE LOS PROYECTOS VINCULADOS COMO ASOCIATIVOS Y/O PROYECTOS ESTRATÉGICOS EN EL MARCO DEL PDD.</v>
          </cell>
          <cell r="I47" t="str">
            <v>Terminado</v>
          </cell>
          <cell r="J47" t="str">
            <v>https://community.secop.gov.co/Public/Tendering/OpportunityDetail/Index?noticeUID=CO1.NTC.2503269&amp;isFromPublicArea=True&amp;isModal=true&amp;asPopupView=true</v>
          </cell>
          <cell r="K47" t="str">
            <v>SDHT-SDGS-PSP-038-2022</v>
          </cell>
          <cell r="L47" t="str">
            <v>X</v>
          </cell>
          <cell r="N47" t="str">
            <v>CC</v>
          </cell>
          <cell r="O47">
            <v>52931737</v>
          </cell>
          <cell r="P47">
            <v>3</v>
          </cell>
          <cell r="Q47" t="str">
            <v>PINZON REY</v>
          </cell>
          <cell r="R47" t="str">
            <v>DIANA MARCELA</v>
          </cell>
          <cell r="S47" t="str">
            <v>No Aplica</v>
          </cell>
          <cell r="T47" t="str">
            <v>DIANA MARCELA PINZON REY</v>
          </cell>
          <cell r="U47" t="str">
            <v>F</v>
          </cell>
          <cell r="V47">
            <v>44568</v>
          </cell>
          <cell r="W47">
            <v>44573</v>
          </cell>
          <cell r="X47">
            <v>44572</v>
          </cell>
          <cell r="Y47">
            <v>44916</v>
          </cell>
          <cell r="Z47" t="str">
            <v>Contratación Directa</v>
          </cell>
          <cell r="AA47" t="str">
            <v>Contrato</v>
          </cell>
          <cell r="AB47" t="str">
            <v>Prestación de Servicios Profesionales</v>
          </cell>
          <cell r="AC47" t="str">
            <v>PRESTAR SERVICIOS PROFESIONALES PARA ACOMPAÑAR LAS ACCIONES DE LA ENTIDAD EN EL MARCO LOS PROYECTOS EN COMPETENCIA DE LA SUBDIRECCIÓN DE GESTIÓN DEL SUELO, QUE PERMITEN LA HABILITACIÓN DEL SUELO PARA VIVIENDA Y USOS COMPLEMENTARIOS EN EL DISTRITO CAPITAL.</v>
          </cell>
          <cell r="AD47">
            <v>44573</v>
          </cell>
          <cell r="AE47">
            <v>44573</v>
          </cell>
          <cell r="AF47">
            <v>44573</v>
          </cell>
          <cell r="AG47">
            <v>44916</v>
          </cell>
          <cell r="AH47">
            <v>11</v>
          </cell>
          <cell r="AI47">
            <v>10</v>
          </cell>
          <cell r="AJ47">
            <v>11.333333333333334</v>
          </cell>
          <cell r="AK47">
            <v>11</v>
          </cell>
          <cell r="AL47">
            <v>10</v>
          </cell>
          <cell r="AN47">
            <v>44916</v>
          </cell>
          <cell r="AO47">
            <v>44916</v>
          </cell>
          <cell r="AP47">
            <v>99280000</v>
          </cell>
          <cell r="AQ47">
            <v>99280000</v>
          </cell>
          <cell r="AR47">
            <v>8760000</v>
          </cell>
          <cell r="AS47">
            <v>0</v>
          </cell>
          <cell r="AT47">
            <v>3510</v>
          </cell>
          <cell r="AU47">
            <v>290</v>
          </cell>
          <cell r="AV47">
            <v>44565</v>
          </cell>
          <cell r="AW47">
            <v>99280000</v>
          </cell>
          <cell r="AX47" t="str">
            <v>O23011601190000007798</v>
          </cell>
        </row>
        <row r="48">
          <cell r="E48">
            <v>42</v>
          </cell>
          <cell r="F48" t="str">
            <v>42-2022</v>
          </cell>
          <cell r="G48" t="str">
            <v>CO1.PCCNTR.3179532</v>
          </cell>
          <cell r="H48" t="str">
            <v>REALIZAR SERVICIOS DE ASISTENCIA TÉCNICA AL 100 % DE LOS PROYECTOS VINCULADOS COMO ASOCIATIVOS Y/O PROYECTOS ESTRATÉGICOS EN EL MARCO DEL PDD.</v>
          </cell>
          <cell r="I48" t="str">
            <v>Terminado</v>
          </cell>
          <cell r="J48" t="str">
            <v>https://community.secop.gov.co/Public/Tendering/OpportunityDetail/Index?noticeUID=CO1.NTC.2503797&amp;isFromPublicArea=True&amp;isModal=true&amp;asPopupView=true</v>
          </cell>
          <cell r="K48" t="str">
            <v>SDHT-SDGS-PSP-014-2022</v>
          </cell>
          <cell r="L48" t="str">
            <v>X</v>
          </cell>
          <cell r="N48" t="str">
            <v>CC</v>
          </cell>
          <cell r="O48">
            <v>1032441291</v>
          </cell>
          <cell r="P48">
            <v>6</v>
          </cell>
          <cell r="Q48" t="str">
            <v>GONZALEZ FAJARDO</v>
          </cell>
          <cell r="R48" t="str">
            <v>LAURA ALEJANDRA</v>
          </cell>
          <cell r="S48" t="str">
            <v>No Aplica</v>
          </cell>
          <cell r="T48" t="str">
            <v>LAURA ALEJANDRA GONZALEZ FAJARDO</v>
          </cell>
          <cell r="U48" t="str">
            <v>F</v>
          </cell>
          <cell r="V48">
            <v>44568</v>
          </cell>
          <cell r="W48">
            <v>44574</v>
          </cell>
          <cell r="X48">
            <v>44574</v>
          </cell>
          <cell r="Y48">
            <v>44916</v>
          </cell>
          <cell r="Z48" t="str">
            <v>Contratación Directa</v>
          </cell>
          <cell r="AA48" t="str">
            <v>Contrato</v>
          </cell>
          <cell r="AB48" t="str">
            <v>Prestación de Servicios Profesionales</v>
          </cell>
          <cell r="AC48" t="str">
            <v>PRESTAR SERVICIOS PROFESIONALES EN LA ESTRUCTURACIÓN DE LOS PROYECTOS ESTRATÉGICOS DEL NORTE DE LA CIUDAD EN MATERIA DE GESTIÓN URBANA, TÉCNICA Y FINANCIERA, CON ÉNFASIS EN MOVILIDAD.</v>
          </cell>
          <cell r="AD48">
            <v>44574</v>
          </cell>
          <cell r="AE48">
            <v>44574</v>
          </cell>
          <cell r="AF48">
            <v>44574</v>
          </cell>
          <cell r="AG48">
            <v>44917</v>
          </cell>
          <cell r="AH48">
            <v>11</v>
          </cell>
          <cell r="AI48">
            <v>10</v>
          </cell>
          <cell r="AJ48">
            <v>11.333333333333334</v>
          </cell>
          <cell r="AK48">
            <v>11</v>
          </cell>
          <cell r="AL48">
            <v>10</v>
          </cell>
          <cell r="AN48">
            <v>44917</v>
          </cell>
          <cell r="AO48">
            <v>44917</v>
          </cell>
          <cell r="AP48">
            <v>102680000</v>
          </cell>
          <cell r="AQ48">
            <v>102680000</v>
          </cell>
          <cell r="AR48">
            <v>9060000</v>
          </cell>
          <cell r="AS48">
            <v>0</v>
          </cell>
          <cell r="AT48">
            <v>3493</v>
          </cell>
          <cell r="AU48">
            <v>450</v>
          </cell>
          <cell r="AV48">
            <v>44565</v>
          </cell>
          <cell r="AW48">
            <v>102680000</v>
          </cell>
          <cell r="AX48" t="str">
            <v>O23011601190000007798</v>
          </cell>
        </row>
        <row r="49">
          <cell r="E49">
            <v>43</v>
          </cell>
          <cell r="F49" t="str">
            <v>43-2022</v>
          </cell>
          <cell r="G49" t="str">
            <v>CO1.PCCNTR.3221878</v>
          </cell>
          <cell r="H49" t="str">
            <v>REALIZAR SERVICIOS DE ASISTENCIA TÉCNICA AL 100 % DE LOS PROYECTOS VINCULADOS COMO ASOCIATIVOS Y/O PROYECTOS ESTRATÉGICOS EN EL MARCO DEL PDD.</v>
          </cell>
          <cell r="I49" t="str">
            <v>En Ejecución</v>
          </cell>
          <cell r="J49" t="str">
            <v>https://community.secop.gov.co/Public/Tendering/OpportunityDetail/Index?noticeUID=CO1.NTC.2542596&amp;isFromPublicArea=True&amp;isModal=true&amp;asPopupView=true</v>
          </cell>
          <cell r="K49" t="str">
            <v>SDHT-SDGS-PSP-026-2022</v>
          </cell>
          <cell r="L49" t="str">
            <v>X</v>
          </cell>
          <cell r="N49" t="str">
            <v>CC</v>
          </cell>
          <cell r="O49">
            <v>77184225</v>
          </cell>
          <cell r="P49">
            <v>1</v>
          </cell>
          <cell r="Q49" t="str">
            <v>ARAUJO BECERRA</v>
          </cell>
          <cell r="R49" t="str">
            <v>LUIS MARIO</v>
          </cell>
          <cell r="S49" t="str">
            <v>No Aplica</v>
          </cell>
          <cell r="T49" t="str">
            <v>LUIS MARIO ARAUJO BECERRA</v>
          </cell>
          <cell r="U49" t="str">
            <v>M</v>
          </cell>
          <cell r="V49">
            <v>44574</v>
          </cell>
          <cell r="W49">
            <v>44578</v>
          </cell>
          <cell r="X49">
            <v>44575</v>
          </cell>
          <cell r="Z49" t="str">
            <v>Contratación Directa</v>
          </cell>
          <cell r="AA49" t="str">
            <v>Contrato</v>
          </cell>
          <cell r="AB49" t="str">
            <v>Prestación de Servicios Profesionales</v>
          </cell>
          <cell r="AC49" t="str">
            <v>PRESTAR SERVICIOS PROFESIONALES PARA APOYAR A LA SUBDIRECCIÓN DE GESTIÓN DEL SUELO BRINDANDO SOPORTE JURÍDICO EN LOS ASUNTOS MISIONALES, TRÁMITES, PROCEDIMIENTOS Y PROYECTOS, ASÍ COMO EN LA GESTIÓN Y SEGUIMIENTO DE LOS TEMAS PRECONTRACTUALES, A CARGO DE LA SUBDIRECCIÓN.</v>
          </cell>
          <cell r="AD49">
            <v>44578</v>
          </cell>
          <cell r="AE49">
            <v>44578</v>
          </cell>
          <cell r="AF49">
            <v>44578</v>
          </cell>
          <cell r="AG49">
            <v>44911</v>
          </cell>
          <cell r="AH49">
            <v>11</v>
          </cell>
          <cell r="AI49">
            <v>0</v>
          </cell>
          <cell r="AJ49">
            <v>11.8</v>
          </cell>
          <cell r="AK49">
            <v>11</v>
          </cell>
          <cell r="AL49">
            <v>24</v>
          </cell>
          <cell r="AM49">
            <v>354</v>
          </cell>
          <cell r="AN49">
            <v>44911</v>
          </cell>
          <cell r="AO49">
            <v>44936</v>
          </cell>
          <cell r="AP49">
            <v>108240000</v>
          </cell>
          <cell r="AQ49">
            <v>116112000</v>
          </cell>
          <cell r="AR49">
            <v>9840000</v>
          </cell>
          <cell r="AS49">
            <v>0</v>
          </cell>
          <cell r="AT49">
            <v>3459</v>
          </cell>
          <cell r="AU49">
            <v>561</v>
          </cell>
          <cell r="AV49">
            <v>44565</v>
          </cell>
          <cell r="AW49">
            <v>108240000</v>
          </cell>
          <cell r="AX49" t="str">
            <v>O23011601190000007798</v>
          </cell>
        </row>
        <row r="50">
          <cell r="E50">
            <v>44</v>
          </cell>
          <cell r="F50" t="str">
            <v>44-2022</v>
          </cell>
          <cell r="G50" t="str">
            <v>CO1.PCCNTR.3202782</v>
          </cell>
          <cell r="H50" t="str">
            <v>GESTIONAR 90 HECTÁREAS DE SUELO ÚTIL PARA EL DESARROLLO DE VIVIENDA SOCIAL Y USOS COMPLEMENTARIOS</v>
          </cell>
          <cell r="I50" t="str">
            <v>Terminado</v>
          </cell>
          <cell r="J50" t="str">
            <v>https://community.secop.gov.co/Public/Tendering/OpportunityDetail/Index?noticeUID=CO1.NTC.2524840&amp;isFromPublicArea=True&amp;isModal=False</v>
          </cell>
          <cell r="K50" t="str">
            <v>SDHT-SDGS-PSP-027-2022</v>
          </cell>
          <cell r="L50" t="str">
            <v>X</v>
          </cell>
          <cell r="N50" t="str">
            <v>CC</v>
          </cell>
          <cell r="O50">
            <v>52998723</v>
          </cell>
          <cell r="P50">
            <v>9</v>
          </cell>
          <cell r="Q50" t="str">
            <v>CAMACHO ANGEL</v>
          </cell>
          <cell r="R50" t="str">
            <v>JENNY LILIANA</v>
          </cell>
          <cell r="S50" t="str">
            <v>No Aplica</v>
          </cell>
          <cell r="T50" t="str">
            <v>JENNY LILIANA CAMACHO ANGEL</v>
          </cell>
          <cell r="U50" t="str">
            <v>F</v>
          </cell>
          <cell r="V50">
            <v>44572</v>
          </cell>
          <cell r="W50" t="str">
            <v>No Aplica</v>
          </cell>
          <cell r="X50">
            <v>44574</v>
          </cell>
          <cell r="Y50">
            <v>44907</v>
          </cell>
          <cell r="Z50" t="str">
            <v>Contratación Directa</v>
          </cell>
          <cell r="AA50" t="str">
            <v>Contrato</v>
          </cell>
          <cell r="AB50" t="str">
            <v>Prestación de Servicios Profesionales</v>
          </cell>
          <cell r="AC50" t="str">
            <v>PRESTAR SERVICIOS PROFESIONALES PARA APOYAR A LA SUBDIRECCIÓN EN TEMAS DE PLANEACIÓN, FORMULACIÓN Y SEGUIMIENTO A PLANES, PROCEDIMIENTOS, METAS Y ACTIVIDADES RELACIONADAS CON EL SISTEMA INTEGRADO DE GESTIÓN A CARGO DE LA SUBDIRECCIÓN DE GESTIÓN DEL SUELO; ASÍ COMO BRINDAR APOYO EN LA ELABORACIÓN DE ESTUDIOS PREVIOS Y/O EN LOS TRÁMITES PRECONTRACTUALES QUE LE SEAN ASIGNADOS</v>
          </cell>
          <cell r="AD50">
            <v>44574</v>
          </cell>
          <cell r="AE50">
            <v>44574</v>
          </cell>
          <cell r="AF50">
            <v>44574</v>
          </cell>
          <cell r="AG50">
            <v>44907</v>
          </cell>
          <cell r="AH50">
            <v>11</v>
          </cell>
          <cell r="AI50">
            <v>0</v>
          </cell>
          <cell r="AJ50">
            <v>11.6</v>
          </cell>
          <cell r="AK50">
            <v>11</v>
          </cell>
          <cell r="AL50">
            <v>18</v>
          </cell>
          <cell r="AM50">
            <v>348</v>
          </cell>
          <cell r="AN50">
            <v>44907</v>
          </cell>
          <cell r="AO50">
            <v>44925</v>
          </cell>
          <cell r="AP50">
            <v>85030000</v>
          </cell>
          <cell r="AQ50">
            <v>89668000</v>
          </cell>
          <cell r="AR50">
            <v>7730000</v>
          </cell>
          <cell r="AS50">
            <v>0</v>
          </cell>
          <cell r="AT50">
            <v>3473</v>
          </cell>
          <cell r="AU50">
            <v>580</v>
          </cell>
          <cell r="AV50">
            <v>44565</v>
          </cell>
          <cell r="AW50">
            <v>85030000</v>
          </cell>
          <cell r="AX50" t="str">
            <v>O23011601190000007798</v>
          </cell>
        </row>
        <row r="51">
          <cell r="E51">
            <v>45</v>
          </cell>
          <cell r="F51" t="str">
            <v>45-2022</v>
          </cell>
          <cell r="G51" t="str">
            <v>CO1.PCCNTR.3214158</v>
          </cell>
          <cell r="H51" t="str">
            <v>GESTIONAR 90 HECTÁREAS DE SUELO ÚTIL PARA EL DESARROLLO DE VIVIENDA SOCIAL Y USOS COMPLEMENTARIOS</v>
          </cell>
          <cell r="I51" t="str">
            <v>En Ejecución</v>
          </cell>
          <cell r="J51" t="str">
            <v>https://community.secop.gov.co/Public/Tendering/OpportunityDetail/Index?noticeUID=CO1.NTC.2535382&amp;isFromPublicArea=True&amp;isModal=true&amp;asPopupView=true</v>
          </cell>
          <cell r="K51" t="str">
            <v>SDHT-SDGS-PSP-016-2022</v>
          </cell>
          <cell r="L51" t="str">
            <v>X</v>
          </cell>
          <cell r="N51" t="str">
            <v>CC</v>
          </cell>
          <cell r="O51">
            <v>79683043</v>
          </cell>
          <cell r="P51">
            <v>4</v>
          </cell>
          <cell r="Q51" t="str">
            <v>GONZALEZ ALFARO</v>
          </cell>
          <cell r="R51" t="str">
            <v>MAURICIO ZAMIR</v>
          </cell>
          <cell r="S51" t="str">
            <v>No Aplica</v>
          </cell>
          <cell r="T51" t="str">
            <v>MAURICIO ZAMIR GONZALEZ ALFARO</v>
          </cell>
          <cell r="U51" t="str">
            <v>M</v>
          </cell>
          <cell r="V51">
            <v>44573</v>
          </cell>
          <cell r="W51">
            <v>44575</v>
          </cell>
          <cell r="X51">
            <v>44575</v>
          </cell>
          <cell r="Y51">
            <v>44918</v>
          </cell>
          <cell r="Z51" t="str">
            <v>Contratación Directa</v>
          </cell>
          <cell r="AA51" t="str">
            <v>Contrato</v>
          </cell>
          <cell r="AB51" t="str">
            <v>Prestación de Servicios Profesionales</v>
          </cell>
          <cell r="AC51" t="str">
            <v>PRESTAR SERVICIOS PROFESIONALES PARA EL SEGUIMIENTO Y/O FORMULACIÓN DE LOS PROYECTOS ASOCIATIVOS Y ESTRATÉGICOS VINCULADOS A LA ENTIDAD EN EL DESARROLLO DE VIVIENDA Y USOS COMPLEMENTARIOS.</v>
          </cell>
          <cell r="AD51">
            <v>44575</v>
          </cell>
          <cell r="AE51">
            <v>44575</v>
          </cell>
          <cell r="AF51">
            <v>44575</v>
          </cell>
          <cell r="AG51">
            <v>44918</v>
          </cell>
          <cell r="AH51">
            <v>11</v>
          </cell>
          <cell r="AI51">
            <v>10</v>
          </cell>
          <cell r="AJ51">
            <v>11.9</v>
          </cell>
          <cell r="AK51">
            <v>11</v>
          </cell>
          <cell r="AL51">
            <v>27</v>
          </cell>
          <cell r="AM51">
            <v>357</v>
          </cell>
          <cell r="AN51">
            <v>44918</v>
          </cell>
          <cell r="AO51">
            <v>44936</v>
          </cell>
          <cell r="AP51">
            <v>99280000</v>
          </cell>
          <cell r="AQ51">
            <v>104244000</v>
          </cell>
          <cell r="AR51">
            <v>8760000</v>
          </cell>
          <cell r="AS51">
            <v>0</v>
          </cell>
          <cell r="AT51">
            <v>3499</v>
          </cell>
          <cell r="AU51">
            <v>587</v>
          </cell>
          <cell r="AV51">
            <v>44565</v>
          </cell>
          <cell r="AW51">
            <v>99280000</v>
          </cell>
          <cell r="AX51" t="str">
            <v>O23011601190000007798</v>
          </cell>
        </row>
        <row r="52">
          <cell r="E52">
            <v>46</v>
          </cell>
          <cell r="F52" t="str">
            <v>46-2022</v>
          </cell>
          <cell r="G52" t="str">
            <v>CO1.PCCNTR.3221846</v>
          </cell>
          <cell r="H52" t="str">
            <v>GESTIONAR 90 HECTÁREAS DE SUELO ÚTIL PARA EL DESARROLLO DE VIVIENDA SOCIAL Y USOS COMPLEMENTARIOS</v>
          </cell>
          <cell r="I52" t="str">
            <v>En Ejecución</v>
          </cell>
          <cell r="J52" t="str">
            <v>https://community.secop.gov.co/Public/Tendering/OpportunityDetail/Index?noticeUID=CO1.NTC.2542696&amp;isFromPublicArea=True&amp;isModal=true&amp;asPopupView=true</v>
          </cell>
          <cell r="K52" t="str">
            <v>SDHT-SDGS-PSP-034-2022</v>
          </cell>
          <cell r="L52" t="str">
            <v>X</v>
          </cell>
          <cell r="N52" t="str">
            <v>CC</v>
          </cell>
          <cell r="O52">
            <v>52760480</v>
          </cell>
          <cell r="P52">
            <v>1</v>
          </cell>
          <cell r="Q52" t="str">
            <v>CUBILLOS AVILA</v>
          </cell>
          <cell r="R52" t="str">
            <v>YEYMY MABEL</v>
          </cell>
          <cell r="S52" t="str">
            <v>No Aplica</v>
          </cell>
          <cell r="T52" t="str">
            <v>YEYMY MABEL CUBILLOS AVILA</v>
          </cell>
          <cell r="U52" t="str">
            <v>F</v>
          </cell>
          <cell r="V52">
            <v>44574</v>
          </cell>
          <cell r="W52" t="str">
            <v>No Aplica</v>
          </cell>
          <cell r="X52">
            <v>44575</v>
          </cell>
          <cell r="Z52" t="str">
            <v>Contratación Directa</v>
          </cell>
          <cell r="AA52" t="str">
            <v>Contrato</v>
          </cell>
          <cell r="AB52" t="str">
            <v>Prestación de Servicios Profesionales</v>
          </cell>
          <cell r="AC52" t="str">
            <v>PRESTAR SERVICIOS PROFESIONALES PARA EL DESARROLLO, ACOMPAÑAMIENTO Y REVISIÓN DE LOS ASUNTOS DE CARÁCTER PRESUPUESTAL, ADMINISTRATIVO Y PRECONTRACTUAL QUE SE REQUIERAN PARA EL CUMPLIMIENTO DE LAS FUNCIONES DE LA SUBDIRECCIÓN DE GESTIÓN DEL SUELO.</v>
          </cell>
          <cell r="AD52">
            <v>44575</v>
          </cell>
          <cell r="AE52">
            <v>44575</v>
          </cell>
          <cell r="AF52">
            <v>44575</v>
          </cell>
          <cell r="AG52">
            <v>44908</v>
          </cell>
          <cell r="AH52">
            <v>11</v>
          </cell>
          <cell r="AI52">
            <v>0</v>
          </cell>
          <cell r="AJ52">
            <v>11.9</v>
          </cell>
          <cell r="AK52">
            <v>11</v>
          </cell>
          <cell r="AL52">
            <v>27</v>
          </cell>
          <cell r="AM52">
            <v>357</v>
          </cell>
          <cell r="AN52">
            <v>44908</v>
          </cell>
          <cell r="AO52">
            <v>44936</v>
          </cell>
          <cell r="AP52">
            <v>85030000</v>
          </cell>
          <cell r="AQ52">
            <v>91987000</v>
          </cell>
          <cell r="AR52">
            <v>7730000</v>
          </cell>
          <cell r="AS52">
            <v>0</v>
          </cell>
          <cell r="AT52">
            <v>3472</v>
          </cell>
          <cell r="AU52">
            <v>568</v>
          </cell>
          <cell r="AV52">
            <v>44565</v>
          </cell>
          <cell r="AW52">
            <v>85030000</v>
          </cell>
          <cell r="AX52" t="str">
            <v>O23011601190000007798</v>
          </cell>
        </row>
        <row r="53">
          <cell r="E53">
            <v>47</v>
          </cell>
          <cell r="F53" t="str">
            <v>47-2022</v>
          </cell>
          <cell r="G53" t="str">
            <v>CO1.PCCNTR.3165661</v>
          </cell>
          <cell r="H53" t="str">
            <v>IMPLEMENTAR 1  SISTEMA  DE LA SDHT</v>
          </cell>
          <cell r="I53" t="str">
            <v>En Ejecución</v>
          </cell>
          <cell r="J53" t="str">
            <v>https://community.secop.gov.co/Public/Tendering/OpportunityDetail/Index?noticeUID=CO1.NTC.2491643&amp;isFromPublicArea=True&amp;isModal=true&amp;asPopupView=true</v>
          </cell>
          <cell r="K53" t="str">
            <v>SDHT-SGC-PSP-017-2022</v>
          </cell>
          <cell r="L53" t="str">
            <v>X</v>
          </cell>
          <cell r="N53" t="str">
            <v>CC</v>
          </cell>
          <cell r="O53">
            <v>79291359</v>
          </cell>
          <cell r="Q53" t="str">
            <v>VERA PARRA</v>
          </cell>
          <cell r="R53" t="str">
            <v>JORGE ENRIQUE</v>
          </cell>
          <cell r="S53" t="str">
            <v>No Aplica</v>
          </cell>
          <cell r="T53" t="str">
            <v>JORGE ENRIQUE VERA PARRA</v>
          </cell>
          <cell r="U53" t="str">
            <v>M</v>
          </cell>
          <cell r="V53">
            <v>44566</v>
          </cell>
          <cell r="W53" t="str">
            <v>No Aplica</v>
          </cell>
          <cell r="X53">
            <v>44567</v>
          </cell>
          <cell r="Y53">
            <v>44915</v>
          </cell>
          <cell r="Z53" t="str">
            <v>Contratación Directa</v>
          </cell>
          <cell r="AA53" t="str">
            <v>Contrato</v>
          </cell>
          <cell r="AB53" t="str">
            <v>Prestación de Servicios Profesionales</v>
          </cell>
          <cell r="AC53" t="str">
            <v>PRESTAR SERVICIOS PROFESIONALES DE CARÁCTER ADMINISTRATIVO PARA APOYAR EL DESARROLLO DE LAS ACTIVIDADES PROPIAS DE LA SUBSECRETARÍA DE GESTIÓN CORPORATIVA DE LA SECRETARÍA DISTRITAL DEL HÁBITAT.</v>
          </cell>
          <cell r="AD53">
            <v>44567</v>
          </cell>
          <cell r="AE53">
            <v>44567</v>
          </cell>
          <cell r="AF53">
            <v>44567</v>
          </cell>
          <cell r="AG53">
            <v>44915</v>
          </cell>
          <cell r="AH53">
            <v>11</v>
          </cell>
          <cell r="AI53">
            <v>15</v>
          </cell>
          <cell r="AJ53">
            <v>13.833333333333334</v>
          </cell>
          <cell r="AK53">
            <v>13</v>
          </cell>
          <cell r="AL53">
            <v>25</v>
          </cell>
          <cell r="AM53">
            <v>415</v>
          </cell>
          <cell r="AN53">
            <v>44915</v>
          </cell>
          <cell r="AO53">
            <v>44985</v>
          </cell>
          <cell r="AP53">
            <v>86250000</v>
          </cell>
          <cell r="AQ53">
            <v>103750000</v>
          </cell>
          <cell r="AR53">
            <v>7500000</v>
          </cell>
          <cell r="AS53">
            <v>0</v>
          </cell>
          <cell r="AT53">
            <v>3169</v>
          </cell>
          <cell r="AU53">
            <v>60</v>
          </cell>
          <cell r="AV53">
            <v>44564</v>
          </cell>
          <cell r="AW53">
            <v>86250000</v>
          </cell>
          <cell r="AX53" t="str">
            <v>O23011605560000007754</v>
          </cell>
        </row>
        <row r="54">
          <cell r="E54">
            <v>48</v>
          </cell>
          <cell r="F54" t="str">
            <v>48-2022</v>
          </cell>
          <cell r="G54" t="str">
            <v>CO1.PCCNTR.3167436</v>
          </cell>
          <cell r="H54" t="str">
            <v>IMPLEMENTAR 1  SISTEMA  DE LA SDHT</v>
          </cell>
          <cell r="I54" t="str">
            <v>Terminación Anticipada</v>
          </cell>
          <cell r="J54" t="str">
            <v>https://community.secop.gov.co/Public/Tendering/OpportunityDetail/Index?noticeUID=CO1.NTC.2493414&amp;isFromPublicArea=True&amp;isModal=true&amp;asPopupView=true</v>
          </cell>
          <cell r="K54" t="str">
            <v>SDHT-SGC-PSP-014-2022</v>
          </cell>
          <cell r="L54" t="str">
            <v>X</v>
          </cell>
          <cell r="N54" t="str">
            <v>CC</v>
          </cell>
          <cell r="O54">
            <v>1014184472</v>
          </cell>
          <cell r="P54">
            <v>4</v>
          </cell>
          <cell r="Q54" t="str">
            <v>PARADA OLARTE</v>
          </cell>
          <cell r="R54" t="str">
            <v>ANGELA ROSSIO</v>
          </cell>
          <cell r="S54" t="str">
            <v>No Aplica</v>
          </cell>
          <cell r="T54" t="str">
            <v>ANGELA ROSSIO PARADA OLARTE</v>
          </cell>
          <cell r="U54" t="str">
            <v>F</v>
          </cell>
          <cell r="V54">
            <v>44566</v>
          </cell>
          <cell r="W54">
            <v>44567</v>
          </cell>
          <cell r="X54">
            <v>44567</v>
          </cell>
          <cell r="Y54">
            <v>44900</v>
          </cell>
          <cell r="Z54" t="str">
            <v>Contratación Directa</v>
          </cell>
          <cell r="AA54" t="str">
            <v>Contrato</v>
          </cell>
          <cell r="AB54" t="str">
            <v>Prestación de Servicios Profesionales</v>
          </cell>
          <cell r="AC54" t="str">
            <v>PRESTAR SERVICIOS PROFESIONALES ESPECIALIZADOS PARA APOYAR LA REVISIÓN JURIDICA DE LOS ASUNTOS A CARGO DE LA SUBSECRETARIA DE GESTIÓN CORPORATIVA.</v>
          </cell>
          <cell r="AD54">
            <v>44567</v>
          </cell>
          <cell r="AE54">
            <v>44567</v>
          </cell>
          <cell r="AF54">
            <v>44567</v>
          </cell>
          <cell r="AG54">
            <v>44900</v>
          </cell>
          <cell r="AH54">
            <v>11</v>
          </cell>
          <cell r="AI54">
            <v>0</v>
          </cell>
          <cell r="AJ54">
            <v>11</v>
          </cell>
          <cell r="AK54">
            <v>11</v>
          </cell>
          <cell r="AL54">
            <v>0</v>
          </cell>
          <cell r="AN54">
            <v>44900</v>
          </cell>
          <cell r="AO54">
            <v>44803</v>
          </cell>
          <cell r="AP54">
            <v>126500000</v>
          </cell>
          <cell r="AQ54">
            <v>90083333</v>
          </cell>
          <cell r="AR54">
            <v>11500000</v>
          </cell>
          <cell r="AS54">
            <v>0</v>
          </cell>
          <cell r="AT54">
            <v>3170</v>
          </cell>
          <cell r="AU54">
            <v>56</v>
          </cell>
          <cell r="AV54">
            <v>44564</v>
          </cell>
          <cell r="AW54">
            <v>132250000</v>
          </cell>
          <cell r="AX54" t="str">
            <v>O23011605560000007754</v>
          </cell>
        </row>
        <row r="55">
          <cell r="E55">
            <v>49</v>
          </cell>
          <cell r="F55" t="str">
            <v>49-2022</v>
          </cell>
          <cell r="G55" t="str">
            <v>CO1.PCCNTR.3170546</v>
          </cell>
          <cell r="H55" t="str">
            <v>PROMOVER LA INICIACIÓN  2250 VIVIENDAS VIP EN BOGOTÁ, A TRAVÉS DE LA GESTIÓN DE 90 HECTÁREAS DE SUELO.</v>
          </cell>
          <cell r="I55" t="str">
            <v>En Ejecución</v>
          </cell>
          <cell r="J55" t="str">
            <v>https://community.secop.gov.co/Public/Tendering/OpportunityDetail/Index?noticeUID=CO1.NTC.2495673&amp;isFromPublicArea=True&amp;isModal=true&amp;asPopupView=true</v>
          </cell>
          <cell r="K55" t="str">
            <v>SDHT-SDGS-PSP-008-2022</v>
          </cell>
          <cell r="L55" t="str">
            <v>X</v>
          </cell>
          <cell r="N55" t="str">
            <v>CC</v>
          </cell>
          <cell r="O55">
            <v>1143854885</v>
          </cell>
          <cell r="P55">
            <v>6</v>
          </cell>
          <cell r="Q55" t="str">
            <v>MOSTACILLA LOSADA</v>
          </cell>
          <cell r="R55" t="str">
            <v>FABIAN STEVEN</v>
          </cell>
          <cell r="S55" t="str">
            <v>No Aplica</v>
          </cell>
          <cell r="T55" t="str">
            <v>FABIAN STEVEN MOSTACILLA LOSADA</v>
          </cell>
          <cell r="U55" t="str">
            <v>M</v>
          </cell>
          <cell r="V55">
            <v>44567</v>
          </cell>
          <cell r="W55" t="str">
            <v>No Aplica</v>
          </cell>
          <cell r="X55">
            <v>44572</v>
          </cell>
          <cell r="Y55">
            <v>44912</v>
          </cell>
          <cell r="Z55" t="str">
            <v>Contratación Directa</v>
          </cell>
          <cell r="AA55" t="str">
            <v>Contrato</v>
          </cell>
          <cell r="AB55" t="str">
            <v>Prestación de Servicios Profesionales</v>
          </cell>
          <cell r="AC55" t="str">
            <v>PRESTAR SERVICIOS PROFESIONALES PARA REALIZAR EL ANÁLISIS URBANÍSTICO Y DAR APOYO EN LOS PROYECTOS ASOCIATIVOS Y PROYECTOS ESTRATÉGICOS QUE PERMITAN LA HABILITACIÓN DE SUELO PARA VIVIENDA Y USOS COMPLEMENTARIOS APOYADOS POR ESTA SUBDIRECCIÓN</v>
          </cell>
          <cell r="AD55">
            <v>44572</v>
          </cell>
          <cell r="AE55">
            <v>44572</v>
          </cell>
          <cell r="AF55">
            <v>44572</v>
          </cell>
          <cell r="AG55">
            <v>44915</v>
          </cell>
          <cell r="AH55">
            <v>11</v>
          </cell>
          <cell r="AI55">
            <v>10</v>
          </cell>
          <cell r="AJ55">
            <v>14.333333333333334</v>
          </cell>
          <cell r="AK55">
            <v>14</v>
          </cell>
          <cell r="AL55">
            <v>10</v>
          </cell>
          <cell r="AM55">
            <v>430</v>
          </cell>
          <cell r="AN55">
            <v>44915</v>
          </cell>
          <cell r="AO55">
            <v>45005</v>
          </cell>
          <cell r="AP55">
            <v>87606667</v>
          </cell>
          <cell r="AQ55">
            <v>110796667</v>
          </cell>
          <cell r="AR55">
            <v>7730000</v>
          </cell>
          <cell r="AS55">
            <v>-0.3333333432674408</v>
          </cell>
          <cell r="AT55">
            <v>3507</v>
          </cell>
          <cell r="AU55">
            <v>237</v>
          </cell>
          <cell r="AV55">
            <v>44565</v>
          </cell>
          <cell r="AW55">
            <v>87606667</v>
          </cell>
          <cell r="AX55" t="str">
            <v>O23011601190000007798</v>
          </cell>
        </row>
        <row r="56">
          <cell r="E56">
            <v>50</v>
          </cell>
          <cell r="F56" t="str">
            <v>50-2022</v>
          </cell>
          <cell r="G56" t="str">
            <v>CO1.PCCNTR.3166864</v>
          </cell>
          <cell r="H56" t="str">
            <v>IMPLEMENTAR 1  SISTEMA  DE LA SDHT</v>
          </cell>
          <cell r="I56" t="str">
            <v>En Ejecución</v>
          </cell>
          <cell r="J56" t="str">
            <v>https://community.secop.gov.co/Public/Tendering/OpportunityDetail/Index?noticeUID=CO1.NTC.2492863&amp;isFromPublicArea=True&amp;isModal=true&amp;asPopupView=true</v>
          </cell>
          <cell r="K56" t="str">
            <v>SDTH-SDA-PSP-009-2022.</v>
          </cell>
          <cell r="L56" t="str">
            <v>X</v>
          </cell>
          <cell r="N56" t="str">
            <v>CC</v>
          </cell>
          <cell r="O56">
            <v>79954325</v>
          </cell>
          <cell r="P56">
            <v>1</v>
          </cell>
          <cell r="Q56" t="str">
            <v>ORTIZ SALAS</v>
          </cell>
          <cell r="R56" t="str">
            <v>EDWIN YAMID</v>
          </cell>
          <cell r="S56" t="str">
            <v>No Aplica</v>
          </cell>
          <cell r="T56" t="str">
            <v>EDWIN YAMID ORTIZ SALAS</v>
          </cell>
          <cell r="U56" t="str">
            <v>M</v>
          </cell>
          <cell r="V56">
            <v>44566</v>
          </cell>
          <cell r="W56">
            <v>44567</v>
          </cell>
          <cell r="X56">
            <v>44567</v>
          </cell>
          <cell r="Y56">
            <v>44915</v>
          </cell>
          <cell r="Z56" t="str">
            <v>Contratación Directa</v>
          </cell>
          <cell r="AA56" t="str">
            <v>Contrato</v>
          </cell>
          <cell r="AB56" t="str">
            <v>Prestación de Servicios Profesionales</v>
          </cell>
          <cell r="AC56" t="str">
            <v>PRESTAR SERVICIOS PROFESIONALES PARA APOYAR LA EJECUCIÓN, SEGUIMIENTO Y EVALUACIÓN DE LAS ACTIVIDADES DE GESTIÓN DEL TALENTO HUMANO Y EL PLAN DE CAPACITACIÓN INSTITUCIONAL DE LA SECRETARÍA DISTRITAL DEL HÁBITAT.</v>
          </cell>
          <cell r="AD56">
            <v>44567</v>
          </cell>
          <cell r="AE56">
            <v>44567</v>
          </cell>
          <cell r="AF56">
            <v>44567</v>
          </cell>
          <cell r="AG56">
            <v>44915</v>
          </cell>
          <cell r="AH56">
            <v>11</v>
          </cell>
          <cell r="AI56">
            <v>15</v>
          </cell>
          <cell r="AJ56">
            <v>12.833333333333334</v>
          </cell>
          <cell r="AK56">
            <v>12</v>
          </cell>
          <cell r="AL56">
            <v>25</v>
          </cell>
          <cell r="AN56">
            <v>44915</v>
          </cell>
          <cell r="AO56">
            <v>44956</v>
          </cell>
          <cell r="AP56">
            <v>71070000</v>
          </cell>
          <cell r="AQ56">
            <v>79310000</v>
          </cell>
          <cell r="AR56">
            <v>6180000</v>
          </cell>
          <cell r="AS56">
            <v>0</v>
          </cell>
          <cell r="AT56">
            <v>3190</v>
          </cell>
          <cell r="AU56">
            <v>110</v>
          </cell>
          <cell r="AV56">
            <v>44564</v>
          </cell>
          <cell r="AW56">
            <v>71070000</v>
          </cell>
          <cell r="AX56" t="str">
            <v>O23011605560000007754</v>
          </cell>
        </row>
        <row r="57">
          <cell r="E57">
            <v>51</v>
          </cell>
          <cell r="F57" t="str">
            <v>51-2022</v>
          </cell>
          <cell r="G57" t="str">
            <v>CO1.PCCNTR.3168033</v>
          </cell>
          <cell r="H57" t="str">
            <v>PROMOVER 100 % DE LA IMPLEMENTACIÓN DE LAS FUENTES DE FINANCIACIÓN PARA EL HÁBITAT</v>
          </cell>
          <cell r="I57" t="str">
            <v>Terminado</v>
          </cell>
          <cell r="J57" t="str">
            <v>https://community.secop.gov.co/Public/Tendering/OpportunityDetail/Index?noticeUID=CO1.NTC.2493705&amp;isFromPublicArea=True&amp;isModal=true&amp;asPopupView=true</v>
          </cell>
          <cell r="K57" t="str">
            <v>SDHT-SDRPRI-PSAG-003-2022</v>
          </cell>
          <cell r="L57" t="str">
            <v>X</v>
          </cell>
          <cell r="N57" t="str">
            <v>CC</v>
          </cell>
          <cell r="O57">
            <v>79748434</v>
          </cell>
          <cell r="P57">
            <v>1</v>
          </cell>
          <cell r="Q57" t="str">
            <v>TRIANA CALDERON</v>
          </cell>
          <cell r="R57" t="str">
            <v>HERMES ALEJANDRO</v>
          </cell>
          <cell r="S57" t="str">
            <v>No Aplica</v>
          </cell>
          <cell r="T57" t="str">
            <v>HERMES ALEJANDRO TRIANA CALDERON</v>
          </cell>
          <cell r="U57" t="str">
            <v>M</v>
          </cell>
          <cell r="V57">
            <v>44566</v>
          </cell>
          <cell r="W57" t="str">
            <v>No Aplica</v>
          </cell>
          <cell r="X57">
            <v>44573</v>
          </cell>
          <cell r="Y57">
            <v>44921</v>
          </cell>
          <cell r="Z57" t="str">
            <v>Contratación Directa</v>
          </cell>
          <cell r="AA57" t="str">
            <v>Contrato</v>
          </cell>
          <cell r="AB57" t="str">
            <v>Prestación de Servicios  de Apoyo a la Gestión</v>
          </cell>
          <cell r="AC57" t="str">
            <v>PRESTAR SERVICIOS DE APOYO TÉCNICO A LA GESTIÓN PARA EL AVANCE EN LA IMPLEMENTACIÓN DE PROGRAMAS E INSTRUMENTOS DE FINANCIACIÓN PARA LA ADQUISICIÓN DE VIVIENDA.</v>
          </cell>
          <cell r="AD57">
            <v>44573</v>
          </cell>
          <cell r="AE57">
            <v>44573</v>
          </cell>
          <cell r="AF57">
            <v>44573</v>
          </cell>
          <cell r="AG57">
            <v>44921</v>
          </cell>
          <cell r="AH57">
            <v>11</v>
          </cell>
          <cell r="AI57">
            <v>15</v>
          </cell>
          <cell r="AJ57">
            <v>11.5</v>
          </cell>
          <cell r="AK57">
            <v>11</v>
          </cell>
          <cell r="AL57">
            <v>15</v>
          </cell>
          <cell r="AN57">
            <v>44921</v>
          </cell>
          <cell r="AO57">
            <v>44921</v>
          </cell>
          <cell r="AP57">
            <v>41457500</v>
          </cell>
          <cell r="AQ57">
            <v>41457500</v>
          </cell>
          <cell r="AR57">
            <v>3605000</v>
          </cell>
          <cell r="AS57">
            <v>0</v>
          </cell>
          <cell r="AT57">
            <v>3024</v>
          </cell>
          <cell r="AU57">
            <v>71</v>
          </cell>
          <cell r="AV57">
            <v>44564</v>
          </cell>
          <cell r="AW57">
            <v>41457500</v>
          </cell>
          <cell r="AX57" t="str">
            <v>O23011601190000007825</v>
          </cell>
        </row>
        <row r="58">
          <cell r="E58">
            <v>52</v>
          </cell>
          <cell r="F58" t="str">
            <v>52-2022</v>
          </cell>
          <cell r="G58" t="str">
            <v>CO1.PCCNTR.3168169</v>
          </cell>
          <cell r="H58" t="str">
            <v>ELABORAR 4 DOCUMENTOS QUE CONTEMPLEN DIVERSAS PROPUESTAS PARA LA INCLUSIÓN E IMPLEMENTACIÓN DE NUEVAS FUENTES DE FINANCIACIÓN PARA LA GESTIÓN DEL HÁBITAT</v>
          </cell>
          <cell r="I58" t="str">
            <v>Terminado</v>
          </cell>
          <cell r="J58" t="str">
            <v>https://community.secop.gov.co/Public/Tendering/OpportunityDetail/Index?noticeUID=CO1.NTC.2493661&amp;isFromPublicArea=True&amp;isModal=true&amp;asPopupView=true</v>
          </cell>
          <cell r="K58" t="str">
            <v>SDHT-SDRPRI-PSP-019-2022</v>
          </cell>
          <cell r="L58" t="str">
            <v>X</v>
          </cell>
          <cell r="N58" t="str">
            <v>CC</v>
          </cell>
          <cell r="O58">
            <v>1057578514</v>
          </cell>
          <cell r="P58">
            <v>3</v>
          </cell>
          <cell r="Q58" t="str">
            <v>MARIN PIMIENTO</v>
          </cell>
          <cell r="R58" t="str">
            <v>DIEGO DAVID</v>
          </cell>
          <cell r="S58" t="str">
            <v>No Aplica</v>
          </cell>
          <cell r="T58" t="str">
            <v>DIEGO DAVID MARIN PIMIENTO</v>
          </cell>
          <cell r="U58" t="str">
            <v>M</v>
          </cell>
          <cell r="V58">
            <v>44566</v>
          </cell>
          <cell r="W58" t="str">
            <v>No Aplica</v>
          </cell>
          <cell r="X58">
            <v>44572</v>
          </cell>
          <cell r="Y58">
            <v>44920</v>
          </cell>
          <cell r="Z58" t="str">
            <v>Contratación Directa</v>
          </cell>
          <cell r="AA58" t="str">
            <v>Contrato</v>
          </cell>
          <cell r="AB58" t="str">
            <v>Prestación de Servicios Profesionales</v>
          </cell>
          <cell r="AC58" t="str">
            <v>PRESTAR SERVICIOS PROFESIONALES PARA LA PLANEACIÓN, PROGRAMACIÓN, REVISIÓN Y SEGUIMIENTO FINANCIERO AL DESARROLLO E IMPLEMENTACIÓN DE INSTRUMENTOS DE FINANCIACIÓN PARA LA ADQUISICIÓN DE VIVIENDA</v>
          </cell>
          <cell r="AD58">
            <v>44572</v>
          </cell>
          <cell r="AE58">
            <v>44572</v>
          </cell>
          <cell r="AF58">
            <v>44572</v>
          </cell>
          <cell r="AG58">
            <v>44920</v>
          </cell>
          <cell r="AH58">
            <v>11</v>
          </cell>
          <cell r="AI58">
            <v>15</v>
          </cell>
          <cell r="AJ58">
            <v>11.5</v>
          </cell>
          <cell r="AK58">
            <v>11</v>
          </cell>
          <cell r="AL58">
            <v>15</v>
          </cell>
          <cell r="AN58">
            <v>44920</v>
          </cell>
          <cell r="AO58">
            <v>44920</v>
          </cell>
          <cell r="AP58">
            <v>88837500</v>
          </cell>
          <cell r="AQ58">
            <v>88837500</v>
          </cell>
          <cell r="AR58">
            <v>7725000</v>
          </cell>
          <cell r="AS58">
            <v>0</v>
          </cell>
          <cell r="AT58">
            <v>3013</v>
          </cell>
          <cell r="AU58">
            <v>49</v>
          </cell>
          <cell r="AV58">
            <v>44564</v>
          </cell>
          <cell r="AW58">
            <v>88837500</v>
          </cell>
          <cell r="AX58" t="str">
            <v>O23011601190000007825</v>
          </cell>
        </row>
        <row r="59">
          <cell r="E59">
            <v>53</v>
          </cell>
          <cell r="F59" t="str">
            <v>53-2022</v>
          </cell>
          <cell r="G59" t="str">
            <v>CO1.PCCNTR.3168931</v>
          </cell>
          <cell r="H59" t="str">
            <v>PROMOVER 100 % DE LA IMPLEMENTACIÓN DE LAS FUENTES DE FINANCIACIÓN PARA EL HÁBITAT</v>
          </cell>
          <cell r="I59" t="str">
            <v>Terminado</v>
          </cell>
          <cell r="J59" t="str">
            <v>https://community.secop.gov.co/Public/Tendering/OpportunityDetail/Index?noticeUID=CO1.NTC.2494219&amp;isFromPublicArea=True&amp;isModal=true&amp;asPopupView=true</v>
          </cell>
          <cell r="K59" t="str">
            <v>SDHT-SDRPRI-PSP-025-2022</v>
          </cell>
          <cell r="L59" t="str">
            <v>X</v>
          </cell>
          <cell r="N59" t="str">
            <v>CC</v>
          </cell>
          <cell r="O59">
            <v>22511864</v>
          </cell>
          <cell r="P59">
            <v>1</v>
          </cell>
          <cell r="Q59" t="str">
            <v>PORTILLO OSORIO</v>
          </cell>
          <cell r="R59" t="str">
            <v>SONIA MILENA</v>
          </cell>
          <cell r="S59" t="str">
            <v>No Aplica</v>
          </cell>
          <cell r="T59" t="str">
            <v>SONIA MILENA PORTILLO OSORIO</v>
          </cell>
          <cell r="U59" t="str">
            <v>F</v>
          </cell>
          <cell r="V59">
            <v>44566</v>
          </cell>
          <cell r="W59" t="str">
            <v>No Aplica</v>
          </cell>
          <cell r="X59">
            <v>44572</v>
          </cell>
          <cell r="Y59">
            <v>44920</v>
          </cell>
          <cell r="Z59" t="str">
            <v>Contratación Directa</v>
          </cell>
          <cell r="AA59" t="str">
            <v>Contrato</v>
          </cell>
          <cell r="AB59" t="str">
            <v>Prestación de Servicios Profesionales</v>
          </cell>
          <cell r="AC59" t="str">
            <v>PRESTAR SERVICIOS PROFESIONALES PARA REALIZAR LA GESTIÓN SOCIAL NECESARIA PARA EL DISEÑO, DESARROLLO E IMPLEMENTACIÓN DE INSTRUMENTOS DE FINANCIACIÓN PARA LA ADQUISICIÓN DE VIVIENDA.</v>
          </cell>
          <cell r="AD59">
            <v>44572</v>
          </cell>
          <cell r="AE59">
            <v>44572</v>
          </cell>
          <cell r="AF59">
            <v>44572</v>
          </cell>
          <cell r="AG59">
            <v>44920</v>
          </cell>
          <cell r="AH59">
            <v>11</v>
          </cell>
          <cell r="AI59">
            <v>15</v>
          </cell>
          <cell r="AJ59">
            <v>11.5</v>
          </cell>
          <cell r="AK59">
            <v>11</v>
          </cell>
          <cell r="AL59">
            <v>15</v>
          </cell>
          <cell r="AN59">
            <v>44920</v>
          </cell>
          <cell r="AO59">
            <v>44920</v>
          </cell>
          <cell r="AP59">
            <v>71070000</v>
          </cell>
          <cell r="AQ59">
            <v>71070000</v>
          </cell>
          <cell r="AR59">
            <v>6180000</v>
          </cell>
          <cell r="AS59">
            <v>0</v>
          </cell>
          <cell r="AT59">
            <v>3058</v>
          </cell>
          <cell r="AU59">
            <v>50</v>
          </cell>
          <cell r="AV59">
            <v>44564</v>
          </cell>
          <cell r="AW59">
            <v>71070000</v>
          </cell>
          <cell r="AX59" t="str">
            <v>O23011601190000007825</v>
          </cell>
        </row>
        <row r="60">
          <cell r="E60">
            <v>54</v>
          </cell>
          <cell r="F60" t="str">
            <v>54-2022</v>
          </cell>
          <cell r="G60" t="str">
            <v>CO1.PCCNTR.3168673</v>
          </cell>
          <cell r="H60" t="str">
            <v>BENEFICIAR 15851 HOGARES  CON SUBSIDIOS PARA ADQUISICIÓN DE VIVIENDA VIS Y VIP</v>
          </cell>
          <cell r="I60" t="str">
            <v>Terminado</v>
          </cell>
          <cell r="J60" t="str">
            <v>https://community.secop.gov.co/Public/Tendering/OpportunityDetail/Index?noticeUID=CO1.NTC.2494611&amp;isFromPublicArea=True&amp;isModal=true&amp;asPopupView=true</v>
          </cell>
          <cell r="K60" t="str">
            <v>SDHT-SDRPUB-PSP-036-2022</v>
          </cell>
          <cell r="L60" t="str">
            <v>X</v>
          </cell>
          <cell r="N60" t="str">
            <v>CC</v>
          </cell>
          <cell r="O60">
            <v>1022984445</v>
          </cell>
          <cell r="P60">
            <v>7</v>
          </cell>
          <cell r="Q60" t="str">
            <v>BAUTISTA SALAZAR</v>
          </cell>
          <cell r="R60" t="str">
            <v>MICHAEL STIVEN</v>
          </cell>
          <cell r="S60" t="str">
            <v>No Aplica</v>
          </cell>
          <cell r="T60" t="str">
            <v>MICHAEL STIVEN BAUTISTA SALAZAR</v>
          </cell>
          <cell r="U60" t="str">
            <v>M</v>
          </cell>
          <cell r="V60">
            <v>44566</v>
          </cell>
          <cell r="W60" t="str">
            <v>No Aplica</v>
          </cell>
          <cell r="X60">
            <v>44572</v>
          </cell>
          <cell r="Y60">
            <v>44844</v>
          </cell>
          <cell r="Z60" t="str">
            <v>Contratación Directa</v>
          </cell>
          <cell r="AA60" t="str">
            <v>Contrato</v>
          </cell>
          <cell r="AB60" t="str">
            <v>Prestación de Servicios Profesionales</v>
          </cell>
          <cell r="AC60" t="str">
            <v xml:space="preserve"> PRESTAR SERVICIOS PROFESIONALES PARA LA REVISIÓN, SEGUIMIENTO Y LEGALIZACIÓN DE RECURSOS PARA EL DESARROLLO E IMPLEMENTACIÓN DE INSTRUMENTOS DE FINANCIACIÓN PARA ADQUISICIÓN DE VIVIENDA</v>
          </cell>
          <cell r="AD60">
            <v>44572</v>
          </cell>
          <cell r="AE60">
            <v>44572</v>
          </cell>
          <cell r="AF60">
            <v>44572</v>
          </cell>
          <cell r="AG60">
            <v>44844</v>
          </cell>
          <cell r="AH60">
            <v>9</v>
          </cell>
          <cell r="AI60">
            <v>0</v>
          </cell>
          <cell r="AJ60">
            <v>9</v>
          </cell>
          <cell r="AK60">
            <v>9</v>
          </cell>
          <cell r="AL60">
            <v>0</v>
          </cell>
          <cell r="AN60">
            <v>44844</v>
          </cell>
          <cell r="AO60">
            <v>44844</v>
          </cell>
          <cell r="AP60">
            <v>47700000</v>
          </cell>
          <cell r="AQ60">
            <v>47700000</v>
          </cell>
          <cell r="AR60">
            <v>5300000</v>
          </cell>
          <cell r="AS60">
            <v>0</v>
          </cell>
          <cell r="AT60">
            <v>3257</v>
          </cell>
          <cell r="AU60">
            <v>197</v>
          </cell>
          <cell r="AV60">
            <v>44564</v>
          </cell>
          <cell r="AW60">
            <v>47700000</v>
          </cell>
          <cell r="AX60" t="str">
            <v>O23011601010000007823</v>
          </cell>
        </row>
        <row r="61">
          <cell r="E61">
            <v>55</v>
          </cell>
          <cell r="F61" t="str">
            <v>55-2022</v>
          </cell>
          <cell r="G61" t="str">
            <v>CO1.PCCNTR.3179511</v>
          </cell>
          <cell r="H61" t="str">
            <v>REALIZAR EL 100% DEL MANTENIMIENTO DE LAS 3 SEDES DE LA SDHT</v>
          </cell>
          <cell r="I61" t="str">
            <v>En Ejecución</v>
          </cell>
          <cell r="J61" t="str">
            <v>https://community.secop.gov.co/Public/Tendering/OpportunityDetail/Index?noticeUID=CO1.NTC.2503781&amp;isFromPublicArea=True&amp;isModal=true&amp;asPopupView=true</v>
          </cell>
          <cell r="K61" t="str">
            <v>SDHT-SDA-PSAG-003-2022</v>
          </cell>
          <cell r="L61" t="str">
            <v>X</v>
          </cell>
          <cell r="N61" t="str">
            <v>CC</v>
          </cell>
          <cell r="O61">
            <v>79867585</v>
          </cell>
          <cell r="P61">
            <v>5</v>
          </cell>
          <cell r="Q61" t="str">
            <v>HUERTAS HURTADO</v>
          </cell>
          <cell r="R61" t="str">
            <v>EDGAR ENRIQUE</v>
          </cell>
          <cell r="S61" t="str">
            <v>No Aplica</v>
          </cell>
          <cell r="T61" t="str">
            <v>EDGAR ENRIQUE HUERTAS HURTADO</v>
          </cell>
          <cell r="U61" t="str">
            <v>M</v>
          </cell>
          <cell r="V61">
            <v>44568</v>
          </cell>
          <cell r="W61" t="str">
            <v>No Aplica</v>
          </cell>
          <cell r="X61">
            <v>44572</v>
          </cell>
          <cell r="Y61">
            <v>44920</v>
          </cell>
          <cell r="Z61" t="str">
            <v>Contratación Directa</v>
          </cell>
          <cell r="AA61" t="str">
            <v>Contrato</v>
          </cell>
          <cell r="AB61" t="str">
            <v>Prestación de Servicios  de Apoyo a la Gestión</v>
          </cell>
          <cell r="AC61" t="str">
            <v>PRESTAR SERVICIOS DE APOYO A LA GESTIÓN EN LAS DIFERENTES ACTIVIDADES QUE DESARROLLA LA SUBDIRECCIÓN ADMINISTRATIVA EN EL PROCESO DE GESTIÓN DE BIENES SERVICIOS E INFRAESTRUCTURA DE LA SDHT</v>
          </cell>
          <cell r="AD61">
            <v>44572</v>
          </cell>
          <cell r="AE61">
            <v>44572</v>
          </cell>
          <cell r="AF61">
            <v>44572</v>
          </cell>
          <cell r="AG61">
            <v>44920</v>
          </cell>
          <cell r="AH61">
            <v>11</v>
          </cell>
          <cell r="AI61">
            <v>15</v>
          </cell>
          <cell r="AJ61">
            <v>12.666666666666666</v>
          </cell>
          <cell r="AK61">
            <v>12</v>
          </cell>
          <cell r="AL61">
            <v>20</v>
          </cell>
          <cell r="AM61">
            <v>380</v>
          </cell>
          <cell r="AN61">
            <v>44920</v>
          </cell>
          <cell r="AO61">
            <v>44956</v>
          </cell>
          <cell r="AP61">
            <v>32890000</v>
          </cell>
          <cell r="AQ61">
            <v>36226667</v>
          </cell>
          <cell r="AR61">
            <v>2860000</v>
          </cell>
          <cell r="AS61">
            <v>-0.3333333358168602</v>
          </cell>
          <cell r="AT61">
            <v>3041</v>
          </cell>
          <cell r="AU61">
            <v>604</v>
          </cell>
          <cell r="AV61">
            <v>44565</v>
          </cell>
          <cell r="AW61">
            <v>32890000</v>
          </cell>
          <cell r="AX61" t="str">
            <v>O23011605560000007754</v>
          </cell>
        </row>
        <row r="62">
          <cell r="E62">
            <v>56</v>
          </cell>
          <cell r="F62" t="str">
            <v>56-2022</v>
          </cell>
          <cell r="G62" t="str">
            <v>CO1.PCCNTR.3168516</v>
          </cell>
          <cell r="H62" t="str">
            <v xml:space="preserve">BRINDAR EL  100 % DE ASESORÍAS TÉCNICAS AL TOTAL DE LOS PROYECTOS DE INVERSIÓN DE LA SDHT.    </v>
          </cell>
          <cell r="I62" t="str">
            <v>Liquidado</v>
          </cell>
          <cell r="J62" t="str">
            <v>https://community.secop.gov.co/Public/Tendering/OpportunityDetail/Index?noticeUID=CO1.NTC.2493943&amp;isFromPublicArea=True&amp;isModal=False</v>
          </cell>
          <cell r="K62" t="str">
            <v>SDHT-SDPP-PSP-001-2022</v>
          </cell>
          <cell r="L62" t="str">
            <v>X</v>
          </cell>
          <cell r="N62" t="str">
            <v>CC</v>
          </cell>
          <cell r="O62">
            <v>65694395</v>
          </cell>
          <cell r="P62">
            <v>8</v>
          </cell>
          <cell r="Q62" t="str">
            <v>ROJAS VILLANUEVA</v>
          </cell>
          <cell r="R62" t="str">
            <v>SONIA</v>
          </cell>
          <cell r="S62" t="str">
            <v>No Aplica</v>
          </cell>
          <cell r="T62" t="str">
            <v>SONIA ROJAS VILLANUEVA</v>
          </cell>
          <cell r="U62" t="str">
            <v>F</v>
          </cell>
          <cell r="V62">
            <v>44566</v>
          </cell>
          <cell r="W62">
            <v>44567</v>
          </cell>
          <cell r="X62">
            <v>44568</v>
          </cell>
          <cell r="Y62">
            <v>44917</v>
          </cell>
          <cell r="Z62" t="str">
            <v>Contratación Directa</v>
          </cell>
          <cell r="AA62" t="str">
            <v>Contrato</v>
          </cell>
          <cell r="AB62" t="str">
            <v>Prestación de Servicios Profesionales</v>
          </cell>
          <cell r="AC62" t="str">
            <v xml:space="preserve"> PRESTAR SERVICIOS PROFESIONALES PARA LIDERAR LA FORMULACIÓN Y ACTUALIZACIÓN DE LOS PROYECTOS DE INVERSIÓN DE LA SDHT EN LAS HERRAMIENTAS MGA Y SUIFP; ASI COMO APOYAR A LA SUBDIRECCIÓN DE PROGRAMAS Y PROYECTOS EN EL MONITOREO, SEGUIMIENTO Y ANÁLISIS DE LA INFORMACIÓN DE LOS PROYECTOS DE INVERSIÓN ASIGNADOS EN LAS HERRAMIENTAS DE PLANIFICACIÓN</v>
          </cell>
          <cell r="AD62">
            <v>44568</v>
          </cell>
          <cell r="AE62">
            <v>44568</v>
          </cell>
          <cell r="AF62">
            <v>44568</v>
          </cell>
          <cell r="AG62">
            <v>44916</v>
          </cell>
          <cell r="AH62">
            <v>11</v>
          </cell>
          <cell r="AI62">
            <v>15</v>
          </cell>
          <cell r="AJ62">
            <v>11.5</v>
          </cell>
          <cell r="AK62">
            <v>11</v>
          </cell>
          <cell r="AL62">
            <v>15</v>
          </cell>
          <cell r="AN62">
            <v>44916</v>
          </cell>
          <cell r="AO62">
            <v>44803</v>
          </cell>
          <cell r="AP62">
            <v>109250000</v>
          </cell>
          <cell r="AQ62">
            <v>74100000</v>
          </cell>
          <cell r="AR62">
            <v>9500000</v>
          </cell>
          <cell r="AS62">
            <v>0</v>
          </cell>
          <cell r="AT62">
            <v>3534</v>
          </cell>
          <cell r="AU62">
            <v>40</v>
          </cell>
          <cell r="AV62">
            <v>44564</v>
          </cell>
          <cell r="AW62">
            <v>109250000</v>
          </cell>
          <cell r="AX62" t="str">
            <v>O23011605560000007602</v>
          </cell>
        </row>
        <row r="63">
          <cell r="E63">
            <v>57</v>
          </cell>
          <cell r="F63" t="str">
            <v>57-2022</v>
          </cell>
          <cell r="G63" t="str">
            <v>CO1.PCCNTR.3170445</v>
          </cell>
          <cell r="H63" t="str">
            <v xml:space="preserve">BRINDAR EL  100 % DE ASESORÍAS TÉCNICAS AL TOTAL DE LOS PROYECTOS DE INVERSIÓN DE LA SDHT.    </v>
          </cell>
          <cell r="I63" t="str">
            <v>En Ejecución</v>
          </cell>
          <cell r="J63" t="str">
            <v>https://community.secop.gov.co/Public/Tendering/OpportunityDetail/Index?noticeUID=CO1.NTC.2495680&amp;isFromPublicArea=True&amp;isModal=False</v>
          </cell>
          <cell r="K63" t="str">
            <v>SDHT-SDPP-PSP-002-2022</v>
          </cell>
          <cell r="L63" t="str">
            <v>X</v>
          </cell>
          <cell r="N63" t="str">
            <v>CC</v>
          </cell>
          <cell r="O63">
            <v>1014260500</v>
          </cell>
          <cell r="P63">
            <v>8</v>
          </cell>
          <cell r="Q63" t="str">
            <v>VARGAS DEVIA</v>
          </cell>
          <cell r="R63" t="str">
            <v>JAVIER FERNANDO</v>
          </cell>
          <cell r="S63" t="str">
            <v>No Aplica</v>
          </cell>
          <cell r="T63" t="str">
            <v>JAVIER FERNANDO VARGAS DEVIA</v>
          </cell>
          <cell r="U63" t="str">
            <v>M</v>
          </cell>
          <cell r="V63">
            <v>44567</v>
          </cell>
          <cell r="W63" t="str">
            <v>No Aplica</v>
          </cell>
          <cell r="X63">
            <v>44572</v>
          </cell>
          <cell r="Y63">
            <v>44921</v>
          </cell>
          <cell r="Z63" t="str">
            <v>Contratación Directa</v>
          </cell>
          <cell r="AA63" t="str">
            <v>Contrato</v>
          </cell>
          <cell r="AB63" t="str">
            <v>Prestación de Servicios Profesionales</v>
          </cell>
          <cell r="AC63" t="str">
            <v>PRESTAR SERVICIOS PROFESIONALES PARA APOYAR LA SUBDIRECCIÓN DE PROGRAMAS Y PROYECTOS EN EL MONITOREO, SEGUIMIENTO Y ANÁLISIS DE LA INFORMACIÓN DE LOS PROYECTOS DE INVERSIÓN QUE LE SEAN ASIGNADOS; ASÍ COMO SER EL ENLACE PARA EL SISTEMA JSP7 EN LA PLANEACIÓN PRESUPUESTAL.</v>
          </cell>
          <cell r="AD63">
            <v>44572</v>
          </cell>
          <cell r="AE63">
            <v>44572</v>
          </cell>
          <cell r="AF63">
            <v>44572</v>
          </cell>
          <cell r="AG63">
            <v>44920</v>
          </cell>
          <cell r="AH63">
            <v>11</v>
          </cell>
          <cell r="AI63">
            <v>15</v>
          </cell>
          <cell r="AJ63">
            <v>12.633333333333333</v>
          </cell>
          <cell r="AK63">
            <v>12</v>
          </cell>
          <cell r="AL63">
            <v>19</v>
          </cell>
          <cell r="AM63">
            <v>379</v>
          </cell>
          <cell r="AN63">
            <v>44920</v>
          </cell>
          <cell r="AO63">
            <v>44955</v>
          </cell>
          <cell r="AP63">
            <v>73600000</v>
          </cell>
          <cell r="AQ63">
            <v>80853333</v>
          </cell>
          <cell r="AR63">
            <v>6400000</v>
          </cell>
          <cell r="AS63">
            <v>0.3333333432674408</v>
          </cell>
          <cell r="AT63">
            <v>3535</v>
          </cell>
          <cell r="AU63">
            <v>198</v>
          </cell>
          <cell r="AV63">
            <v>44564</v>
          </cell>
          <cell r="AW63">
            <v>73600000</v>
          </cell>
          <cell r="AX63" t="str">
            <v>O23011605560000007602</v>
          </cell>
        </row>
        <row r="64">
          <cell r="E64">
            <v>58</v>
          </cell>
          <cell r="F64" t="str">
            <v>58-2022</v>
          </cell>
          <cell r="G64" t="str">
            <v>CO1.PCCNTR.3169158</v>
          </cell>
          <cell r="H64" t="str">
            <v>MANTENER  1 CERTIFICACION DEL SISTEMA DE GESTION DE CALIDAD BAJO LA NORMA ISO 9001:2015</v>
          </cell>
          <cell r="I64" t="str">
            <v>En Ejecución</v>
          </cell>
          <cell r="J64" t="str">
            <v>https://community.secop.gov.co/Public/Tendering/OpportunityDetail/Index?noticeUID=CO1.NTC.2494640&amp;isFromPublicArea=True&amp;isModal=true&amp;asPopupView=true</v>
          </cell>
          <cell r="K64" t="str">
            <v>SDHT-SDPP-PSP-003-2022</v>
          </cell>
          <cell r="L64" t="str">
            <v>X</v>
          </cell>
          <cell r="N64" t="str">
            <v>CC</v>
          </cell>
          <cell r="O64">
            <v>52729453</v>
          </cell>
          <cell r="Q64" t="str">
            <v>ANDRADE MURILLO</v>
          </cell>
          <cell r="R64" t="str">
            <v>SANDRA MILENA</v>
          </cell>
          <cell r="S64" t="str">
            <v>No Aplica</v>
          </cell>
          <cell r="T64" t="str">
            <v>SANDRA MILENA ANDRADE MURILLO</v>
          </cell>
          <cell r="U64" t="str">
            <v>F</v>
          </cell>
          <cell r="V64">
            <v>44566</v>
          </cell>
          <cell r="W64" t="str">
            <v>No Aplica</v>
          </cell>
          <cell r="X64">
            <v>44567</v>
          </cell>
          <cell r="Y64">
            <v>44921</v>
          </cell>
          <cell r="Z64" t="str">
            <v>Contratación Directa</v>
          </cell>
          <cell r="AA64" t="str">
            <v>Contrato</v>
          </cell>
          <cell r="AB64" t="str">
            <v>Prestación de Servicios Profesionales</v>
          </cell>
          <cell r="AC64" t="str">
            <v>PRESTAR SERVICIOS PROFESIONALES PARA APOYAR LA ADMINISTRACIÓN E IMPLEMENTACIÓN DEL MAPA INTERACTIVO WEB, ASÍ COMO EL ACOMPAÑAMIENTO EN LA FORMULACIÓN Y MONITOREO DE LOS PLANES DE MEJORAMIENTO E INFORMES REQUERIDOS EN EL MARCO DEL MANTENIMIENTO Y MEJORA DEL MODELO INTEGRADO DE PLANEACIÓN Y GESTIÓN MIPG Y EL SISTEMA DE GESTIÓN DE LA CALIDAD DE LA SECRETARÍA DISTRITAL DEL HÁBITAT</v>
          </cell>
          <cell r="AD64">
            <v>44567</v>
          </cell>
          <cell r="AE64">
            <v>44575</v>
          </cell>
          <cell r="AF64">
            <v>44575</v>
          </cell>
          <cell r="AG64">
            <v>44925</v>
          </cell>
          <cell r="AH64">
            <v>11</v>
          </cell>
          <cell r="AI64">
            <v>15</v>
          </cell>
          <cell r="AJ64">
            <v>17.233333333333334</v>
          </cell>
          <cell r="AK64">
            <v>17</v>
          </cell>
          <cell r="AL64">
            <v>7</v>
          </cell>
          <cell r="AM64">
            <v>517</v>
          </cell>
          <cell r="AN64">
            <v>44923</v>
          </cell>
          <cell r="AO64">
            <v>45097</v>
          </cell>
          <cell r="AP64">
            <v>82915000</v>
          </cell>
          <cell r="AQ64">
            <v>124252333</v>
          </cell>
          <cell r="AR64">
            <v>7210000</v>
          </cell>
          <cell r="AS64">
            <v>0.3333333432674408</v>
          </cell>
          <cell r="AT64">
            <v>3526</v>
          </cell>
          <cell r="AU64">
            <v>52</v>
          </cell>
          <cell r="AV64">
            <v>44564</v>
          </cell>
          <cell r="AW64">
            <v>82915000</v>
          </cell>
          <cell r="AX64" t="str">
            <v>O23011605560000007602</v>
          </cell>
        </row>
        <row r="65">
          <cell r="E65">
            <v>59</v>
          </cell>
          <cell r="F65" t="str">
            <v>59-2022</v>
          </cell>
          <cell r="G65" t="str">
            <v>CO1.PCCNTR.3170711</v>
          </cell>
          <cell r="H65" t="str">
            <v xml:space="preserve">BRINDAR EL  100 % DE ASESORÍAS TÉCNICAS AL TOTAL DE LOS PROYECTOS DE INVERSIÓN DE LA SDHT.    </v>
          </cell>
          <cell r="I65" t="str">
            <v>En Ejecución</v>
          </cell>
          <cell r="J65" t="str">
            <v>https://community.secop.gov.co/Public/Tendering/OpportunityDetail/Index?noticeUID=CO1.NTC.2496138&amp;isFromPublicArea=True&amp;isModal=true&amp;asPopupView=true</v>
          </cell>
          <cell r="K65" t="str">
            <v>SDHT-SDPP-PSP-004-2022</v>
          </cell>
          <cell r="L65" t="str">
            <v>X</v>
          </cell>
          <cell r="N65" t="str">
            <v>CC</v>
          </cell>
          <cell r="O65">
            <v>52428517</v>
          </cell>
          <cell r="P65">
            <v>3</v>
          </cell>
          <cell r="Q65" t="str">
            <v>QUINTERO VARELA</v>
          </cell>
          <cell r="R65" t="str">
            <v>ERIKA DEL PILAR</v>
          </cell>
          <cell r="S65" t="str">
            <v>No Aplica</v>
          </cell>
          <cell r="T65" t="str">
            <v>ERIKA DEL PILAR QUINTERO VARELA</v>
          </cell>
          <cell r="U65" t="str">
            <v>F</v>
          </cell>
          <cell r="V65">
            <v>44567</v>
          </cell>
          <cell r="W65">
            <v>44568</v>
          </cell>
          <cell r="X65">
            <v>44568</v>
          </cell>
          <cell r="Y65">
            <v>44917</v>
          </cell>
          <cell r="Z65" t="str">
            <v>Contratación Directa</v>
          </cell>
          <cell r="AA65" t="str">
            <v>Contrato</v>
          </cell>
          <cell r="AB65" t="str">
            <v>Prestación de Servicios Profesionales</v>
          </cell>
          <cell r="AC65" t="str">
            <v>PRESTAR SERVICIOS PROFESIONALES PARA BRINDAR ACOMPAÑAMIENTO JURÍDICO Y ADMINISTRATIVO EN LOS ASUNTOS RELACIONADOS CON LOS PROCESOS Y PROCEDIMIENTOS ASOCIADOS A LOS PROYECTOS DE INVERSIÓN DE LA SUBDIRECCIÓN DE PROGRAMAS Y PROYECTOS.</v>
          </cell>
          <cell r="AD65">
            <v>44568</v>
          </cell>
          <cell r="AE65">
            <v>44568</v>
          </cell>
          <cell r="AF65">
            <v>44568</v>
          </cell>
          <cell r="AG65">
            <v>44916</v>
          </cell>
          <cell r="AH65">
            <v>11</v>
          </cell>
          <cell r="AI65">
            <v>15</v>
          </cell>
          <cell r="AJ65">
            <v>12.3</v>
          </cell>
          <cell r="AK65">
            <v>12</v>
          </cell>
          <cell r="AL65">
            <v>9</v>
          </cell>
          <cell r="AM65">
            <v>369</v>
          </cell>
          <cell r="AN65">
            <v>44916</v>
          </cell>
          <cell r="AO65">
            <v>44941</v>
          </cell>
          <cell r="AP65">
            <v>109250000</v>
          </cell>
          <cell r="AQ65">
            <v>116850000</v>
          </cell>
          <cell r="AR65">
            <v>9500000</v>
          </cell>
          <cell r="AS65">
            <v>0</v>
          </cell>
          <cell r="AT65">
            <v>3530</v>
          </cell>
          <cell r="AU65">
            <v>208</v>
          </cell>
          <cell r="AV65">
            <v>44564</v>
          </cell>
          <cell r="AW65">
            <v>109250000</v>
          </cell>
          <cell r="AX65" t="str">
            <v>O23011605560000007602</v>
          </cell>
        </row>
        <row r="66">
          <cell r="E66">
            <v>60</v>
          </cell>
          <cell r="F66" t="str">
            <v>60-2022</v>
          </cell>
          <cell r="G66" t="str">
            <v>CO1.PCCNTR.3171294</v>
          </cell>
          <cell r="H66" t="str">
            <v xml:space="preserve">BRINDAR EL  100 % DE ASESORÍAS TÉCNICAS AL TOTAL DE LOS PROYECTOS DE INVERSIÓN DE LA SDHT.    </v>
          </cell>
          <cell r="I66" t="str">
            <v>Terminado</v>
          </cell>
          <cell r="J66" t="str">
            <v>https://community.secop.gov.co/Public/Tendering/OpportunityDetail/Index?noticeUID=CO1.NTC.2496690&amp;isFromPublicArea=True&amp;isModal=true&amp;asPopupView=true</v>
          </cell>
          <cell r="K66" t="str">
            <v>SDHT-SDPP-PSAG-005-2022</v>
          </cell>
          <cell r="L66" t="str">
            <v>X</v>
          </cell>
          <cell r="N66" t="str">
            <v>CC</v>
          </cell>
          <cell r="O66">
            <v>53027805</v>
          </cell>
          <cell r="P66">
            <v>2</v>
          </cell>
          <cell r="Q66" t="str">
            <v>ROJAS</v>
          </cell>
          <cell r="R66" t="str">
            <v>YENIFER</v>
          </cell>
          <cell r="S66" t="str">
            <v>No Aplica</v>
          </cell>
          <cell r="T66" t="str">
            <v>YENIFER ROJAS</v>
          </cell>
          <cell r="U66" t="str">
            <v>F</v>
          </cell>
          <cell r="V66">
            <v>44567</v>
          </cell>
          <cell r="W66" t="str">
            <v>No Aplica</v>
          </cell>
          <cell r="X66">
            <v>44568</v>
          </cell>
          <cell r="Y66">
            <v>44917</v>
          </cell>
          <cell r="Z66" t="str">
            <v>Contratación Directa</v>
          </cell>
          <cell r="AA66" t="str">
            <v>Contrato</v>
          </cell>
          <cell r="AB66" t="str">
            <v>Prestación de Servicios  de Apoyo a la Gestión</v>
          </cell>
          <cell r="AC66" t="str">
            <v>PRESTAR SERVICIOS DE APOYO TÉCNICO ADMINISTRATIVO EN EL MARCO DE LA GESTIÓN INTEGRAL EN DESARROLLO DE LAS FUNCIONES A CARGO DE LA SUBDIRECCIÓN DE PROGRAMAS Y PROYECTOS</v>
          </cell>
          <cell r="AD66">
            <v>44568</v>
          </cell>
          <cell r="AE66">
            <v>44568</v>
          </cell>
          <cell r="AF66">
            <v>44568</v>
          </cell>
          <cell r="AG66">
            <v>44916</v>
          </cell>
          <cell r="AH66">
            <v>11</v>
          </cell>
          <cell r="AI66">
            <v>15</v>
          </cell>
          <cell r="AJ66">
            <v>11.5</v>
          </cell>
          <cell r="AK66">
            <v>11</v>
          </cell>
          <cell r="AL66">
            <v>15</v>
          </cell>
          <cell r="AN66">
            <v>44916</v>
          </cell>
          <cell r="AO66">
            <v>44916</v>
          </cell>
          <cell r="AP66">
            <v>47380000</v>
          </cell>
          <cell r="AQ66">
            <v>47380000</v>
          </cell>
          <cell r="AR66">
            <v>4120000</v>
          </cell>
          <cell r="AS66">
            <v>0</v>
          </cell>
          <cell r="AT66">
            <v>3536</v>
          </cell>
          <cell r="AU66">
            <v>162</v>
          </cell>
          <cell r="AV66">
            <v>44564</v>
          </cell>
          <cell r="AW66">
            <v>47380000</v>
          </cell>
          <cell r="AX66" t="str">
            <v>O23011605560000007602</v>
          </cell>
        </row>
        <row r="67">
          <cell r="E67">
            <v>61</v>
          </cell>
          <cell r="F67" t="str">
            <v>61-2022</v>
          </cell>
          <cell r="G67" t="str">
            <v>CO1.PCCNTR.3171457</v>
          </cell>
          <cell r="H67" t="str">
            <v>MANTENER 1 PLAN DE ADECUACION Y SOSTENIBILIDAD DEL SIG-MIPG</v>
          </cell>
          <cell r="I67" t="str">
            <v>En Ejecución</v>
          </cell>
          <cell r="J67" t="str">
            <v>https://community.secop.gov.co/Public/Tendering/OpportunityDetail/Index?noticeUID=CO1.NTC.2497102&amp;isFromPublicArea=True&amp;isModal=true&amp;asPopupView=true</v>
          </cell>
          <cell r="K67" t="str">
            <v>SDHT-SDPP-PSP-006-2022</v>
          </cell>
          <cell r="L67" t="str">
            <v>X</v>
          </cell>
          <cell r="N67" t="str">
            <v>CC</v>
          </cell>
          <cell r="O67">
            <v>1032471766</v>
          </cell>
          <cell r="P67">
            <v>0</v>
          </cell>
          <cell r="Q67" t="str">
            <v>RAMIREZ SUAREZ</v>
          </cell>
          <cell r="R67" t="str">
            <v>LEYDI TATIANA</v>
          </cell>
          <cell r="S67" t="str">
            <v>No Aplica</v>
          </cell>
          <cell r="T67" t="str">
            <v>LEYDI TATIANA RAMIREZ SUAREZ</v>
          </cell>
          <cell r="U67" t="str">
            <v>F</v>
          </cell>
          <cell r="V67">
            <v>44567</v>
          </cell>
          <cell r="W67" t="str">
            <v>No Aplica</v>
          </cell>
          <cell r="X67">
            <v>44568</v>
          </cell>
          <cell r="Y67">
            <v>44917</v>
          </cell>
          <cell r="Z67" t="str">
            <v>Contratación Directa</v>
          </cell>
          <cell r="AA67" t="str">
            <v>Contrato</v>
          </cell>
          <cell r="AB67" t="str">
            <v>Prestación de Servicios Profesionales</v>
          </cell>
          <cell r="AC67" t="str">
            <v>PRESTAR SERVICIOS PROFESIONALES PARA BRINDAR APOYO Y ACOMPAÑAMIENTO JURÍDICO EN TODOS LOS PROCEDIMIENTOS, ETAPAS Y MODALIDADES RELACIONADAS CON LA GESTIÓN CONTRACTUAL DE LA SUBDIRECCIÓN DE PROGRAMAS Y PROYECTOS.</v>
          </cell>
          <cell r="AD67">
            <v>44568</v>
          </cell>
          <cell r="AE67">
            <v>44568</v>
          </cell>
          <cell r="AF67">
            <v>44568</v>
          </cell>
          <cell r="AG67">
            <v>44916</v>
          </cell>
          <cell r="AH67">
            <v>11</v>
          </cell>
          <cell r="AI67">
            <v>15</v>
          </cell>
          <cell r="AJ67">
            <v>12.633333333333333</v>
          </cell>
          <cell r="AK67">
            <v>12</v>
          </cell>
          <cell r="AL67">
            <v>19</v>
          </cell>
          <cell r="AM67">
            <v>379</v>
          </cell>
          <cell r="AN67">
            <v>44916</v>
          </cell>
          <cell r="AO67">
            <v>44951</v>
          </cell>
          <cell r="AP67">
            <v>75900000</v>
          </cell>
          <cell r="AQ67">
            <v>83380000</v>
          </cell>
          <cell r="AR67">
            <v>6600000</v>
          </cell>
          <cell r="AS67">
            <v>0</v>
          </cell>
          <cell r="AT67">
            <v>3513</v>
          </cell>
          <cell r="AU67">
            <v>167</v>
          </cell>
          <cell r="AV67">
            <v>44564</v>
          </cell>
          <cell r="AW67">
            <v>75900000</v>
          </cell>
          <cell r="AX67" t="str">
            <v>O23011605560000007602</v>
          </cell>
        </row>
        <row r="68">
          <cell r="E68">
            <v>62</v>
          </cell>
          <cell r="F68" t="str">
            <v>62-2022</v>
          </cell>
          <cell r="G68" t="str">
            <v>CO1.PCCNTR.3171474</v>
          </cell>
          <cell r="H68" t="str">
            <v xml:space="preserve">BRINDAR EL  100 % DE ASESORÍAS TÉCNICAS AL TOTAL DE LOS PROYECTOS DE INVERSIÓN DE LA SDHT.    </v>
          </cell>
          <cell r="I68" t="str">
            <v>En Ejecución</v>
          </cell>
          <cell r="J68" t="str">
            <v>https://community.secop.gov.co/Public/Tendering/OpportunityDetail/Index?noticeUID=CO1.NTC.2496878&amp;isFromPublicArea=True&amp;isModal=true&amp;asPopupView=true</v>
          </cell>
          <cell r="K68" t="str">
            <v>SDHT-SDPP-PSP-007-2022</v>
          </cell>
          <cell r="L68" t="str">
            <v>X</v>
          </cell>
          <cell r="N68" t="str">
            <v>CC</v>
          </cell>
          <cell r="O68">
            <v>40801892</v>
          </cell>
          <cell r="P68">
            <v>6</v>
          </cell>
          <cell r="Q68" t="str">
            <v>MOLINA LIÑAN</v>
          </cell>
          <cell r="R68" t="str">
            <v>RINA FERNANDA</v>
          </cell>
          <cell r="S68" t="str">
            <v>No Aplica</v>
          </cell>
          <cell r="T68" t="str">
            <v>RINA FERNANDA MOLINA LIÑAN</v>
          </cell>
          <cell r="U68" t="str">
            <v>F</v>
          </cell>
          <cell r="V68">
            <v>44567</v>
          </cell>
          <cell r="W68" t="str">
            <v>No Aplica</v>
          </cell>
          <cell r="X68">
            <v>44568</v>
          </cell>
          <cell r="Y68">
            <v>44917</v>
          </cell>
          <cell r="Z68" t="str">
            <v>Contratación Directa</v>
          </cell>
          <cell r="AA68" t="str">
            <v>Contrato</v>
          </cell>
          <cell r="AB68" t="str">
            <v>Prestación de Servicios Profesionales</v>
          </cell>
          <cell r="AC68" t="str">
            <v>PRESTAR SERVICIOS PROFESIONALES PARA APOYAR LA SUBDIRECCIÓN DE PROGRAMAS Y PROYECTOS EN EL MONITOREO, SEGUIMIENTO Y ANÁLISIS DE LA INFORMACIÓN DE LOS PROYECTOS DE INVERSIÓN QUE LE SEAN ASIGNADOS, ASÍ COMO EN LA FORMULACIÓN, SEGUIMIENTO Y CARGUE DE LOS INDICADORES DE OBJETIVO Y PRODUCTO DEL PMR EN EL SISTEMA DISTRITAL DE PRESUPUESTO.</v>
          </cell>
          <cell r="AD68">
            <v>44568</v>
          </cell>
          <cell r="AE68">
            <v>44568</v>
          </cell>
          <cell r="AF68">
            <v>44568</v>
          </cell>
          <cell r="AG68">
            <v>44916</v>
          </cell>
          <cell r="AH68">
            <v>11</v>
          </cell>
          <cell r="AI68">
            <v>15</v>
          </cell>
          <cell r="AJ68">
            <v>14.366666666666667</v>
          </cell>
          <cell r="AK68">
            <v>14</v>
          </cell>
          <cell r="AL68">
            <v>11</v>
          </cell>
          <cell r="AM68">
            <v>431</v>
          </cell>
          <cell r="AN68">
            <v>44916</v>
          </cell>
          <cell r="AO68">
            <v>45002</v>
          </cell>
          <cell r="AP68">
            <v>82915000</v>
          </cell>
          <cell r="AQ68">
            <v>103583667</v>
          </cell>
          <cell r="AR68">
            <v>7210000</v>
          </cell>
          <cell r="AS68">
            <v>-0.3333333283662796</v>
          </cell>
          <cell r="AT68">
            <v>3532</v>
          </cell>
          <cell r="AU68">
            <v>194</v>
          </cell>
          <cell r="AV68">
            <v>44564</v>
          </cell>
          <cell r="AW68">
            <v>82915000</v>
          </cell>
          <cell r="AX68" t="str">
            <v>O23011605560000007602</v>
          </cell>
        </row>
        <row r="69">
          <cell r="E69">
            <v>63</v>
          </cell>
          <cell r="F69" t="str">
            <v>63-2022</v>
          </cell>
          <cell r="G69" t="str">
            <v>CO1.PCCNTR.3169449</v>
          </cell>
          <cell r="H69" t="str">
            <v xml:space="preserve">BRINDAR EL  100 % DE ASESORÍAS TÉCNICAS AL TOTAL DE LOS PROYECTOS DE INVERSIÓN DE LA SDHT.    </v>
          </cell>
          <cell r="I69" t="str">
            <v>Terminado</v>
          </cell>
          <cell r="J69" t="str">
            <v>https://community.secop.gov.co/Public/Tendering/OpportunityDetail/Index?noticeUID=CO1.NTC.2494755&amp;isFromPublicArea=True&amp;isModal=False</v>
          </cell>
          <cell r="K69" t="str">
            <v>SDHT-SDPP-PSP-008-2022</v>
          </cell>
          <cell r="L69" t="str">
            <v>X</v>
          </cell>
          <cell r="N69" t="str">
            <v>CC</v>
          </cell>
          <cell r="O69">
            <v>1032406226</v>
          </cell>
          <cell r="P69">
            <v>9</v>
          </cell>
          <cell r="Q69" t="str">
            <v>ROMERO SUAREZ</v>
          </cell>
          <cell r="R69" t="str">
            <v>MIGUEL ANGEL</v>
          </cell>
          <cell r="S69" t="str">
            <v>No Aplica</v>
          </cell>
          <cell r="T69" t="str">
            <v>MIGUEL ANGEL ROMERO SUAREZ</v>
          </cell>
          <cell r="U69" t="str">
            <v>M</v>
          </cell>
          <cell r="V69">
            <v>44566</v>
          </cell>
          <cell r="W69" t="str">
            <v>No Aplica</v>
          </cell>
          <cell r="X69">
            <v>44572</v>
          </cell>
          <cell r="Y69">
            <v>44921</v>
          </cell>
          <cell r="Z69" t="str">
            <v>Contratación Directa</v>
          </cell>
          <cell r="AA69" t="str">
            <v>Contrato</v>
          </cell>
          <cell r="AB69" t="str">
            <v>Prestación de Servicios Profesionales</v>
          </cell>
          <cell r="AC69" t="str">
            <v>PRESTAR SERVICIOS PROFESIONALES PARA APOYAR LA SUBDIRECCIÓN DE PROGRAMAS Y PROYECTOS EN EL MONITOREO, SEGUIMIENTO Y ANÁLISIS DE LA INFORMACIÓN DE LOS PROYECTOS DE INVERSIÓN QUE LE SEAN ASIGNADOS; ASIMISMO, HACER SEGUIMIENTO Y REPORTE DE INFORMACIÓN POBLACIONAL Y CON ENFOQUES DIFERENCIALES DE LOS PROGRAMAS Y PROYECTOS SOLICITADA AL ÁREA</v>
          </cell>
          <cell r="AD69">
            <v>44572</v>
          </cell>
          <cell r="AE69">
            <v>44572</v>
          </cell>
          <cell r="AF69">
            <v>44572</v>
          </cell>
          <cell r="AG69">
            <v>44920</v>
          </cell>
          <cell r="AH69">
            <v>11</v>
          </cell>
          <cell r="AI69">
            <v>15</v>
          </cell>
          <cell r="AJ69">
            <v>11.5</v>
          </cell>
          <cell r="AK69">
            <v>11</v>
          </cell>
          <cell r="AL69">
            <v>15</v>
          </cell>
          <cell r="AN69">
            <v>44920</v>
          </cell>
          <cell r="AO69">
            <v>44920</v>
          </cell>
          <cell r="AP69">
            <v>82915000</v>
          </cell>
          <cell r="AQ69">
            <v>82915000</v>
          </cell>
          <cell r="AR69">
            <v>7210000</v>
          </cell>
          <cell r="AS69">
            <v>0</v>
          </cell>
          <cell r="AT69">
            <v>3529</v>
          </cell>
          <cell r="AU69">
            <v>31</v>
          </cell>
          <cell r="AV69">
            <v>44564</v>
          </cell>
          <cell r="AW69">
            <v>82915000</v>
          </cell>
          <cell r="AX69" t="str">
            <v>O23011605560000007602</v>
          </cell>
        </row>
        <row r="70">
          <cell r="E70">
            <v>64</v>
          </cell>
          <cell r="F70" t="str">
            <v>64-2022</v>
          </cell>
          <cell r="G70" t="str">
            <v>CO1.PCCNTR.3171723</v>
          </cell>
          <cell r="H70" t="str">
            <v xml:space="preserve">BRINDAR EL  100 % DE ASESORÍAS TÉCNICAS AL TOTAL DE LOS PROYECTOS DE INVERSIÓN DE LA SDHT.    </v>
          </cell>
          <cell r="I70" t="str">
            <v>Terminación Anticipada</v>
          </cell>
          <cell r="J70" t="str">
            <v>https://community.secop.gov.co/Public/Tendering/ContractNoticePhases/View?PPI=CO1.PPI.16408847&amp;isFromPublicArea=True&amp;isModal=False</v>
          </cell>
          <cell r="K70" t="str">
            <v>SDHT-SDPP-PSP-009-2022</v>
          </cell>
          <cell r="L70" t="str">
            <v>X</v>
          </cell>
          <cell r="N70" t="str">
            <v>CC</v>
          </cell>
          <cell r="O70">
            <v>52329943</v>
          </cell>
          <cell r="P70">
            <v>3</v>
          </cell>
          <cell r="Q70" t="str">
            <v xml:space="preserve">MARTINEZ </v>
          </cell>
          <cell r="R70" t="str">
            <v>MONICA CASTRO</v>
          </cell>
          <cell r="S70" t="str">
            <v>No Aplica</v>
          </cell>
          <cell r="T70" t="str">
            <v xml:space="preserve">MONICA CASTRO MARTINEZ </v>
          </cell>
          <cell r="U70" t="str">
            <v>F</v>
          </cell>
          <cell r="V70">
            <v>44567</v>
          </cell>
          <cell r="W70">
            <v>44568</v>
          </cell>
          <cell r="X70">
            <v>44568</v>
          </cell>
          <cell r="Y70">
            <v>44917</v>
          </cell>
          <cell r="Z70" t="str">
            <v>Contratación Directa</v>
          </cell>
          <cell r="AA70" t="str">
            <v>Contrato</v>
          </cell>
          <cell r="AB70" t="str">
            <v>Prestación de Servicios Profesionales</v>
          </cell>
          <cell r="AC70" t="str">
            <v xml:space="preserve"> PRESTAR SERVICIOS PROFESIONALES EN LA SUBDIRECCIÓN DE PROGRAMAS Y PROYECTOS PARA LA REVISIÓN DE LA FORMULACIÓN, REFORMULACIÓN, ACTUALIZACIÓN Y SEGUIMIENTO A LOS PROYECTOS DE INVERSIÓN DE LA SECRETARÍA DISTRITAL DEL HÁBITAT; ASÍ COMO SER EL ENLACE EN LOS ASUNTOS DE PLANEACIÓN SECTORIAL Y TRASVERSALES INTERINSTITUCIONALES PROPIOS DE LA SUBDIRECCIÓN.</v>
          </cell>
          <cell r="AD70">
            <v>44568</v>
          </cell>
          <cell r="AE70">
            <v>44568</v>
          </cell>
          <cell r="AF70">
            <v>44568</v>
          </cell>
          <cell r="AG70">
            <v>44916</v>
          </cell>
          <cell r="AH70">
            <v>11</v>
          </cell>
          <cell r="AI70">
            <v>15</v>
          </cell>
          <cell r="AJ70">
            <v>11.5</v>
          </cell>
          <cell r="AK70">
            <v>11</v>
          </cell>
          <cell r="AL70">
            <v>15</v>
          </cell>
          <cell r="AN70">
            <v>44916</v>
          </cell>
          <cell r="AO70">
            <v>44799</v>
          </cell>
          <cell r="AP70">
            <v>109250000</v>
          </cell>
          <cell r="AQ70">
            <v>72833333</v>
          </cell>
          <cell r="AR70">
            <v>9500000</v>
          </cell>
          <cell r="AS70">
            <v>0</v>
          </cell>
          <cell r="AT70">
            <v>3531</v>
          </cell>
          <cell r="AU70">
            <v>136</v>
          </cell>
          <cell r="AV70">
            <v>44564</v>
          </cell>
          <cell r="AW70">
            <v>109250000</v>
          </cell>
          <cell r="AX70" t="str">
            <v>O23011605560000007602</v>
          </cell>
        </row>
        <row r="71">
          <cell r="E71">
            <v>65</v>
          </cell>
          <cell r="F71" t="str">
            <v>65-2022</v>
          </cell>
          <cell r="G71" t="str">
            <v>CO1.PCCNTR.3177714</v>
          </cell>
          <cell r="H71" t="str">
            <v xml:space="preserve">BRINDAR EL  100 % DE ASESORÍAS TÉCNICAS AL TOTAL DE LOS PROYECTOS DE INVERSIÓN DE LA SDHT.    </v>
          </cell>
          <cell r="I71" t="str">
            <v>En Ejecución</v>
          </cell>
          <cell r="J71" t="str">
            <v>https://community.secop.gov.co/Public/Tendering/OpportunityDetail/Index?noticeUID=CO1.NTC.2502268&amp;isFromPublicArea=True&amp;isModal=true&amp;asPopupView=true</v>
          </cell>
          <cell r="K71" t="str">
            <v>SDHT-SDPP-PSP-010-2022</v>
          </cell>
          <cell r="L71" t="str">
            <v>X</v>
          </cell>
          <cell r="N71" t="str">
            <v>CC</v>
          </cell>
          <cell r="O71">
            <v>1032457481</v>
          </cell>
          <cell r="P71">
            <v>9</v>
          </cell>
          <cell r="Q71" t="str">
            <v>MEDINA BLANCO</v>
          </cell>
          <cell r="R71" t="str">
            <v>HENRY ESTEBAN</v>
          </cell>
          <cell r="S71" t="str">
            <v>No Aplica</v>
          </cell>
          <cell r="T71" t="str">
            <v>HENRY ESTEBAN MEDINA BLANCO</v>
          </cell>
          <cell r="U71" t="str">
            <v>M</v>
          </cell>
          <cell r="V71">
            <v>44568</v>
          </cell>
          <cell r="W71" t="str">
            <v>No Aplica</v>
          </cell>
          <cell r="X71">
            <v>44572</v>
          </cell>
          <cell r="Y71">
            <v>44921</v>
          </cell>
          <cell r="Z71" t="str">
            <v>Contratación Directa</v>
          </cell>
          <cell r="AA71" t="str">
            <v>Contrato</v>
          </cell>
          <cell r="AB71" t="str">
            <v>Prestación de Servicios Profesionales</v>
          </cell>
          <cell r="AC71" t="str">
            <v>PRESTAR SERVICIOS PROFESIONALES PARA APOYAR LA SUBDIRECCIÓN DE PROGRAMAS Y PROYECTOS EN EL MONITOREO, SEGUIMIENTO Y ANÁLISIS DE LA INFORMACIÓN DE LOS PROYECTOS DE INVERSIÓN QUE LE SEAN ASIGNADOS, ASÍ COMO EL APOYO ESTADÍSTICO Y TERRITORIALIZACIÓN DE LA INFORMACIÓN GENERADA EN LA ENTIDAD EN EL MARCO DEL CUMPLIMIENTO DE LAS METAS PLAN DE DESARROLLO.</v>
          </cell>
          <cell r="AD71">
            <v>44572</v>
          </cell>
          <cell r="AE71">
            <v>44572</v>
          </cell>
          <cell r="AF71">
            <v>44572</v>
          </cell>
          <cell r="AG71">
            <v>44920</v>
          </cell>
          <cell r="AH71">
            <v>11</v>
          </cell>
          <cell r="AI71">
            <v>15</v>
          </cell>
          <cell r="AJ71">
            <v>16.100000000000001</v>
          </cell>
          <cell r="AK71">
            <v>16</v>
          </cell>
          <cell r="AL71">
            <v>3</v>
          </cell>
          <cell r="AM71">
            <v>483</v>
          </cell>
          <cell r="AN71">
            <v>44920</v>
          </cell>
          <cell r="AO71">
            <v>45059</v>
          </cell>
          <cell r="AP71">
            <v>73600000</v>
          </cell>
          <cell r="AQ71">
            <v>103040000</v>
          </cell>
          <cell r="AR71">
            <v>6400000</v>
          </cell>
          <cell r="AS71">
            <v>0</v>
          </cell>
          <cell r="AT71">
            <v>3537</v>
          </cell>
          <cell r="AU71">
            <v>173</v>
          </cell>
          <cell r="AV71">
            <v>44564</v>
          </cell>
          <cell r="AW71">
            <v>73600000</v>
          </cell>
          <cell r="AX71" t="str">
            <v>O23011605560000007602</v>
          </cell>
        </row>
        <row r="72">
          <cell r="E72">
            <v>66</v>
          </cell>
          <cell r="F72" t="str">
            <v>66-2022</v>
          </cell>
          <cell r="G72" t="str">
            <v>CO1.PCCNTR.3177725</v>
          </cell>
          <cell r="H72" t="str">
            <v>MANTENER 1 PLAN DE ADECUACION Y SOSTENIBILIDAD DEL SIG-MIPG</v>
          </cell>
          <cell r="I72" t="str">
            <v>En Ejecución</v>
          </cell>
          <cell r="J72" t="str">
            <v>https://community.secop.gov.co/Public/Tendering/OpportunityDetail/Index?noticeUID=CO1.NTC.2501989&amp;isFromPublicArea=True&amp;isModal=False</v>
          </cell>
          <cell r="K72" t="str">
            <v>SDHT-SDPP-PSP-011-2022</v>
          </cell>
          <cell r="L72" t="str">
            <v>X</v>
          </cell>
          <cell r="N72" t="str">
            <v>CC</v>
          </cell>
          <cell r="O72">
            <v>1030629247</v>
          </cell>
          <cell r="P72">
            <v>3</v>
          </cell>
          <cell r="Q72" t="str">
            <v>GALINDO BRICEÑO</v>
          </cell>
          <cell r="R72" t="str">
            <v>KELIN JULIETH</v>
          </cell>
          <cell r="S72" t="str">
            <v>No Aplica</v>
          </cell>
          <cell r="T72" t="str">
            <v>KELIN JULIETH GALINDO BRICEÑO</v>
          </cell>
          <cell r="U72" t="str">
            <v>F</v>
          </cell>
          <cell r="V72">
            <v>44568</v>
          </cell>
          <cell r="W72" t="str">
            <v>No Aplica</v>
          </cell>
          <cell r="X72">
            <v>44572</v>
          </cell>
          <cell r="Y72">
            <v>44921</v>
          </cell>
          <cell r="Z72" t="str">
            <v>Contratación Directa</v>
          </cell>
          <cell r="AA72" t="str">
            <v>Contrato</v>
          </cell>
          <cell r="AB72" t="str">
            <v>Prestación de Servicios Profesionales</v>
          </cell>
          <cell r="AC72" t="str">
            <v xml:space="preserve"> PRESTAR SERVICIOS PROFESIONALES PARA APOYAR LAS ACTIVIDADES DE MEJORA CONTINUA DEL MODELO INTEGRADO DE PLANEACIÓN Y GESTIÓN, BRINDAR ACOMPAÑAMIENTO EN LA DEFINICIÓN Y MONITOREO DE LAS SALIDAS Y PRODUCTOS DE LA SDHT DE CONFORMIDAD CON LOS REQUISITOS DE LA NORMA ISO 9001:2015; ASÍ COMO REALIZAR MONITOREO AL PLAN DE ACCIÓN DE LA SECRETARÍA DISTRITAL DEL HÁBITAT EN RELACIÓN AL DECRETO 612 DE 2018</v>
          </cell>
          <cell r="AD72">
            <v>44572</v>
          </cell>
          <cell r="AE72">
            <v>44572</v>
          </cell>
          <cell r="AF72">
            <v>44572</v>
          </cell>
          <cell r="AG72">
            <v>44920</v>
          </cell>
          <cell r="AH72">
            <v>11</v>
          </cell>
          <cell r="AI72">
            <v>15</v>
          </cell>
          <cell r="AJ72">
            <v>17.233333333333334</v>
          </cell>
          <cell r="AK72">
            <v>17</v>
          </cell>
          <cell r="AL72">
            <v>7</v>
          </cell>
          <cell r="AM72">
            <v>517</v>
          </cell>
          <cell r="AN72">
            <v>44920</v>
          </cell>
          <cell r="AO72">
            <v>45094</v>
          </cell>
          <cell r="AP72">
            <v>82915000</v>
          </cell>
          <cell r="AQ72">
            <v>124252333</v>
          </cell>
          <cell r="AR72">
            <v>7210000</v>
          </cell>
          <cell r="AS72">
            <v>0.3333333432674408</v>
          </cell>
          <cell r="AT72">
            <v>3515</v>
          </cell>
          <cell r="AU72">
            <v>141</v>
          </cell>
          <cell r="AV72">
            <v>44564</v>
          </cell>
          <cell r="AW72">
            <v>82915000</v>
          </cell>
          <cell r="AX72" t="str">
            <v>O23011605560000007602</v>
          </cell>
        </row>
        <row r="73">
          <cell r="E73">
            <v>67</v>
          </cell>
          <cell r="F73" t="str">
            <v>67-2022</v>
          </cell>
          <cell r="G73" t="str">
            <v>CO1.PCCNTR.3166492</v>
          </cell>
          <cell r="H73" t="str">
            <v>MANTENER 1 PLAN DE ADECUACION Y SOSTENIBILIDAD DEL SIG-MIPG</v>
          </cell>
          <cell r="I73" t="str">
            <v>Terminado</v>
          </cell>
          <cell r="J73" t="str">
            <v>https://community.secop.gov.co/Public/Tendering/OpportunityDetail/Index?noticeUID=CO1.NTC.2501989&amp;isFromPublicArea=True&amp;isModal=False</v>
          </cell>
          <cell r="K73" t="str">
            <v>SDHT-SDPP-PSP-012-2022</v>
          </cell>
          <cell r="L73" t="str">
            <v>X</v>
          </cell>
          <cell r="N73" t="str">
            <v>CC</v>
          </cell>
          <cell r="O73">
            <v>53093576</v>
          </cell>
          <cell r="Q73" t="str">
            <v>OLARTE LOZADA</v>
          </cell>
          <cell r="R73" t="str">
            <v>ANYELA ANDREA</v>
          </cell>
          <cell r="S73" t="str">
            <v>No Aplica</v>
          </cell>
          <cell r="T73" t="str">
            <v>ANYELA ANDREA OLARTE LOZADA</v>
          </cell>
          <cell r="U73" t="str">
            <v>F</v>
          </cell>
          <cell r="V73">
            <v>44566</v>
          </cell>
          <cell r="W73" t="str">
            <v>No Aplica</v>
          </cell>
          <cell r="X73">
            <v>44568</v>
          </cell>
          <cell r="Y73">
            <v>44917</v>
          </cell>
          <cell r="Z73" t="str">
            <v>Contratación Directa</v>
          </cell>
          <cell r="AA73" t="str">
            <v>Contrato</v>
          </cell>
          <cell r="AB73" t="str">
            <v>Prestación de Servicios Profesionales</v>
          </cell>
          <cell r="AC73" t="str">
            <v>PRESTAR SERVICIOS PROFESIONALES PARA LIDERAR LA PLANIFICACIÓN, IMPLEMENTACIÓN, MANTENIMIENTO Y MEJORA DEL SISTEMA INTEGRADO DE GESTIÓN DE LA SDHT, EN EL MARCO DEL MODELO INTEGRADO DE PLANEACIÓN Y GESTIÓN Y LAS NORMAS ISO 9001:2015 14001:2015 ; Y APOYAR LA GESTIÓN DE LA SEGUNDA LÍNEA DE DEFENSA PARA LA ADMINISTRACIÓN DEL RIESGO.</v>
          </cell>
          <cell r="AD73">
            <v>44568</v>
          </cell>
          <cell r="AE73">
            <v>44568</v>
          </cell>
          <cell r="AF73">
            <v>44568</v>
          </cell>
          <cell r="AG73">
            <v>44916</v>
          </cell>
          <cell r="AH73">
            <v>11</v>
          </cell>
          <cell r="AI73">
            <v>15</v>
          </cell>
          <cell r="AJ73">
            <v>11.5</v>
          </cell>
          <cell r="AK73">
            <v>11</v>
          </cell>
          <cell r="AL73">
            <v>15</v>
          </cell>
          <cell r="AN73">
            <v>44916</v>
          </cell>
          <cell r="AO73">
            <v>44916</v>
          </cell>
          <cell r="AP73">
            <v>89700000</v>
          </cell>
          <cell r="AQ73">
            <v>89700000</v>
          </cell>
          <cell r="AR73">
            <v>7800000</v>
          </cell>
          <cell r="AS73">
            <v>0</v>
          </cell>
          <cell r="AT73">
            <v>3514</v>
          </cell>
          <cell r="AU73">
            <v>53</v>
          </cell>
          <cell r="AV73">
            <v>44564</v>
          </cell>
          <cell r="AW73">
            <v>89700000</v>
          </cell>
          <cell r="AX73" t="str">
            <v>O23011605560000007602</v>
          </cell>
        </row>
        <row r="74">
          <cell r="E74">
            <v>68</v>
          </cell>
          <cell r="F74" t="str">
            <v>68-2022</v>
          </cell>
          <cell r="G74" t="str">
            <v>CO1.PCCNTR.3170399</v>
          </cell>
          <cell r="H74" t="str">
            <v>REALIZAR 5 PROCESOS DE SENSIBILIZACIÓN EN TEMAS DE LUCHA CONTRA LA CORRUPCIÓN PARA EL PERSONAL QUE LABORA EN LA SDHT (1 PROCESO ANUAL)</v>
          </cell>
          <cell r="I74" t="str">
            <v>En Ejecución</v>
          </cell>
          <cell r="J74" t="str">
            <v>https://community.secop.gov.co/Public/Tendering/OpportunityDetail/Index?noticeUID=CO1.NTC.2496131&amp;isFromPublicArea=True&amp;isModal=true&amp;asPopupView=true</v>
          </cell>
          <cell r="K74" t="str">
            <v>SDHT-SDPP-PSP-013-2022</v>
          </cell>
          <cell r="L74" t="str">
            <v>X</v>
          </cell>
          <cell r="N74" t="str">
            <v>CC</v>
          </cell>
          <cell r="O74">
            <v>7843147</v>
          </cell>
          <cell r="P74">
            <v>7</v>
          </cell>
          <cell r="Q74" t="str">
            <v xml:space="preserve">GUZMAN GARCIA </v>
          </cell>
          <cell r="R74" t="str">
            <v>ANGEL</v>
          </cell>
          <cell r="S74" t="str">
            <v>No Aplica</v>
          </cell>
          <cell r="T74" t="str">
            <v xml:space="preserve">ANGEL GUZMAN GARCIA </v>
          </cell>
          <cell r="U74" t="str">
            <v>M</v>
          </cell>
          <cell r="V74">
            <v>44567</v>
          </cell>
          <cell r="W74">
            <v>44568</v>
          </cell>
          <cell r="X74">
            <v>44568</v>
          </cell>
          <cell r="Y74">
            <v>44917</v>
          </cell>
          <cell r="Z74" t="str">
            <v>Contratación Directa</v>
          </cell>
          <cell r="AA74" t="str">
            <v>Contrato</v>
          </cell>
          <cell r="AB74" t="str">
            <v>Prestación de Servicios Profesionales</v>
          </cell>
          <cell r="AC74" t="str">
            <v>PRESTAR SERVICIOS PROFESIONALES EN LA SUBDIRECCIÓN DE PROGRAMAS Y PROYECTOS PARA GESTIONAR INSTITUCIONALMENTE EL DESARROLLO DE ACCIONES Y ESTRATEGIAS EN CUMPLIMIENTO DE LAS METAS DEL PROYECTO DE INVERSIÓN 7606 "IMPLEMENTACIÓN DE LA RUTA DE LA TRANSPARENCIA EN HÁBITAT COMO UN HABITO" ; ASÍ COMO APOYAR EL CUMPLIMIENTO DE LOS COMPROMISOS INSTITUCIONALES RELACIONADOS CON LA POLÍTICA DE TRANSPARENCIA.</v>
          </cell>
          <cell r="AD74">
            <v>44568</v>
          </cell>
          <cell r="AE74">
            <v>44572</v>
          </cell>
          <cell r="AF74">
            <v>44572</v>
          </cell>
          <cell r="AG74">
            <v>44920</v>
          </cell>
          <cell r="AH74">
            <v>11</v>
          </cell>
          <cell r="AI74">
            <v>15</v>
          </cell>
          <cell r="AJ74">
            <v>11.933333333333334</v>
          </cell>
          <cell r="AK74">
            <v>11</v>
          </cell>
          <cell r="AL74">
            <v>28</v>
          </cell>
          <cell r="AM74">
            <v>358</v>
          </cell>
          <cell r="AN74">
            <v>44920</v>
          </cell>
          <cell r="AO74">
            <v>44934</v>
          </cell>
          <cell r="AP74">
            <v>109250000</v>
          </cell>
          <cell r="AQ74">
            <v>113366667</v>
          </cell>
          <cell r="AR74">
            <v>9500000</v>
          </cell>
          <cell r="AS74">
            <v>-0.3333333283662796</v>
          </cell>
          <cell r="AT74">
            <v>3012</v>
          </cell>
          <cell r="AU74">
            <v>146</v>
          </cell>
          <cell r="AV74">
            <v>44564</v>
          </cell>
          <cell r="AW74">
            <v>109250000</v>
          </cell>
          <cell r="AX74" t="str">
            <v>O23011605510000007606</v>
          </cell>
        </row>
        <row r="75">
          <cell r="E75">
            <v>69</v>
          </cell>
          <cell r="F75" t="str">
            <v>69-2022</v>
          </cell>
          <cell r="G75" t="str">
            <v>CO1.PCCNTR.3169240</v>
          </cell>
          <cell r="H75" t="str">
            <v>MANTENER 1 CERTIFICACION  DEL SISTEMA DE GESTION AMBIENTAL BAJO LOS REQUISITOS DE LA NORMA ISO 14001:2015</v>
          </cell>
          <cell r="I75" t="str">
            <v>Terminación Anticipada</v>
          </cell>
          <cell r="J75" t="str">
            <v>https://community.secop.gov.co/Public/Tendering/OpportunityDetail/Index?noticeUID=CO1.NTC.2494723&amp;isFromPublicArea=True&amp;isModal=False</v>
          </cell>
          <cell r="K75" t="str">
            <v>SDHT-SDPP-PSP-016-2022</v>
          </cell>
          <cell r="L75" t="str">
            <v>X</v>
          </cell>
          <cell r="N75" t="str">
            <v>CC</v>
          </cell>
          <cell r="O75">
            <v>52818167</v>
          </cell>
          <cell r="P75">
            <v>2</v>
          </cell>
          <cell r="Q75" t="str">
            <v>HERNANDEZ GUTIERREZ</v>
          </cell>
          <cell r="R75" t="str">
            <v>NANCY CAROLINA</v>
          </cell>
          <cell r="S75" t="str">
            <v>No Aplica</v>
          </cell>
          <cell r="T75" t="str">
            <v>NANCY CAROLINA HERNANDEZ GUTIERREZ</v>
          </cell>
          <cell r="U75" t="str">
            <v>F</v>
          </cell>
          <cell r="V75">
            <v>44566</v>
          </cell>
          <cell r="W75" t="str">
            <v>No Aplica</v>
          </cell>
          <cell r="X75">
            <v>44568</v>
          </cell>
          <cell r="Y75">
            <v>44917</v>
          </cell>
          <cell r="Z75" t="str">
            <v>Contratación Directa</v>
          </cell>
          <cell r="AA75" t="str">
            <v>Contrato</v>
          </cell>
          <cell r="AB75" t="str">
            <v>Prestación de Servicios Profesionales</v>
          </cell>
          <cell r="AC75" t="str">
            <v>PRESTAR SERVICIOS PROFESIONALES PARA ACOMPAÑAR LA FORMULACIÓN, EJECUCIÓN Y SEGUIMIENTO A LOS PROGRAMAS DE COMPRAS PÚBLICAS SOSTENIBLES Y PRÁCTICAS SOSTENIBLES ENMARCADOS EN EL PLAN INSTITUCIONAL DE GESTIÓN AMBIENTAL PIGA; ASÍ COMO APOYAR EN LAS ACTIVIDADES DE MEJORAMIENTO DEL MODELO INTEGRADO DE PLANEACIÓN Y GESTIÓN MIPG Y EL SISTEMA DE GESTIÓN AMBIENTAL BAJO LA NORMA ISO 14001:2015.</v>
          </cell>
          <cell r="AD75">
            <v>44568</v>
          </cell>
          <cell r="AE75">
            <v>44568</v>
          </cell>
          <cell r="AF75">
            <v>44568</v>
          </cell>
          <cell r="AG75">
            <v>44916</v>
          </cell>
          <cell r="AH75">
            <v>11</v>
          </cell>
          <cell r="AI75">
            <v>15</v>
          </cell>
          <cell r="AJ75">
            <v>11.5</v>
          </cell>
          <cell r="AK75">
            <v>11</v>
          </cell>
          <cell r="AL75">
            <v>15</v>
          </cell>
          <cell r="AN75">
            <v>44916</v>
          </cell>
          <cell r="AO75">
            <v>44834</v>
          </cell>
          <cell r="AP75">
            <v>82915000</v>
          </cell>
          <cell r="AQ75">
            <v>63448000</v>
          </cell>
          <cell r="AR75">
            <v>7210000</v>
          </cell>
          <cell r="AS75">
            <v>0</v>
          </cell>
          <cell r="AT75">
            <v>3522</v>
          </cell>
          <cell r="AU75">
            <v>44</v>
          </cell>
          <cell r="AV75">
            <v>44564</v>
          </cell>
          <cell r="AW75">
            <v>82915000</v>
          </cell>
          <cell r="AX75" t="str">
            <v>O23011605560000007602</v>
          </cell>
        </row>
        <row r="76">
          <cell r="E76">
            <v>70</v>
          </cell>
          <cell r="F76" t="str">
            <v>70-2022</v>
          </cell>
          <cell r="G76" t="str">
            <v>CO1.PCCNTR.3177271</v>
          </cell>
          <cell r="H76" t="str">
            <v>MANTENER 1 CERTIFICACION  DEL SISTEMA DE GESTION AMBIENTAL BAJO LOS REQUISITOS DE LA NORMA ISO 14001:2015</v>
          </cell>
          <cell r="I76" t="str">
            <v>Terminación Anticipada</v>
          </cell>
          <cell r="J76" t="str">
            <v>https://community.secop.gov.co/Public/Tendering/OpportunityDetail/Index?noticeUID=CO1.NTC.2502323&amp;isFromPublicArea=True&amp;isModal=False</v>
          </cell>
          <cell r="K76" t="str">
            <v>SDHT-SDPP-PSP-017-2022</v>
          </cell>
          <cell r="L76" t="str">
            <v>X</v>
          </cell>
          <cell r="N76" t="str">
            <v>CC</v>
          </cell>
          <cell r="O76">
            <v>41483736</v>
          </cell>
          <cell r="P76">
            <v>3</v>
          </cell>
          <cell r="Q76" t="str">
            <v>DIAZ GUERRERO</v>
          </cell>
          <cell r="R76" t="str">
            <v>NELLY BETSABE</v>
          </cell>
          <cell r="S76" t="str">
            <v>No Aplica</v>
          </cell>
          <cell r="T76" t="str">
            <v>NELLY BETSABE DIAZ GUERRERO</v>
          </cell>
          <cell r="U76" t="str">
            <v>F</v>
          </cell>
          <cell r="V76">
            <v>44568</v>
          </cell>
          <cell r="W76" t="str">
            <v>No Aplica</v>
          </cell>
          <cell r="X76">
            <v>44572</v>
          </cell>
          <cell r="Y76">
            <v>44921</v>
          </cell>
          <cell r="Z76" t="str">
            <v>Contratación Directa</v>
          </cell>
          <cell r="AA76" t="str">
            <v>Contrato</v>
          </cell>
          <cell r="AB76" t="str">
            <v>Prestación de Servicios Profesionales</v>
          </cell>
          <cell r="AC76" t="str">
            <v>PRESTAR SERVICIOS PROFESIONALES EN LA SUBDIRECCIÓN DE PROGRAMAS Y PROYECTOS PARA EL DESARROLLO Y FORMULACIÓN DE LAS ACTIVIDADES CORRESPONDIENTES A LOS PROGRAMAS DE USO EFICIENTE DEL AGUA Y USO EFICIENTE DE ENERGÍA DEL PLAN INSTITUCIONAL DE GESTIÓN AMBIENTAL - PIGA; ASÍ COMO APOYAR LA IMPLEMENTACIÓN DEL SISTEMA DE GESTIÓN AMBIENTAL BAJO LA NORMA ISO 14001:2015</v>
          </cell>
          <cell r="AD76">
            <v>44572</v>
          </cell>
          <cell r="AE76">
            <v>44572</v>
          </cell>
          <cell r="AF76">
            <v>44572</v>
          </cell>
          <cell r="AG76">
            <v>44920</v>
          </cell>
          <cell r="AH76">
            <v>11</v>
          </cell>
          <cell r="AI76">
            <v>15</v>
          </cell>
          <cell r="AJ76">
            <v>11.5</v>
          </cell>
          <cell r="AK76">
            <v>11</v>
          </cell>
          <cell r="AL76">
            <v>15</v>
          </cell>
          <cell r="AN76">
            <v>44920</v>
          </cell>
          <cell r="AO76">
            <v>44834</v>
          </cell>
          <cell r="AP76">
            <v>82915000</v>
          </cell>
          <cell r="AQ76">
            <v>62486667</v>
          </cell>
          <cell r="AR76">
            <v>7210000</v>
          </cell>
          <cell r="AS76">
            <v>0</v>
          </cell>
          <cell r="AT76">
            <v>3521</v>
          </cell>
          <cell r="AU76">
            <v>160</v>
          </cell>
          <cell r="AV76">
            <v>44564</v>
          </cell>
          <cell r="AW76">
            <v>82915000</v>
          </cell>
          <cell r="AX76" t="str">
            <v>O23011605560000007602</v>
          </cell>
        </row>
        <row r="77">
          <cell r="E77">
            <v>71</v>
          </cell>
          <cell r="F77" t="str">
            <v>71-2022</v>
          </cell>
          <cell r="G77" t="str">
            <v>CO1.PCCNTR.3177915</v>
          </cell>
          <cell r="H77" t="str">
            <v>REALIZAR 5 PROCESOS DE SENSIBILIZACIÓN EN TEMAS DE LUCHA CONTRA LA CORRUPCIÓN PARA EL PERSONAL QUE LABORA EN LA SDHT (1 PROCESO ANUAL)</v>
          </cell>
          <cell r="I77" t="str">
            <v>Terminado</v>
          </cell>
          <cell r="J77" t="str">
            <v>https://community.secop.gov.co/Public/Tendering/OpportunityDetail/Index?noticeUID=CO1.NTC.2502293&amp;isFromPublicArea=True&amp;isModal=true&amp;asPopupView=true</v>
          </cell>
          <cell r="K77" t="str">
            <v>SDHT-SDPP-PSP-014_2022</v>
          </cell>
          <cell r="L77" t="str">
            <v>X</v>
          </cell>
          <cell r="N77" t="str">
            <v>CC</v>
          </cell>
          <cell r="O77">
            <v>1033772118</v>
          </cell>
          <cell r="P77">
            <v>3</v>
          </cell>
          <cell r="Q77" t="str">
            <v>AVILA VELANDIA</v>
          </cell>
          <cell r="R77" t="str">
            <v>ERIKA ROCIO</v>
          </cell>
          <cell r="S77" t="str">
            <v>No Aplica</v>
          </cell>
          <cell r="T77" t="str">
            <v>ERIKA ROCIO AVILA VELANDIA</v>
          </cell>
          <cell r="U77" t="str">
            <v>F</v>
          </cell>
          <cell r="V77">
            <v>44568</v>
          </cell>
          <cell r="W77" t="str">
            <v>No Aplica</v>
          </cell>
          <cell r="X77">
            <v>44572</v>
          </cell>
          <cell r="Y77">
            <v>44921</v>
          </cell>
          <cell r="Z77" t="str">
            <v>Contratación Directa</v>
          </cell>
          <cell r="AA77" t="str">
            <v>Contrato</v>
          </cell>
          <cell r="AB77" t="str">
            <v>Prestación de Servicios Profesionales</v>
          </cell>
          <cell r="AC77" t="str">
            <v>PRESTAR SERVICIOS PROFESIONALES PARA REALIZAR EL MONITOREO AL CUMPLIMIENTO DEL MODELO INTEGRADO DE PLANEACIÓN Y GESTIÓN EN LO QUE HACE REFERENCIA A LAS POLÍTICAS DE TRANSPARENCIA Y ACCESO A LA INFORMACIÓN, RACIONALIZACIÓN DE TRÁMITES E INTEGRIDAD, ASÍ COMO LA GESTIÓN Y ELABORACIÓN DE INFORMES Y REPORTES REQUERIDOS SOBRE LAS MENCIONADAS POLÍTICAS.</v>
          </cell>
          <cell r="AD77">
            <v>44572</v>
          </cell>
          <cell r="AE77">
            <v>44572</v>
          </cell>
          <cell r="AF77">
            <v>44572</v>
          </cell>
          <cell r="AG77">
            <v>44783</v>
          </cell>
          <cell r="AH77">
            <v>7</v>
          </cell>
          <cell r="AI77">
            <v>0</v>
          </cell>
          <cell r="AJ77">
            <v>7</v>
          </cell>
          <cell r="AK77">
            <v>7</v>
          </cell>
          <cell r="AL77">
            <v>0</v>
          </cell>
          <cell r="AN77">
            <v>44783</v>
          </cell>
          <cell r="AO77">
            <v>44783</v>
          </cell>
          <cell r="AP77">
            <v>39046000</v>
          </cell>
          <cell r="AQ77">
            <v>39046000</v>
          </cell>
          <cell r="AR77">
            <v>5578000</v>
          </cell>
          <cell r="AS77">
            <v>0</v>
          </cell>
          <cell r="AT77">
            <v>3015</v>
          </cell>
          <cell r="AU77">
            <v>154</v>
          </cell>
          <cell r="AV77">
            <v>44564</v>
          </cell>
          <cell r="AW77">
            <v>64147000</v>
          </cell>
          <cell r="AX77" t="str">
            <v>O23011605510000007606</v>
          </cell>
        </row>
        <row r="78">
          <cell r="E78">
            <v>72</v>
          </cell>
          <cell r="F78" t="str">
            <v>72-2022</v>
          </cell>
          <cell r="G78" t="str">
            <v>CO1.PCCNTR.3168662</v>
          </cell>
          <cell r="H78" t="str">
            <v>IMPLEMENTAR 5 ESTRATEGIAS INTEGRALES DE RENDICIÓN DE CUENTAS (1 ESTRATEGIA ANUAL)</v>
          </cell>
          <cell r="I78" t="str">
            <v>Terminado</v>
          </cell>
          <cell r="J78" t="str">
            <v>https://community.secop.gov.co/Public/Tendering/OpportunityDetail/Index?noticeUID=CO1.NTC.2494198&amp;isFromPublicArea=True&amp;isModal=true&amp;asPopupView=true</v>
          </cell>
          <cell r="K78" t="str">
            <v>SDHT-SDPP-PSP-019-2022</v>
          </cell>
          <cell r="L78" t="str">
            <v>X</v>
          </cell>
          <cell r="N78" t="str">
            <v>CC</v>
          </cell>
          <cell r="O78">
            <v>80767685</v>
          </cell>
          <cell r="P78">
            <v>8</v>
          </cell>
          <cell r="Q78" t="str">
            <v>BARRERA SANTOS</v>
          </cell>
          <cell r="R78" t="str">
            <v>FRANK DAVID</v>
          </cell>
          <cell r="S78" t="str">
            <v>No Aplica</v>
          </cell>
          <cell r="T78" t="str">
            <v>FRANK DAVID BARRERA SANTOS</v>
          </cell>
          <cell r="U78" t="str">
            <v>M</v>
          </cell>
          <cell r="V78">
            <v>44566</v>
          </cell>
          <cell r="W78" t="str">
            <v>No Aplica</v>
          </cell>
          <cell r="X78">
            <v>44572</v>
          </cell>
          <cell r="Y78">
            <v>44921</v>
          </cell>
          <cell r="Z78" t="str">
            <v>Contratación Directa</v>
          </cell>
          <cell r="AA78" t="str">
            <v>Contrato</v>
          </cell>
          <cell r="AB78" t="str">
            <v>Prestación de Servicios Profesionales</v>
          </cell>
          <cell r="AC78" t="str">
            <v>PRESTAR SERVICIOS PROFESIONALES PARA APOYAR EL DISEÑO DE PROPUESTAS VISUALES, METODOLÓGICAS Y DEL USO DE HERRAMIENTAS TECNOLÓGICAS E INNOVADORAS QUE FACILITEN LAS ACCIONES DE SENSIBILIZACIÓN ENMARCADAS EN LAS FUNCIONES MISIONALES DE LA SUBDIRECCIÓN DE PROGRAMAS Y PROYECTOS</v>
          </cell>
          <cell r="AD78">
            <v>44572</v>
          </cell>
          <cell r="AE78">
            <v>44572</v>
          </cell>
          <cell r="AF78">
            <v>44572</v>
          </cell>
          <cell r="AG78">
            <v>44920</v>
          </cell>
          <cell r="AH78">
            <v>11</v>
          </cell>
          <cell r="AI78">
            <v>15</v>
          </cell>
          <cell r="AJ78">
            <v>11.5</v>
          </cell>
          <cell r="AK78">
            <v>11</v>
          </cell>
          <cell r="AL78">
            <v>15</v>
          </cell>
          <cell r="AN78">
            <v>44920</v>
          </cell>
          <cell r="AO78">
            <v>44920</v>
          </cell>
          <cell r="AP78">
            <v>71070000</v>
          </cell>
          <cell r="AQ78">
            <v>71070000</v>
          </cell>
          <cell r="AR78">
            <v>6180000</v>
          </cell>
          <cell r="AS78">
            <v>0</v>
          </cell>
          <cell r="AT78">
            <v>3033</v>
          </cell>
          <cell r="AU78">
            <v>47</v>
          </cell>
          <cell r="AV78">
            <v>44564</v>
          </cell>
          <cell r="AW78">
            <v>71070000</v>
          </cell>
          <cell r="AX78" t="str">
            <v>O23011605510000007606</v>
          </cell>
        </row>
        <row r="79">
          <cell r="E79">
            <v>73</v>
          </cell>
          <cell r="F79" t="str">
            <v>73-2022</v>
          </cell>
          <cell r="G79" t="str">
            <v>CO1.PCCNTR.3177670</v>
          </cell>
          <cell r="H79" t="str">
            <v>IMPLEMENTAR 5 ESTRATEGIAS INTEGRALES DE RENDICIÓN DE CUENTAS (1 ESTRATEGIA ANUAL)</v>
          </cell>
          <cell r="I79" t="str">
            <v>En Ejecución</v>
          </cell>
          <cell r="J79" t="str">
            <v>https://community.secop.gov.co/Public/Tendering/OpportunityDetail/Index?noticeUID=CO1.NTC.2502610&amp;isFromPublicArea=True&amp;isModal=False</v>
          </cell>
          <cell r="K79" t="str">
            <v>SDHT-SDPP-PSP-020-2022</v>
          </cell>
          <cell r="L79" t="str">
            <v>X</v>
          </cell>
          <cell r="N79" t="str">
            <v>CC</v>
          </cell>
          <cell r="O79">
            <v>1098673451</v>
          </cell>
          <cell r="P79">
            <v>3</v>
          </cell>
          <cell r="Q79" t="str">
            <v>OTERO GONZALEZ</v>
          </cell>
          <cell r="R79" t="str">
            <v>MANUEL ENRIQUE</v>
          </cell>
          <cell r="S79" t="str">
            <v>No Aplica</v>
          </cell>
          <cell r="T79" t="str">
            <v>MANUEL ENRIQUE OTERO GONZALEZ</v>
          </cell>
          <cell r="U79" t="str">
            <v>M</v>
          </cell>
          <cell r="V79">
            <v>44568</v>
          </cell>
          <cell r="W79" t="str">
            <v>No Aplica</v>
          </cell>
          <cell r="X79">
            <v>44572</v>
          </cell>
          <cell r="Y79">
            <v>44921</v>
          </cell>
          <cell r="Z79" t="str">
            <v>Contratación Directa</v>
          </cell>
          <cell r="AA79" t="str">
            <v>Contrato</v>
          </cell>
          <cell r="AB79" t="str">
            <v>Prestación de Servicios Profesionales</v>
          </cell>
          <cell r="AC79" t="str">
            <v>PRESTAR SERVICIOS PROFESIONALES PARA APOYAR EL FORTALECIMIENTO, DESARROLLO E IMPLEMENTACIÓN DE LA ESTRATEGIA DE RENDICIÓN PERMANENTE DE CUENTAS; ASÍ COMO CONTRIBUIR A LA EJECUCIÓN DE ACCIONES INSTITUCIONALES PARA EL FOMENTO DEL CONTROL SOCIAL Y EL SEGUIMIENTO A LOS LINEAMIENTOS DE GOBIERNO ABIERTO PARA BOGOTÁ GAB EN LA SECRETARÍA DISTRITAL DEL HÁBITAT</v>
          </cell>
          <cell r="AD79">
            <v>44572</v>
          </cell>
          <cell r="AE79">
            <v>44572</v>
          </cell>
          <cell r="AF79">
            <v>44572</v>
          </cell>
          <cell r="AG79">
            <v>44920</v>
          </cell>
          <cell r="AH79">
            <v>11</v>
          </cell>
          <cell r="AI79">
            <v>15</v>
          </cell>
          <cell r="AJ79">
            <v>12.066666666666666</v>
          </cell>
          <cell r="AK79">
            <v>12</v>
          </cell>
          <cell r="AL79">
            <v>2</v>
          </cell>
          <cell r="AM79">
            <v>362</v>
          </cell>
          <cell r="AN79">
            <v>44920</v>
          </cell>
          <cell r="AO79">
            <v>44938</v>
          </cell>
          <cell r="AP79">
            <v>82915000</v>
          </cell>
          <cell r="AQ79">
            <v>87000667</v>
          </cell>
          <cell r="AR79">
            <v>7210000</v>
          </cell>
          <cell r="AS79">
            <v>-0.3333333283662796</v>
          </cell>
          <cell r="AT79">
            <v>3026</v>
          </cell>
          <cell r="AU79">
            <v>232</v>
          </cell>
          <cell r="AV79">
            <v>44565</v>
          </cell>
          <cell r="AW79">
            <v>82915000</v>
          </cell>
          <cell r="AX79" t="str">
            <v>O23011605510000007606</v>
          </cell>
        </row>
        <row r="80">
          <cell r="E80">
            <v>74</v>
          </cell>
          <cell r="F80" t="str">
            <v>74-2022</v>
          </cell>
          <cell r="G80" t="str">
            <v>CO1.PCCNTR.3177938</v>
          </cell>
          <cell r="H80" t="str">
            <v>IMPLEMENTAR 5 ESTRATEGIAS INTEGRALES DE RENDICIÓN DE CUENTAS (1 ESTRATEGIA ANUAL)</v>
          </cell>
          <cell r="I80" t="str">
            <v>En Ejecución</v>
          </cell>
          <cell r="J80" t="str">
            <v>https://community.secop.gov.co/Public/Tendering/OpportunityDetail/Index?noticeUID=CO1.NTC.2502629&amp;isFromPublicArea=True&amp;isModal=true&amp;asPopupView=true</v>
          </cell>
          <cell r="K80" t="str">
            <v>SDHT-SDPP-PSP-021-2022</v>
          </cell>
          <cell r="L80" t="str">
            <v>X</v>
          </cell>
          <cell r="N80" t="str">
            <v>CC</v>
          </cell>
          <cell r="O80">
            <v>52976437</v>
          </cell>
          <cell r="Q80" t="str">
            <v>RODRIGUEZ BRAVO</v>
          </cell>
          <cell r="R80" t="str">
            <v>LILIANA</v>
          </cell>
          <cell r="S80" t="str">
            <v>No Aplica</v>
          </cell>
          <cell r="T80" t="str">
            <v>LILIANA RODRIGUEZ BRAVO</v>
          </cell>
          <cell r="U80" t="str">
            <v>F</v>
          </cell>
          <cell r="V80">
            <v>44568</v>
          </cell>
          <cell r="W80" t="str">
            <v>No Aplica</v>
          </cell>
          <cell r="X80">
            <v>44572</v>
          </cell>
          <cell r="Y80">
            <v>44921</v>
          </cell>
          <cell r="Z80" t="str">
            <v>Contratación Directa</v>
          </cell>
          <cell r="AA80" t="str">
            <v>Contrato</v>
          </cell>
          <cell r="AB80" t="str">
            <v>Prestación de Servicios Profesionales</v>
          </cell>
          <cell r="AC80" t="str">
            <v>PRESTAR SERVICIOS PROFESIONALES PARA DESARROLLAR ACCIONES ENCAMINADAS AL RELACIONAMIENTO CON LOS GRUPOS DE INTERÉS Y PARTES INTERESADAS ENMARCADAS EN LA PROMOCIÓN DE LA TRANSPARENCIA LA PROBIDAD Y LA LUCHA CONTRA LA CORRUPCIÓN.</v>
          </cell>
          <cell r="AD80">
            <v>44572</v>
          </cell>
          <cell r="AE80">
            <v>44572</v>
          </cell>
          <cell r="AF80">
            <v>44572</v>
          </cell>
          <cell r="AG80">
            <v>44920</v>
          </cell>
          <cell r="AH80">
            <v>11</v>
          </cell>
          <cell r="AI80">
            <v>15</v>
          </cell>
          <cell r="AJ80">
            <v>12.033333333333333</v>
          </cell>
          <cell r="AK80">
            <v>12</v>
          </cell>
          <cell r="AL80">
            <v>1</v>
          </cell>
          <cell r="AM80">
            <v>361</v>
          </cell>
          <cell r="AN80">
            <v>44920</v>
          </cell>
          <cell r="AO80">
            <v>44937</v>
          </cell>
          <cell r="AP80">
            <v>82915000</v>
          </cell>
          <cell r="AQ80">
            <v>86760333</v>
          </cell>
          <cell r="AR80">
            <v>7210000</v>
          </cell>
          <cell r="AS80">
            <v>0.3333333432674408</v>
          </cell>
          <cell r="AT80">
            <v>3029</v>
          </cell>
          <cell r="AU80">
            <v>151</v>
          </cell>
          <cell r="AV80">
            <v>44564</v>
          </cell>
          <cell r="AW80">
            <v>82915000</v>
          </cell>
          <cell r="AX80" t="str">
            <v>O23011605510000007606</v>
          </cell>
        </row>
        <row r="81">
          <cell r="E81">
            <v>75</v>
          </cell>
          <cell r="F81" t="str">
            <v>75-2022</v>
          </cell>
          <cell r="G81" t="str">
            <v>CO1.PCCNTR.3168943</v>
          </cell>
          <cell r="H81" t="str">
            <v>MANTENER 1 CERTIFICACION  DEL SISTEMA DE GESTION AMBIENTAL BAJO LOS REQUISITOS DE LA NORMA ISO 14001:2015</v>
          </cell>
          <cell r="I81" t="str">
            <v>Terminado</v>
          </cell>
          <cell r="J81" t="str">
            <v>https://community.secop.gov.co/Public/Tendering/OpportunityDetail/Index?noticeUID=CO1.NTC.2494422&amp;isFromPublicArea=True&amp;isModal=False</v>
          </cell>
          <cell r="K81" t="str">
            <v>SDHT-SDPP-PSP-022-2022</v>
          </cell>
          <cell r="L81" t="str">
            <v>X</v>
          </cell>
          <cell r="N81" t="str">
            <v>CC</v>
          </cell>
          <cell r="O81">
            <v>52740465</v>
          </cell>
          <cell r="P81">
            <v>5</v>
          </cell>
          <cell r="Q81" t="str">
            <v>OTAVO APARICIO</v>
          </cell>
          <cell r="R81" t="str">
            <v>PAOLA KATHERINE</v>
          </cell>
          <cell r="S81" t="str">
            <v>No Aplica</v>
          </cell>
          <cell r="T81" t="str">
            <v>PAOLA KATHERINE OTAVO APARICIO</v>
          </cell>
          <cell r="U81" t="str">
            <v>F</v>
          </cell>
          <cell r="V81">
            <v>44566</v>
          </cell>
          <cell r="W81" t="str">
            <v>No Aplica</v>
          </cell>
          <cell r="X81">
            <v>44568</v>
          </cell>
          <cell r="Y81">
            <v>44917</v>
          </cell>
          <cell r="Z81" t="str">
            <v>Contratación Directa</v>
          </cell>
          <cell r="AA81" t="str">
            <v>Contrato</v>
          </cell>
          <cell r="AB81" t="str">
            <v>Prestación de Servicios Profesionales</v>
          </cell>
          <cell r="AC81" t="str">
            <v>PRESTAR SERVICIOS PROFESIONALES PARA REALIZAR LA IMPLEMENTACIÓN DEL SISTEMA DE GESTIÓN AMBIENTAL BAJO LOS ESTÁNDARES DEL MODELO INTEGRADO DE PLANEACIÓN Y GESTIÓN Y LOS REQUISITOS DE LA NORMA ISO 14001-2015; ASÍ COMO REALIZAR FORMULACIÓN, CONTROL Y SEGUIMIENTO AL CUMPLIMIENTO DEL PLAN INSTITUCIONAL DE GESTIÓN AMBIENTAL PIGA, EL PLAN CUATRIENAL PACA, PLAN DE IMPLEMENTACIÓN DEL SISTEMA DE GESTIÓN AMBIENTAL Y DEMÁS PLANES QUE LA SDHT DEBA FORMULAR EN CUMPLIMIENTO DE LA NORMATIVA AMBIENTAL VIGENTE.</v>
          </cell>
          <cell r="AD81">
            <v>44568</v>
          </cell>
          <cell r="AE81">
            <v>44572</v>
          </cell>
          <cell r="AF81">
            <v>44572</v>
          </cell>
          <cell r="AG81">
            <v>44783</v>
          </cell>
          <cell r="AH81">
            <v>7</v>
          </cell>
          <cell r="AI81">
            <v>0</v>
          </cell>
          <cell r="AJ81">
            <v>8.6333333333333329</v>
          </cell>
          <cell r="AK81">
            <v>8</v>
          </cell>
          <cell r="AL81">
            <v>19</v>
          </cell>
          <cell r="AN81">
            <v>44783</v>
          </cell>
          <cell r="AO81">
            <v>44833</v>
          </cell>
          <cell r="AP81">
            <v>41440000</v>
          </cell>
          <cell r="AQ81">
            <v>51109333</v>
          </cell>
          <cell r="AR81">
            <v>5920000</v>
          </cell>
          <cell r="AS81">
            <v>0.3333333358168602</v>
          </cell>
          <cell r="AT81">
            <v>3519</v>
          </cell>
          <cell r="AU81">
            <v>51</v>
          </cell>
          <cell r="AV81">
            <v>44564</v>
          </cell>
          <cell r="AW81">
            <v>68080000</v>
          </cell>
          <cell r="AX81" t="str">
            <v>O23011605560000007602</v>
          </cell>
        </row>
        <row r="82">
          <cell r="E82">
            <v>76</v>
          </cell>
          <cell r="F82" t="str">
            <v>76-2022</v>
          </cell>
          <cell r="G82" t="str">
            <v>CO1.PCCNTR.3166956</v>
          </cell>
          <cell r="H82" t="str">
            <v>IMPLEMENTAR 1  SISTEMA  DE LA SDHT</v>
          </cell>
          <cell r="I82" t="str">
            <v>En Ejecución</v>
          </cell>
          <cell r="J82" t="str">
            <v>https://community.secop.gov.co/Public/Tendering/OpportunityDetail/Index?noticeUID=CO1.NTC.2492571&amp;isFromPublicArea=True&amp;isModal=true&amp;asPopupView=true</v>
          </cell>
          <cell r="K82" t="str">
            <v>SDHT-SDA-PSP-023-2022</v>
          </cell>
          <cell r="L82" t="str">
            <v>X</v>
          </cell>
          <cell r="N82" t="str">
            <v>CC</v>
          </cell>
          <cell r="O82">
            <v>51744570</v>
          </cell>
          <cell r="P82">
            <v>5</v>
          </cell>
          <cell r="Q82" t="str">
            <v>MARTINEZ GARCIA</v>
          </cell>
          <cell r="R82" t="str">
            <v>CARMEN ELENA</v>
          </cell>
          <cell r="S82" t="str">
            <v>No Aplica</v>
          </cell>
          <cell r="T82" t="str">
            <v>CARMEN ELENA MARTINEZ GARCIA</v>
          </cell>
          <cell r="U82" t="str">
            <v>F</v>
          </cell>
          <cell r="V82">
            <v>44566</v>
          </cell>
          <cell r="W82">
            <v>44568</v>
          </cell>
          <cell r="X82">
            <v>44568</v>
          </cell>
          <cell r="Y82">
            <v>44915</v>
          </cell>
          <cell r="Z82" t="str">
            <v>Contratación Directa</v>
          </cell>
          <cell r="AA82" t="str">
            <v>Contrato</v>
          </cell>
          <cell r="AB82" t="str">
            <v>Prestación de Servicios Profesionales</v>
          </cell>
          <cell r="AC82" t="str">
            <v>PRESTAR LOS SERVICIOS PROFESIONALES PARA ARTICULAR LOS TEMAS DE PLANEACIÓN ESTRATÉGICA DE LA ENTIDAD, APOYANDO LA COORDINACIÓN DE ASUNTOS ADMINISTRATIVOS SECTORIALES Y ASUNTOS DERIVADOS DE LAS ACCIONES LIDERADAS POR LA SUBDIRECCIÓN ADMINISTRATIVA.</v>
          </cell>
          <cell r="AD82">
            <v>44568</v>
          </cell>
          <cell r="AE82">
            <v>44568</v>
          </cell>
          <cell r="AF82">
            <v>44568</v>
          </cell>
          <cell r="AG82">
            <v>44916</v>
          </cell>
          <cell r="AH82">
            <v>11</v>
          </cell>
          <cell r="AI82">
            <v>15</v>
          </cell>
          <cell r="AJ82">
            <v>12.8</v>
          </cell>
          <cell r="AK82">
            <v>12</v>
          </cell>
          <cell r="AL82">
            <v>24</v>
          </cell>
          <cell r="AN82">
            <v>44916</v>
          </cell>
          <cell r="AO82">
            <v>44956</v>
          </cell>
          <cell r="AP82">
            <v>106605000</v>
          </cell>
          <cell r="AQ82">
            <v>118656000</v>
          </cell>
          <cell r="AR82">
            <v>9270000</v>
          </cell>
          <cell r="AS82">
            <v>0</v>
          </cell>
          <cell r="AT82">
            <v>3176</v>
          </cell>
          <cell r="AU82">
            <v>281</v>
          </cell>
          <cell r="AV82">
            <v>44565</v>
          </cell>
          <cell r="AW82">
            <v>106605000</v>
          </cell>
          <cell r="AX82" t="str">
            <v>O23011605560000007754</v>
          </cell>
        </row>
        <row r="83">
          <cell r="E83">
            <v>77</v>
          </cell>
          <cell r="F83" t="str">
            <v>77-2022</v>
          </cell>
          <cell r="G83" t="str">
            <v>CO1.PCCNTR.3168697</v>
          </cell>
          <cell r="H83" t="str">
            <v>PRODUCIR 100 % DE LOS DOCUMENTOS CON LINEAMIENTOS TÉCNICOS SOLICITADOS A LA SUBSECRETARÍA JURÍDICA</v>
          </cell>
          <cell r="I83" t="str">
            <v>En Ejecución</v>
          </cell>
          <cell r="J83" t="str">
            <v>https://community.secop.gov.co/Public/Tendering/OpportunityDetail/Index?noticeUID=CO1.NTC.2494270&amp;isFromPublicArea=True&amp;isModal=true&amp;asPopupView=true</v>
          </cell>
          <cell r="K83" t="str">
            <v>SDTH-SJ-PSP-004-2021</v>
          </cell>
          <cell r="L83" t="str">
            <v>X</v>
          </cell>
          <cell r="N83" t="str">
            <v>CC</v>
          </cell>
          <cell r="O83">
            <v>53167119</v>
          </cell>
          <cell r="P83">
            <v>8</v>
          </cell>
          <cell r="Q83" t="str">
            <v>CORAL QUIROZ</v>
          </cell>
          <cell r="R83" t="str">
            <v>ROSA CAROLINA</v>
          </cell>
          <cell r="S83" t="str">
            <v>No Aplica</v>
          </cell>
          <cell r="T83" t="str">
            <v>ROSA CAROLINA CORAL QUIROZ</v>
          </cell>
          <cell r="U83" t="str">
            <v>F</v>
          </cell>
          <cell r="V83">
            <v>44566</v>
          </cell>
          <cell r="W83" t="str">
            <v>No Aplica</v>
          </cell>
          <cell r="X83">
            <v>44568</v>
          </cell>
          <cell r="Y83">
            <v>44926</v>
          </cell>
          <cell r="Z83" t="str">
            <v>Contratación Directa</v>
          </cell>
          <cell r="AA83" t="str">
            <v>Contrato</v>
          </cell>
          <cell r="AB83" t="str">
            <v>Prestación de Servicios Profesionales</v>
          </cell>
          <cell r="AC83" t="str">
            <v>PRESTAR SERVICIOS PROFESIONALES DE SOPORTE JURÍDICO A LA SUBSECRETARÍA JURÍDICA, EN TEMAS RELACIONADOS CON LA DEFENSA JUDICIAL Y EXTRAJUDICIAL DE LA SECRETARÍA DISTRITAL DEL HÁBITAT Y REALIZAR RETROALIMENTACIÓN DE LOS CASOS A LOS DEMÁS ABOGADOS.</v>
          </cell>
          <cell r="AD83">
            <v>44568</v>
          </cell>
          <cell r="AE83">
            <v>44567</v>
          </cell>
          <cell r="AF83">
            <v>44568</v>
          </cell>
          <cell r="AG83">
            <v>44906</v>
          </cell>
          <cell r="AH83">
            <v>11</v>
          </cell>
          <cell r="AI83">
            <v>6</v>
          </cell>
          <cell r="AJ83">
            <v>13.799999999999999</v>
          </cell>
          <cell r="AK83">
            <v>13</v>
          </cell>
          <cell r="AL83">
            <v>24</v>
          </cell>
          <cell r="AN83">
            <v>44907</v>
          </cell>
          <cell r="AO83">
            <v>44985</v>
          </cell>
          <cell r="AP83">
            <v>80752000</v>
          </cell>
          <cell r="AQ83">
            <v>99498000</v>
          </cell>
          <cell r="AR83">
            <v>7210000</v>
          </cell>
          <cell r="AS83">
            <v>0</v>
          </cell>
          <cell r="AT83">
            <v>3303</v>
          </cell>
          <cell r="AU83">
            <v>690</v>
          </cell>
          <cell r="AV83">
            <v>44565</v>
          </cell>
          <cell r="AW83">
            <v>80752000</v>
          </cell>
          <cell r="AX83" t="str">
            <v>O23011605560000007810</v>
          </cell>
        </row>
        <row r="84">
          <cell r="E84">
            <v>78</v>
          </cell>
          <cell r="F84" t="str">
            <v>78-2022</v>
          </cell>
          <cell r="G84" t="str">
            <v>CO1.PCCNTR.3168988</v>
          </cell>
          <cell r="H84" t="str">
            <v>ATENDER 100 % DE LOS REQUERIMIENTOS NORMATIVOS SOLICITADOS A LA SUBSECRETARÍA JURÍDICA</v>
          </cell>
          <cell r="I84" t="str">
            <v>Terminado</v>
          </cell>
          <cell r="J84" t="str">
            <v>https://community.secop.gov.co/Public/Tendering/OpportunityDetail/Index?noticeUID=CO1.NTC.2494544&amp;isFromPublicArea=True&amp;isModal=true&amp;asPopupView=true</v>
          </cell>
          <cell r="K84" t="str">
            <v>SDTH-SJ-PSP-001-2021</v>
          </cell>
          <cell r="L84" t="str">
            <v>X</v>
          </cell>
          <cell r="N84" t="str">
            <v>CC</v>
          </cell>
          <cell r="O84">
            <v>1110471864</v>
          </cell>
          <cell r="P84">
            <v>7</v>
          </cell>
          <cell r="Q84" t="str">
            <v>OLAYA CARVAJAL</v>
          </cell>
          <cell r="R84" t="str">
            <v>MARIA DEL PILAR</v>
          </cell>
          <cell r="S84" t="str">
            <v>No Aplica</v>
          </cell>
          <cell r="T84" t="str">
            <v>MARIA DEL PILAR OLAYA CARVAJAL</v>
          </cell>
          <cell r="U84" t="str">
            <v>F</v>
          </cell>
          <cell r="V84">
            <v>44566</v>
          </cell>
          <cell r="W84">
            <v>44567</v>
          </cell>
          <cell r="X84">
            <v>44568</v>
          </cell>
          <cell r="Y84">
            <v>44926</v>
          </cell>
          <cell r="Z84" t="str">
            <v>Contratación Directa</v>
          </cell>
          <cell r="AA84" t="str">
            <v>Contrato</v>
          </cell>
          <cell r="AB84" t="str">
            <v>Prestación de Servicios Profesionales</v>
          </cell>
          <cell r="AC84" t="str">
            <v>PRESTAR SERVICIOS PROFESIONALES EN DERECHO PARA APOYAR EN LA ESTRUCTURACIÓN, COORDINACIÓN Y SEGUIMIENTO DEL CUMPLIMIENTO DE NORMAS Y PUBLICACIÓN DE ACTOS Y ACTUACIONES ADMINISTRATIVAS A CARGO DE LA SUBSECRETARÍA JURÍDICA.</v>
          </cell>
          <cell r="AD84">
            <v>44568</v>
          </cell>
          <cell r="AE84">
            <v>44568</v>
          </cell>
          <cell r="AF84">
            <v>44568</v>
          </cell>
          <cell r="AG84">
            <v>44922</v>
          </cell>
          <cell r="AH84">
            <v>11</v>
          </cell>
          <cell r="AI84">
            <v>21</v>
          </cell>
          <cell r="AJ84">
            <v>11.7</v>
          </cell>
          <cell r="AK84">
            <v>11</v>
          </cell>
          <cell r="AL84">
            <v>21</v>
          </cell>
          <cell r="AN84">
            <v>44922</v>
          </cell>
          <cell r="AO84">
            <v>44922</v>
          </cell>
          <cell r="AP84">
            <v>128700000</v>
          </cell>
          <cell r="AQ84">
            <v>128700000</v>
          </cell>
          <cell r="AR84">
            <v>11000000</v>
          </cell>
          <cell r="AS84">
            <v>0</v>
          </cell>
          <cell r="AT84">
            <v>3302</v>
          </cell>
          <cell r="AU84">
            <v>638</v>
          </cell>
          <cell r="AV84">
            <v>44565</v>
          </cell>
          <cell r="AW84">
            <v>128700000</v>
          </cell>
          <cell r="AX84" t="str">
            <v>O23011605560000007810</v>
          </cell>
        </row>
        <row r="85">
          <cell r="E85">
            <v>79</v>
          </cell>
          <cell r="F85" t="str">
            <v>79-2022</v>
          </cell>
          <cell r="G85" t="str">
            <v>CO1.PCCNTR.3169661</v>
          </cell>
          <cell r="H85" t="str">
            <v>PRODUCIR 100 % DE LOS DOCUMENTOS CON LINEAMIENTOS TÉCNICOS SOLICITADOS A LA SUBSECRETARÍA JURÍDICA</v>
          </cell>
          <cell r="I85" t="str">
            <v>En Ejecución</v>
          </cell>
          <cell r="J85" t="str">
            <v>https://community.secop.gov.co/Public/Tendering/OpportunityDetail/Index?noticeUID=CO1.NTC.2494898&amp;isFromPublicArea=True&amp;isModal=true&amp;asPopupView=true</v>
          </cell>
          <cell r="K85" t="str">
            <v>SDTH-SJ-PSP-002-2021</v>
          </cell>
          <cell r="L85" t="str">
            <v>X</v>
          </cell>
          <cell r="N85" t="str">
            <v>CC</v>
          </cell>
          <cell r="O85">
            <v>80087618</v>
          </cell>
          <cell r="P85">
            <v>6</v>
          </cell>
          <cell r="Q85" t="str">
            <v>GARCIA GARCIA</v>
          </cell>
          <cell r="R85" t="str">
            <v>JOSE ALEJANDRO</v>
          </cell>
          <cell r="S85" t="str">
            <v>No Aplica</v>
          </cell>
          <cell r="T85" t="str">
            <v>JOSE ALEJANDRO GARCIA GARCIA</v>
          </cell>
          <cell r="U85" t="str">
            <v>M</v>
          </cell>
          <cell r="V85">
            <v>44566</v>
          </cell>
          <cell r="W85">
            <v>44568</v>
          </cell>
          <cell r="X85">
            <v>44568</v>
          </cell>
          <cell r="Y85">
            <v>44917</v>
          </cell>
          <cell r="Z85" t="str">
            <v>Contratación Directa</v>
          </cell>
          <cell r="AA85" t="str">
            <v>Contrato</v>
          </cell>
          <cell r="AB85" t="str">
            <v>Prestación de Servicios Profesionales</v>
          </cell>
          <cell r="AC85" t="str">
            <v>PRESTAR SERVICIOS PROFESIONALES EN DERECHO PARA APOYAR EN LA COORDINACIÓN DE LA DEFENSA JUDICIAL, ASESORÍA LEGAL, ACOMPAÑAMIENTO, SEGUIMIENTO Y CONCEPTUALIZACIÓN EN LA SECRETARIA DISTRITAL DEL HÁBITAT, CONFORME A LA NORMATIVIDAD VIGENTE Y LOS PROCEDIMIENTOS INTERNOS ESTABLECIDOS</v>
          </cell>
          <cell r="AD85">
            <v>44568</v>
          </cell>
          <cell r="AE85">
            <v>44568</v>
          </cell>
          <cell r="AF85">
            <v>44568</v>
          </cell>
          <cell r="AG85">
            <v>44917</v>
          </cell>
          <cell r="AH85">
            <v>11</v>
          </cell>
          <cell r="AI85">
            <v>15</v>
          </cell>
          <cell r="AJ85">
            <v>12.333333333333334</v>
          </cell>
          <cell r="AK85">
            <v>12</v>
          </cell>
          <cell r="AL85">
            <v>10</v>
          </cell>
          <cell r="AM85">
            <v>370</v>
          </cell>
          <cell r="AN85">
            <v>44916</v>
          </cell>
          <cell r="AO85">
            <v>44942</v>
          </cell>
          <cell r="AP85">
            <v>132250000</v>
          </cell>
          <cell r="AQ85">
            <v>141833333</v>
          </cell>
          <cell r="AR85">
            <v>11500000</v>
          </cell>
          <cell r="AS85">
            <v>0.33333331346511841</v>
          </cell>
          <cell r="AT85">
            <v>3281</v>
          </cell>
          <cell r="AU85">
            <v>619</v>
          </cell>
          <cell r="AV85">
            <v>44565</v>
          </cell>
          <cell r="AW85">
            <v>135316667</v>
          </cell>
          <cell r="AX85" t="str">
            <v>O23011605560000007810</v>
          </cell>
        </row>
        <row r="86">
          <cell r="E86">
            <v>80</v>
          </cell>
          <cell r="F86" t="str">
            <v>80-2022</v>
          </cell>
          <cell r="G86" t="str">
            <v>CO1.PCCNTR.3169094</v>
          </cell>
          <cell r="H86" t="str">
            <v>BENEFICIAR 15851 HOGARES  CON SUBSIDIOS PARA ADQUISICIÓN DE VIVIENDA VIS Y VIP</v>
          </cell>
          <cell r="I86" t="str">
            <v>Terminado</v>
          </cell>
          <cell r="J86" t="str">
            <v>https://community.secop.gov.co/Public/Tendering/OpportunityDetail/Index?noticeUID=CO1.NTC.2494652&amp;isFromPublicArea=True&amp;isModal=true&amp;asPopupView=true</v>
          </cell>
          <cell r="K86" t="str">
            <v>SDHT-SGF-PSP-001-2022</v>
          </cell>
          <cell r="L86" t="str">
            <v>X</v>
          </cell>
          <cell r="N86" t="str">
            <v>CC</v>
          </cell>
          <cell r="O86">
            <v>52798214</v>
          </cell>
          <cell r="P86">
            <v>3</v>
          </cell>
          <cell r="Q86" t="str">
            <v>MURCIA BARON</v>
          </cell>
          <cell r="R86" t="str">
            <v>CAROL JULIETA</v>
          </cell>
          <cell r="S86" t="str">
            <v>No Aplica</v>
          </cell>
          <cell r="T86" t="str">
            <v>CAROL JULIETA MURCIA BARON</v>
          </cell>
          <cell r="U86" t="str">
            <v>F</v>
          </cell>
          <cell r="V86">
            <v>44566</v>
          </cell>
          <cell r="W86" t="str">
            <v>No Aplica</v>
          </cell>
          <cell r="X86">
            <v>44572</v>
          </cell>
          <cell r="Y86">
            <v>44844</v>
          </cell>
          <cell r="Z86" t="str">
            <v>Contratación Directa</v>
          </cell>
          <cell r="AA86" t="str">
            <v>Contrato</v>
          </cell>
          <cell r="AB86" t="str">
            <v>Prestación de Servicios Profesionales</v>
          </cell>
          <cell r="AC86" t="str">
            <v>PRESTAR SERVICIOS PROFESIONALES JURÍDICOS PARA LA GESTIÓN PRECONTRACTUAL, CONTRACTUAL Y POSTCONTRACTUAL REQUERIDO EN EL DESARROLLO E IMPLEMENTACIÓN DE INSTRUMENTOS DE FINANCIACIÓN PARA ADQUISICIÓN DE VIVIENDA</v>
          </cell>
          <cell r="AD86">
            <v>44572</v>
          </cell>
          <cell r="AE86">
            <v>44572</v>
          </cell>
          <cell r="AF86">
            <v>44572</v>
          </cell>
          <cell r="AG86">
            <v>44844</v>
          </cell>
          <cell r="AH86">
            <v>9</v>
          </cell>
          <cell r="AI86">
            <v>0</v>
          </cell>
          <cell r="AJ86">
            <v>9</v>
          </cell>
          <cell r="AK86">
            <v>9</v>
          </cell>
          <cell r="AL86">
            <v>0</v>
          </cell>
          <cell r="AN86">
            <v>44844</v>
          </cell>
          <cell r="AO86">
            <v>44844</v>
          </cell>
          <cell r="AP86">
            <v>69525000</v>
          </cell>
          <cell r="AQ86">
            <v>69525000</v>
          </cell>
          <cell r="AR86">
            <v>7725000</v>
          </cell>
          <cell r="AS86">
            <v>0</v>
          </cell>
          <cell r="AT86">
            <v>3224</v>
          </cell>
          <cell r="AU86">
            <v>376</v>
          </cell>
          <cell r="AV86">
            <v>44565</v>
          </cell>
          <cell r="AW86">
            <v>69525000</v>
          </cell>
          <cell r="AX86" t="str">
            <v>O23011601010000007823</v>
          </cell>
        </row>
        <row r="87">
          <cell r="E87">
            <v>81</v>
          </cell>
          <cell r="F87" t="str">
            <v>81-2022</v>
          </cell>
          <cell r="G87" t="str">
            <v>CO1.PCCNTR.3169343</v>
          </cell>
          <cell r="H87" t="str">
            <v>BENEFICIAR 15851 HOGARES  CON SUBSIDIOS PARA ADQUISICIÓN DE VIVIENDA VIS Y VIP</v>
          </cell>
          <cell r="I87" t="str">
            <v>Terminado</v>
          </cell>
          <cell r="J87" t="str">
            <v>https://community.secop.gov.co/Public/Tendering/OpportunityDetail/Index?noticeUID=CO1.NTC.2494817&amp;isFromPublicArea=True&amp;isModal=true&amp;asPopupView=true</v>
          </cell>
          <cell r="K87" t="str">
            <v>SDHT-SDRPUB-PSP-011-2022</v>
          </cell>
          <cell r="L87" t="str">
            <v>X</v>
          </cell>
          <cell r="N87" t="str">
            <v>CC</v>
          </cell>
          <cell r="O87">
            <v>52974542</v>
          </cell>
          <cell r="P87">
            <v>9</v>
          </cell>
          <cell r="Q87" t="str">
            <v>ARIAS ROJAS</v>
          </cell>
          <cell r="R87" t="str">
            <v>CLAUDIA PATRICIA</v>
          </cell>
          <cell r="S87" t="str">
            <v>No Aplica</v>
          </cell>
          <cell r="T87" t="str">
            <v>CLAUDIA PATRICIA ARIAS ROJAS</v>
          </cell>
          <cell r="U87" t="str">
            <v>F</v>
          </cell>
          <cell r="V87">
            <v>44566</v>
          </cell>
          <cell r="W87" t="str">
            <v>No Aplica</v>
          </cell>
          <cell r="X87">
            <v>44572</v>
          </cell>
          <cell r="Y87">
            <v>44844</v>
          </cell>
          <cell r="Z87" t="str">
            <v>Contratación Directa</v>
          </cell>
          <cell r="AA87" t="str">
            <v>Contrato</v>
          </cell>
          <cell r="AB87" t="str">
            <v>Prestación de Servicios Profesionales</v>
          </cell>
          <cell r="AC87" t="str">
            <v>PRESTAR SERVICIOS PROFESIONALES PARA REALIZAR SEGUIMIENTO Y GESTIÓN A LOS PROYECTOS DE VIVIENDA E INTERLOCUCIÓN CON LOS ACTORES REQUERIDOS PARA IMPULSAR LAS ESTRATEGIAS Y PROGRAMAS ASOCIADOS A LOS INSTRUMENTOS DE FINANCIACIÓN DEFINIDOS POR LA SECRETARÍA DISTRITAL DEL HÁBITAT.</v>
          </cell>
          <cell r="AD87">
            <v>44572</v>
          </cell>
          <cell r="AE87">
            <v>44572</v>
          </cell>
          <cell r="AF87">
            <v>44572</v>
          </cell>
          <cell r="AG87">
            <v>44844</v>
          </cell>
          <cell r="AH87">
            <v>9</v>
          </cell>
          <cell r="AI87">
            <v>0</v>
          </cell>
          <cell r="AJ87">
            <v>11.666666666666666</v>
          </cell>
          <cell r="AK87">
            <v>11</v>
          </cell>
          <cell r="AL87">
            <v>20</v>
          </cell>
          <cell r="AN87">
            <v>44844</v>
          </cell>
          <cell r="AO87">
            <v>44925</v>
          </cell>
          <cell r="AP87">
            <v>83430000</v>
          </cell>
          <cell r="AQ87">
            <v>108150000</v>
          </cell>
          <cell r="AR87">
            <v>9270000</v>
          </cell>
          <cell r="AS87">
            <v>0</v>
          </cell>
          <cell r="AT87">
            <v>3227</v>
          </cell>
          <cell r="AU87">
            <v>384</v>
          </cell>
          <cell r="AV87">
            <v>44565</v>
          </cell>
          <cell r="AW87">
            <v>83430000</v>
          </cell>
          <cell r="AX87" t="str">
            <v>O23011601010000007823</v>
          </cell>
        </row>
        <row r="88">
          <cell r="E88">
            <v>82</v>
          </cell>
          <cell r="F88" t="str">
            <v>82-2022</v>
          </cell>
          <cell r="G88" t="str">
            <v>CO1.PCCNTR.3169347</v>
          </cell>
          <cell r="H88" t="str">
            <v>BENEFICIAR 15851 HOGARES  CON SUBSIDIOS PARA ADQUISICIÓN DE VIVIENDA VIS Y VIP</v>
          </cell>
          <cell r="I88" t="str">
            <v>Terminado</v>
          </cell>
          <cell r="J88" t="str">
            <v>https://community.secop.gov.co/Public/Tendering/OpportunityDetail/Index?noticeUID=CO1.NTC.2494928&amp;isFromPublicArea=True&amp;isModal=true&amp;asPopupView=true</v>
          </cell>
          <cell r="K88" t="str">
            <v>SDHT-SDRPUB-PSP-015-2022</v>
          </cell>
          <cell r="L88" t="str">
            <v>X</v>
          </cell>
          <cell r="N88" t="str">
            <v>CC</v>
          </cell>
          <cell r="O88">
            <v>1010236746</v>
          </cell>
          <cell r="P88">
            <v>7</v>
          </cell>
          <cell r="Q88" t="str">
            <v>JIMENEZ VALENCIA</v>
          </cell>
          <cell r="R88" t="str">
            <v>CATALINA</v>
          </cell>
          <cell r="S88" t="str">
            <v>No Aplica</v>
          </cell>
          <cell r="T88" t="str">
            <v>CATALINA JIMENEZ VALENCIA</v>
          </cell>
          <cell r="U88" t="str">
            <v>F</v>
          </cell>
          <cell r="V88">
            <v>44566</v>
          </cell>
          <cell r="W88" t="str">
            <v>No Aplica</v>
          </cell>
          <cell r="X88">
            <v>44572</v>
          </cell>
          <cell r="Y88">
            <v>44844</v>
          </cell>
          <cell r="Z88" t="str">
            <v>Contratación Directa</v>
          </cell>
          <cell r="AA88" t="str">
            <v>Contrato</v>
          </cell>
          <cell r="AB88" t="str">
            <v>Prestación de Servicios Profesionales</v>
          </cell>
          <cell r="AC88" t="str">
            <v>PRESTAR SERVICIOS PROFESIONALES PARA REALIZAR EL SEGUIMIENTO Y REPORTE AL CUMPLIMIENTO DE LOS COMPROMISOS MISIONALES Y ESTRATÉGICOS ASOCIADOS A LOS INSTRUMENTOS DE FINANCIACIÓN A CARGO DE LA SUBDIRECCIÓN DE RECURSOS PÚBLICOS DE LA SECRETARÍA DISTRITAL DEL HÁBITAT.</v>
          </cell>
          <cell r="AD88">
            <v>44572</v>
          </cell>
          <cell r="AE88">
            <v>44572</v>
          </cell>
          <cell r="AF88">
            <v>44572</v>
          </cell>
          <cell r="AG88">
            <v>44844</v>
          </cell>
          <cell r="AH88">
            <v>9</v>
          </cell>
          <cell r="AI88">
            <v>0</v>
          </cell>
          <cell r="AJ88">
            <v>9</v>
          </cell>
          <cell r="AK88">
            <v>9</v>
          </cell>
          <cell r="AL88">
            <v>0</v>
          </cell>
          <cell r="AN88">
            <v>44844</v>
          </cell>
          <cell r="AO88">
            <v>44844</v>
          </cell>
          <cell r="AP88">
            <v>47700000</v>
          </cell>
          <cell r="AQ88">
            <v>47700000</v>
          </cell>
          <cell r="AR88">
            <v>5300000</v>
          </cell>
          <cell r="AS88">
            <v>0</v>
          </cell>
          <cell r="AT88">
            <v>3225</v>
          </cell>
          <cell r="AU88">
            <v>381</v>
          </cell>
          <cell r="AV88">
            <v>44565</v>
          </cell>
          <cell r="AW88">
            <v>47700000</v>
          </cell>
          <cell r="AX88" t="str">
            <v>O23011601010000007823</v>
          </cell>
        </row>
        <row r="89">
          <cell r="E89">
            <v>83</v>
          </cell>
          <cell r="F89" t="str">
            <v>83-2022</v>
          </cell>
          <cell r="G89" t="str">
            <v>CO1.PCCNTR.3169348</v>
          </cell>
          <cell r="H89" t="str">
            <v>BENEFICIAR 15851 HOGARES  CON SUBSIDIOS PARA ADQUISICIÓN DE VIVIENDA VIS Y VIP</v>
          </cell>
          <cell r="I89" t="str">
            <v>Terminado</v>
          </cell>
          <cell r="J89" t="str">
            <v>https://community.secop.gov.co/Public/Tendering/OpportunityDetail/Index?noticeUID=CO1.NTC.2494823&amp;isFromPublicArea=True&amp;isModal=true&amp;asPopupView=true</v>
          </cell>
          <cell r="K89" t="str">
            <v>SDHT-SGF-PSP-010-2022</v>
          </cell>
          <cell r="L89" t="str">
            <v>X</v>
          </cell>
          <cell r="N89" t="str">
            <v>CC</v>
          </cell>
          <cell r="O89">
            <v>1014204489</v>
          </cell>
          <cell r="P89">
            <v>6</v>
          </cell>
          <cell r="Q89" t="str">
            <v>MARTINEZ SANCHEZ</v>
          </cell>
          <cell r="R89" t="str">
            <v>ADRIANA CAROLINA</v>
          </cell>
          <cell r="S89" t="str">
            <v>No Aplica</v>
          </cell>
          <cell r="T89" t="str">
            <v>ADRIANA CAROLINA MARTINEZ SANCHEZ</v>
          </cell>
          <cell r="U89" t="str">
            <v>F</v>
          </cell>
          <cell r="V89">
            <v>44566</v>
          </cell>
          <cell r="W89" t="str">
            <v>No Aplica</v>
          </cell>
          <cell r="X89">
            <v>44572</v>
          </cell>
          <cell r="Y89">
            <v>44844</v>
          </cell>
          <cell r="Z89" t="str">
            <v>Contratación Directa</v>
          </cell>
          <cell r="AA89" t="str">
            <v>Contrato</v>
          </cell>
          <cell r="AB89" t="str">
            <v>Prestación de Servicios Profesionales</v>
          </cell>
          <cell r="AC89" t="str">
            <v>PRESTAR SERVICIOS PROFESIONALES DE CARÁCTER JURÍDICO PARA REALIZAR LA ATENCIÓN Y SEGUIMIENTO A LAS SOLICITUDES DE ÓRGANOS JUDICIALES, DE CONTROL EN EL DESARROLLO E IMPLEMENTACIÓN DE INSTRUMENTOS DE FINANCIACIÓN PARA ADQUISICIÓN DE VIVIENDA DE LA SECRETARÍA DISTRITAL DE HÁBITAT.</v>
          </cell>
          <cell r="AD89">
            <v>44572</v>
          </cell>
          <cell r="AE89">
            <v>44572</v>
          </cell>
          <cell r="AF89">
            <v>44572</v>
          </cell>
          <cell r="AG89">
            <v>44844</v>
          </cell>
          <cell r="AH89">
            <v>9</v>
          </cell>
          <cell r="AI89">
            <v>0</v>
          </cell>
          <cell r="AJ89">
            <v>9</v>
          </cell>
          <cell r="AK89">
            <v>9</v>
          </cell>
          <cell r="AL89">
            <v>0</v>
          </cell>
          <cell r="AN89">
            <v>44844</v>
          </cell>
          <cell r="AO89">
            <v>44844</v>
          </cell>
          <cell r="AP89">
            <v>55620000</v>
          </cell>
          <cell r="AQ89">
            <v>55620000</v>
          </cell>
          <cell r="AR89">
            <v>6180000</v>
          </cell>
          <cell r="AS89">
            <v>0</v>
          </cell>
          <cell r="AT89">
            <v>3219</v>
          </cell>
          <cell r="AU89">
            <v>362</v>
          </cell>
          <cell r="AV89">
            <v>44565</v>
          </cell>
          <cell r="AW89">
            <v>55620000</v>
          </cell>
          <cell r="AX89" t="str">
            <v>O23011601010000007823</v>
          </cell>
        </row>
        <row r="90">
          <cell r="E90">
            <v>84</v>
          </cell>
          <cell r="F90" t="str">
            <v>84-2022</v>
          </cell>
          <cell r="G90" t="str">
            <v>CO1.PCCNTR.3169458</v>
          </cell>
          <cell r="H90" t="str">
            <v>BENEFICIAR 15851 HOGARES  CON SUBSIDIOS PARA ADQUISICIÓN DE VIVIENDA VIS Y VIP</v>
          </cell>
          <cell r="I90" t="str">
            <v>Terminado</v>
          </cell>
          <cell r="J90" t="str">
            <v>https://community.secop.gov.co/Public/Tendering/OpportunityDetail/Index?noticeUID=CO1.NTC.2495028&amp;isFromPublicArea=True&amp;isModal=true&amp;asPopupView=true</v>
          </cell>
          <cell r="K90" t="str">
            <v>SDHT-SGF-PSP-005-2022</v>
          </cell>
          <cell r="L90" t="str">
            <v>X</v>
          </cell>
          <cell r="N90" t="str">
            <v>CC</v>
          </cell>
          <cell r="O90">
            <v>1071166651</v>
          </cell>
          <cell r="P90">
            <v>7</v>
          </cell>
          <cell r="Q90" t="str">
            <v>CARREÑO VENEGAS</v>
          </cell>
          <cell r="R90" t="str">
            <v>LAURA CAMILA</v>
          </cell>
          <cell r="S90" t="str">
            <v>No Aplica</v>
          </cell>
          <cell r="T90" t="str">
            <v>LAURA CAMILA CARREÑO VENEGAS</v>
          </cell>
          <cell r="U90" t="str">
            <v>F</v>
          </cell>
          <cell r="V90">
            <v>44566</v>
          </cell>
          <cell r="W90" t="str">
            <v>No Aplica</v>
          </cell>
          <cell r="X90">
            <v>44572</v>
          </cell>
          <cell r="Y90">
            <v>44844</v>
          </cell>
          <cell r="Z90" t="str">
            <v>Contratación Directa</v>
          </cell>
          <cell r="AA90" t="str">
            <v>Contrato</v>
          </cell>
          <cell r="AB90" t="str">
            <v>Prestación de Servicios Profesionales</v>
          </cell>
          <cell r="AC90" t="str">
            <v>PRESTAR SERVICIOS PROFESIONALES PARA BRINDAR LINEAMIENTOS, REALIZAR ANÁLISIS Y REPORTAR LAS CIFRAS ASOCIADAS A LA ASIGNACIÓN DE SOLUCIONES HABITACIONALES A VÍCTIMAS DEL CONFLICTO ARMADO INTERNO A TRAVÉS DE PROGRAMAS A CARGO DE LA SUBSECRETARIA DE GESTIÓN FINANCIERA DE LA SECRETARIA DISTRITAL DEL HÁBITAT</v>
          </cell>
          <cell r="AD90">
            <v>44572</v>
          </cell>
          <cell r="AE90">
            <v>44572</v>
          </cell>
          <cell r="AF90">
            <v>44572</v>
          </cell>
          <cell r="AG90">
            <v>44844</v>
          </cell>
          <cell r="AH90">
            <v>9</v>
          </cell>
          <cell r="AI90">
            <v>0</v>
          </cell>
          <cell r="AJ90">
            <v>9</v>
          </cell>
          <cell r="AK90">
            <v>9</v>
          </cell>
          <cell r="AL90">
            <v>0</v>
          </cell>
          <cell r="AN90">
            <v>44844</v>
          </cell>
          <cell r="AO90">
            <v>44844</v>
          </cell>
          <cell r="AP90">
            <v>55620000</v>
          </cell>
          <cell r="AQ90">
            <v>55620000</v>
          </cell>
          <cell r="AR90">
            <v>6180000</v>
          </cell>
          <cell r="AS90">
            <v>0</v>
          </cell>
          <cell r="AT90">
            <v>3245</v>
          </cell>
          <cell r="AU90">
            <v>206</v>
          </cell>
          <cell r="AV90">
            <v>44564</v>
          </cell>
          <cell r="AW90">
            <v>55620000</v>
          </cell>
          <cell r="AX90" t="str">
            <v>O23011601010000007823</v>
          </cell>
        </row>
        <row r="91">
          <cell r="E91">
            <v>85</v>
          </cell>
          <cell r="F91" t="str">
            <v>85-2022</v>
          </cell>
          <cell r="G91" t="str">
            <v>CO1.PCCNTR.3169166</v>
          </cell>
          <cell r="H91" t="str">
            <v>IMPLEMENTAR 1  SISTEMA  DE LA SDHT</v>
          </cell>
          <cell r="I91" t="str">
            <v>En Ejecución</v>
          </cell>
          <cell r="J91" t="str">
            <v>https://community.secop.gov.co/Public/Tendering/OpportunityDetail/Index?noticeUID=CO1.NTC.2494586&amp;isFromPublicArea=True&amp;isModal=true&amp;asPopupView=true</v>
          </cell>
          <cell r="K91" t="str">
            <v>SDHT-SGC-PSP-018-2022</v>
          </cell>
          <cell r="L91" t="str">
            <v>X</v>
          </cell>
          <cell r="N91" t="str">
            <v>CC</v>
          </cell>
          <cell r="O91">
            <v>51988177</v>
          </cell>
          <cell r="P91">
            <v>0</v>
          </cell>
          <cell r="Q91" t="str">
            <v>CASTILLO MOSQUERA</v>
          </cell>
          <cell r="R91" t="str">
            <v>ELVIDIA</v>
          </cell>
          <cell r="S91" t="str">
            <v>No Aplica</v>
          </cell>
          <cell r="T91" t="str">
            <v>ELVIDIA CASTILLO MOSQUERA</v>
          </cell>
          <cell r="U91" t="str">
            <v>F</v>
          </cell>
          <cell r="V91">
            <v>44566</v>
          </cell>
          <cell r="W91" t="str">
            <v>No Aplica</v>
          </cell>
          <cell r="X91">
            <v>44568</v>
          </cell>
          <cell r="Y91">
            <v>44915</v>
          </cell>
          <cell r="Z91" t="str">
            <v>Contratación Directa</v>
          </cell>
          <cell r="AA91" t="str">
            <v>Contrato</v>
          </cell>
          <cell r="AB91" t="str">
            <v>Prestación de Servicios Profesionales</v>
          </cell>
          <cell r="AC91" t="str">
            <v xml:space="preserve"> PRESTAR SERVICIOS PROFESIONALES PARA APOYAR EN LA FORMULACIÓN Y SEGUIMIENTO A LOS PLANES DE MEJORAMIENTO Y EN LOS TEMAS DE PLANEACIÓN Y CALIDAD A CARGO DE LA SUBSECRETARIA DE GESTION CORPORATIVA.</v>
          </cell>
          <cell r="AD91">
            <v>44568</v>
          </cell>
          <cell r="AE91">
            <v>44568</v>
          </cell>
          <cell r="AF91">
            <v>44568</v>
          </cell>
          <cell r="AG91">
            <v>44916</v>
          </cell>
          <cell r="AH91">
            <v>11</v>
          </cell>
          <cell r="AI91">
            <v>15</v>
          </cell>
          <cell r="AJ91">
            <v>12.8</v>
          </cell>
          <cell r="AK91">
            <v>12</v>
          </cell>
          <cell r="AL91">
            <v>24</v>
          </cell>
          <cell r="AM91">
            <v>384</v>
          </cell>
          <cell r="AN91">
            <v>44916</v>
          </cell>
          <cell r="AO91">
            <v>44956</v>
          </cell>
          <cell r="AP91">
            <v>71070000</v>
          </cell>
          <cell r="AQ91">
            <v>79104000</v>
          </cell>
          <cell r="AR91">
            <v>6180000</v>
          </cell>
          <cell r="AS91">
            <v>0</v>
          </cell>
          <cell r="AT91">
            <v>3174</v>
          </cell>
          <cell r="AU91">
            <v>103</v>
          </cell>
          <cell r="AV91">
            <v>44564</v>
          </cell>
          <cell r="AW91">
            <v>71070000</v>
          </cell>
          <cell r="AX91" t="str">
            <v>O23011605560000007754</v>
          </cell>
        </row>
        <row r="92">
          <cell r="E92">
            <v>86</v>
          </cell>
          <cell r="F92" t="str">
            <v>86-2022</v>
          </cell>
          <cell r="G92" t="str">
            <v>CO1.PCCNTR.3169302</v>
          </cell>
          <cell r="H92" t="str">
            <v>CONSTRUIR  8  OBRAS EN ESPACIOS PÚBLICOS EN TERRITORIOS DE MEJORAMIENTO INTEGRAL DE BARRIOS</v>
          </cell>
          <cell r="I92" t="str">
            <v>Terminación Anticipada</v>
          </cell>
          <cell r="J92" t="str">
            <v>https://community.secop.gov.co/Public/Tendering/OpportunityDetail/Index?noticeUID=CO1.NTC.2494636&amp;isFromPublicArea=True&amp;isModal=true&amp;asPopupView=true</v>
          </cell>
          <cell r="K92" t="str">
            <v>SDHT-SDB-PSP-115-2022</v>
          </cell>
          <cell r="L92" t="str">
            <v>X</v>
          </cell>
          <cell r="N92" t="str">
            <v>CC</v>
          </cell>
          <cell r="O92">
            <v>1015426153</v>
          </cell>
          <cell r="P92">
            <v>3</v>
          </cell>
          <cell r="Q92" t="str">
            <v>LOBO GARRIDO</v>
          </cell>
          <cell r="R92" t="str">
            <v>GUSTAVO ANDRES</v>
          </cell>
          <cell r="S92" t="str">
            <v>No Aplica</v>
          </cell>
          <cell r="T92" t="str">
            <v>GUSTAVO ANDRES LOBO GARRIDO</v>
          </cell>
          <cell r="U92" t="str">
            <v>M</v>
          </cell>
          <cell r="V92">
            <v>44566</v>
          </cell>
          <cell r="W92">
            <v>44567</v>
          </cell>
          <cell r="X92">
            <v>44567</v>
          </cell>
          <cell r="Y92">
            <v>44901</v>
          </cell>
          <cell r="Z92" t="str">
            <v>Contratación Directa</v>
          </cell>
          <cell r="AA92" t="str">
            <v>Contrato</v>
          </cell>
          <cell r="AB92" t="str">
            <v>Prestación de Servicios Profesionales</v>
          </cell>
          <cell r="AC92" t="str">
            <v xml:space="preserve"> PRESTAR SERVICIOS PROFESIONALES PARA BRINDAR APOYO Y ACOMPAÑAMIENTO JURÍDICO EN LA ESTRUCTURACIÓN, IMPLEMENTACIÓN, EJECUCIÓN DE LA GESTIÓN CONTRACTUAL DE LA ENTIDAD EN EL MARCO DEL PROYECTO DE INVERSIÓN ESTUDIOS Y DISEÑOS DE PROYECTOS PARA EL MEJORAMIENTO INTEGRAL DE BARRIOS - BOGOTÁ 2020-2024</v>
          </cell>
          <cell r="AD92">
            <v>44567</v>
          </cell>
          <cell r="AE92">
            <v>44567</v>
          </cell>
          <cell r="AF92">
            <v>44567</v>
          </cell>
          <cell r="AG92">
            <v>44900</v>
          </cell>
          <cell r="AH92">
            <v>11</v>
          </cell>
          <cell r="AI92">
            <v>0</v>
          </cell>
          <cell r="AJ92">
            <v>11</v>
          </cell>
          <cell r="AK92">
            <v>11</v>
          </cell>
          <cell r="AL92">
            <v>0</v>
          </cell>
          <cell r="AN92">
            <v>44900</v>
          </cell>
          <cell r="AO92">
            <v>44749</v>
          </cell>
          <cell r="AP92">
            <v>92840000</v>
          </cell>
          <cell r="AQ92">
            <v>51202666</v>
          </cell>
          <cell r="AR92">
            <v>8440000</v>
          </cell>
          <cell r="AS92">
            <v>0</v>
          </cell>
          <cell r="AT92">
            <v>2792</v>
          </cell>
          <cell r="AU92">
            <v>432</v>
          </cell>
          <cell r="AV92">
            <v>44565</v>
          </cell>
          <cell r="AW92">
            <v>92840000</v>
          </cell>
          <cell r="AX92" t="str">
            <v>O23011601190000007575</v>
          </cell>
        </row>
        <row r="93">
          <cell r="E93">
            <v>87</v>
          </cell>
          <cell r="F93" t="str">
            <v>87-2022</v>
          </cell>
          <cell r="G93" t="str">
            <v>CO1.PCCNTR.3170502</v>
          </cell>
          <cell r="H93" t="str">
            <v>BENEFICIAR 15851 HOGARES  CON SUBSIDIOS PARA ADQUISICIÓN DE VIVIENDA VIS Y VIP</v>
          </cell>
          <cell r="I93" t="str">
            <v>Terminado</v>
          </cell>
          <cell r="J93" t="str">
            <v>https://community.secop.gov.co/Public/Tendering/OpportunityDetail/Index?noticeUID=CO1.NTC.2496002&amp;isFromPublicArea=True&amp;isModal=true&amp;asPopupView=true</v>
          </cell>
          <cell r="K93" t="str">
            <v>SDHT-SDRPUB-PSP-016-2022</v>
          </cell>
          <cell r="L93" t="str">
            <v>X</v>
          </cell>
          <cell r="N93" t="str">
            <v>CC</v>
          </cell>
          <cell r="O93">
            <v>52028400</v>
          </cell>
          <cell r="P93">
            <v>4</v>
          </cell>
          <cell r="Q93" t="str">
            <v>TOVAR GONZALEZ</v>
          </cell>
          <cell r="R93" t="str">
            <v>MARTHA PATRICIA</v>
          </cell>
          <cell r="S93" t="str">
            <v>No Aplica</v>
          </cell>
          <cell r="T93" t="str">
            <v>MARTHA PATRICIA TOVAR GONZALEZ</v>
          </cell>
          <cell r="U93" t="str">
            <v>F</v>
          </cell>
          <cell r="V93">
            <v>44567</v>
          </cell>
          <cell r="W93" t="str">
            <v>No Aplica</v>
          </cell>
          <cell r="X93">
            <v>44573</v>
          </cell>
          <cell r="Y93">
            <v>44845</v>
          </cell>
          <cell r="Z93" t="str">
            <v>Contratación Directa</v>
          </cell>
          <cell r="AA93" t="str">
            <v>Contrato</v>
          </cell>
          <cell r="AB93" t="str">
            <v>Prestación de Servicios Profesionales</v>
          </cell>
          <cell r="AC93" t="str">
            <v>PRESTAR SERVICIOS PROFESIONALES PARA APOYAR LA COORDINACIÓN Y EL ANÁLISIS, REVISIÓN, SEGUIMIENTO Y LEGALIZACIÓN DE RECURSOS PARA EL DESARROLLO E IMPLEMENTACIÓN DE INSTRUMENTOS DE FINANCIACIÓN PARA ADQUISICIÓN DE VIVIENDA.</v>
          </cell>
          <cell r="AD93">
            <v>44573</v>
          </cell>
          <cell r="AE93">
            <v>44573</v>
          </cell>
          <cell r="AF93">
            <v>44573</v>
          </cell>
          <cell r="AG93">
            <v>44845</v>
          </cell>
          <cell r="AH93">
            <v>9</v>
          </cell>
          <cell r="AI93">
            <v>0</v>
          </cell>
          <cell r="AJ93">
            <v>9</v>
          </cell>
          <cell r="AK93">
            <v>9</v>
          </cell>
          <cell r="AL93">
            <v>0</v>
          </cell>
          <cell r="AN93">
            <v>44845</v>
          </cell>
          <cell r="AO93">
            <v>44845</v>
          </cell>
          <cell r="AP93">
            <v>69525000</v>
          </cell>
          <cell r="AQ93">
            <v>69525000</v>
          </cell>
          <cell r="AR93">
            <v>7725000</v>
          </cell>
          <cell r="AS93">
            <v>0</v>
          </cell>
          <cell r="AT93">
            <v>3256</v>
          </cell>
          <cell r="AU93">
            <v>499</v>
          </cell>
          <cell r="AV93">
            <v>44565</v>
          </cell>
          <cell r="AW93">
            <v>69525000</v>
          </cell>
          <cell r="AX93" t="str">
            <v>O23011601010000007823</v>
          </cell>
        </row>
        <row r="94">
          <cell r="E94">
            <v>88</v>
          </cell>
          <cell r="F94" t="str">
            <v>88-2022</v>
          </cell>
          <cell r="G94" t="str">
            <v>CO1.PCCNTR.3170304</v>
          </cell>
          <cell r="H94" t="str">
            <v>BENEFICIAR 15851 HOGARES  CON SUBSIDIOS PARA ADQUISICIÓN DE VIVIENDA VIS Y VIP</v>
          </cell>
          <cell r="I94" t="str">
            <v>En Ejecución</v>
          </cell>
          <cell r="J94" t="str">
            <v>https://community.secop.gov.co/Public/Tendering/OpportunityDetail/Index?noticeUID=CO1.NTC.2496004&amp;isFromPublicArea=True&amp;isModal=true&amp;asPopupView=true</v>
          </cell>
          <cell r="K94" t="str">
            <v>SDHT-SGF-PSP-007-2022</v>
          </cell>
          <cell r="L94" t="str">
            <v>X</v>
          </cell>
          <cell r="N94" t="str">
            <v>CC</v>
          </cell>
          <cell r="O94">
            <v>9867577</v>
          </cell>
          <cell r="P94">
            <v>1</v>
          </cell>
          <cell r="Q94" t="str">
            <v>VASQUEZ GRAJALES</v>
          </cell>
          <cell r="R94" t="str">
            <v>JULIAN ALBERTO</v>
          </cell>
          <cell r="S94" t="str">
            <v>No Aplica</v>
          </cell>
          <cell r="T94" t="str">
            <v>JULIAN ALBERTO VASQUEZ GRAJALES</v>
          </cell>
          <cell r="U94" t="str">
            <v>M</v>
          </cell>
          <cell r="V94">
            <v>44567</v>
          </cell>
          <cell r="W94" t="str">
            <v>No Aplica</v>
          </cell>
          <cell r="X94">
            <v>44572</v>
          </cell>
          <cell r="Y94">
            <v>44911</v>
          </cell>
          <cell r="Z94" t="str">
            <v>Contratación Directa</v>
          </cell>
          <cell r="AA94" t="str">
            <v>Contrato</v>
          </cell>
          <cell r="AB94" t="str">
            <v>Prestación de Servicios Profesionales</v>
          </cell>
          <cell r="AC94" t="str">
            <v xml:space="preserve"> PRESTAR SERVICIOS PROFESIONALES PARA BRINDAR ORIENTACIÓN JURÍDICA EN LA FORMULACIÓN, IMPLEMENTACIÓN, SEGUIMIENTO Y CIERRE DE PROGRAMAS Y PROYECTOS ASOCIADOS A LOS INSTRUMENTOS DE FINANCIACIÓN DE LAS SOLUCIONES HABITACIONALES A CARGO DE LA SECRETARÍA DISTRITAL DEL HÁBITAT.</v>
          </cell>
          <cell r="AD94">
            <v>44572</v>
          </cell>
          <cell r="AE94">
            <v>44572</v>
          </cell>
          <cell r="AF94">
            <v>44572</v>
          </cell>
          <cell r="AG94">
            <v>44920</v>
          </cell>
          <cell r="AH94">
            <v>11</v>
          </cell>
          <cell r="AI94">
            <v>15</v>
          </cell>
          <cell r="AJ94">
            <v>12.666666666666666</v>
          </cell>
          <cell r="AK94">
            <v>12</v>
          </cell>
          <cell r="AL94">
            <v>20</v>
          </cell>
          <cell r="AN94">
            <v>44920</v>
          </cell>
          <cell r="AO94">
            <v>44956</v>
          </cell>
          <cell r="AP94">
            <v>138000000</v>
          </cell>
          <cell r="AQ94">
            <v>152000000</v>
          </cell>
          <cell r="AR94">
            <v>12000000</v>
          </cell>
          <cell r="AS94">
            <v>0</v>
          </cell>
          <cell r="AT94">
            <v>3242</v>
          </cell>
          <cell r="AU94">
            <v>543</v>
          </cell>
          <cell r="AV94">
            <v>44565</v>
          </cell>
          <cell r="AW94">
            <v>138000000</v>
          </cell>
          <cell r="AX94" t="str">
            <v>O23011601010000007823</v>
          </cell>
        </row>
        <row r="95">
          <cell r="E95">
            <v>89</v>
          </cell>
          <cell r="F95" t="str">
            <v>89-2022</v>
          </cell>
          <cell r="G95" t="str">
            <v>CO1.PCCNTR.3170509</v>
          </cell>
          <cell r="H95" t="str">
            <v>BENEFICIAR 15851 HOGARES  CON SUBSIDIOS PARA ADQUISICIÓN DE VIVIENDA VIS Y VIP</v>
          </cell>
          <cell r="I95" t="str">
            <v>En Ejecución</v>
          </cell>
          <cell r="J95" t="str">
            <v>https://community.secop.gov.co/Public/Tendering/OpportunityDetail/Index?noticeUID=CO1.NTC.2496010&amp;isFromPublicArea=True&amp;isModal=true&amp;asPopupView=true</v>
          </cell>
          <cell r="K95" t="str">
            <v>SDHT-SDRPUB-PSP-035-2022</v>
          </cell>
          <cell r="L95" t="str">
            <v>X</v>
          </cell>
          <cell r="N95" t="str">
            <v>CC</v>
          </cell>
          <cell r="O95">
            <v>1047392346</v>
          </cell>
          <cell r="P95">
            <v>6</v>
          </cell>
          <cell r="Q95" t="str">
            <v>MORANTE GOMEZ</v>
          </cell>
          <cell r="R95" t="str">
            <v>YIRA ALEXANDRA</v>
          </cell>
          <cell r="S95" t="str">
            <v>No Aplica</v>
          </cell>
          <cell r="T95" t="str">
            <v>YIRA ALEXANDRA MORANTE GOMEZ</v>
          </cell>
          <cell r="U95" t="str">
            <v>F</v>
          </cell>
          <cell r="V95">
            <v>44567</v>
          </cell>
          <cell r="W95" t="str">
            <v>No Aplica</v>
          </cell>
          <cell r="X95">
            <v>44572</v>
          </cell>
          <cell r="Y95">
            <v>44844</v>
          </cell>
          <cell r="Z95" t="str">
            <v>Contratación Directa</v>
          </cell>
          <cell r="AA95" t="str">
            <v>Contrato</v>
          </cell>
          <cell r="AB95" t="str">
            <v>Prestación de Servicios Profesionales</v>
          </cell>
          <cell r="AC95" t="str">
            <v>PRESTAR SERVICIOS PROFESIONALES DE CARÁCTER JURÍDICO PARA ORIENTAR LA FORMULACIÓN, IMPLEMENTACIÓN, SEGUIMIENTO Y CIERRE DE PROGRAMAS Y PROYECTOS DE LA POLÍTICA DE INSTRUMENTOS DE FINANCIACIÓN DE VIVIENDA A CARGO DE LA SECRETARÍA DISTRITAL DEL HÁBITAT.</v>
          </cell>
          <cell r="AD95">
            <v>44572</v>
          </cell>
          <cell r="AE95">
            <v>44572</v>
          </cell>
          <cell r="AF95">
            <v>44572</v>
          </cell>
          <cell r="AG95">
            <v>44844</v>
          </cell>
          <cell r="AH95">
            <v>9</v>
          </cell>
          <cell r="AI95">
            <v>0</v>
          </cell>
          <cell r="AJ95">
            <v>12.166666666666666</v>
          </cell>
          <cell r="AK95">
            <v>12</v>
          </cell>
          <cell r="AL95">
            <v>5</v>
          </cell>
          <cell r="AN95">
            <v>44844</v>
          </cell>
          <cell r="AO95">
            <v>44941</v>
          </cell>
          <cell r="AP95">
            <v>101970000</v>
          </cell>
          <cell r="AQ95">
            <v>137848333</v>
          </cell>
          <cell r="AR95">
            <v>11330000</v>
          </cell>
          <cell r="AS95">
            <v>0.3333333432674408</v>
          </cell>
          <cell r="AT95">
            <v>3274</v>
          </cell>
          <cell r="AU95">
            <v>533</v>
          </cell>
          <cell r="AV95">
            <v>44565</v>
          </cell>
          <cell r="AW95">
            <v>101970000</v>
          </cell>
          <cell r="AX95" t="str">
            <v>O23011601010000007823</v>
          </cell>
        </row>
        <row r="96">
          <cell r="E96">
            <v>90</v>
          </cell>
          <cell r="F96" t="str">
            <v>90-2022</v>
          </cell>
          <cell r="G96" t="str">
            <v>CO1.PCCNTR.3170307</v>
          </cell>
          <cell r="H96" t="str">
            <v>BENEFICIAR 15851 HOGARES  CON SUBSIDIOS PARA ADQUISICIÓN DE VIVIENDA VIS Y VIP</v>
          </cell>
          <cell r="I96" t="str">
            <v>Terminado</v>
          </cell>
          <cell r="J96" t="str">
            <v>https://community.secop.gov.co/Public/Tendering/OpportunityDetail/Index?noticeUID=CO1.NTC.2495908&amp;isFromPublicArea=True&amp;isModal=true&amp;asPopupView=true</v>
          </cell>
          <cell r="K96" t="str">
            <v>SDHT-SDRPUB-PSP-025-2022</v>
          </cell>
          <cell r="L96" t="str">
            <v>X</v>
          </cell>
          <cell r="N96" t="str">
            <v>CC</v>
          </cell>
          <cell r="O96">
            <v>1030646674</v>
          </cell>
          <cell r="P96">
            <v>7</v>
          </cell>
          <cell r="Q96" t="str">
            <v>HERNANDEZ PEÑA</v>
          </cell>
          <cell r="R96" t="str">
            <v>ANGIE LIZETH</v>
          </cell>
          <cell r="S96" t="str">
            <v>No Aplica</v>
          </cell>
          <cell r="T96" t="str">
            <v>ANGIE LIZETH HERNANDEZ PEÑA</v>
          </cell>
          <cell r="U96" t="str">
            <v>F</v>
          </cell>
          <cell r="V96">
            <v>44567</v>
          </cell>
          <cell r="W96" t="str">
            <v>No Aplica</v>
          </cell>
          <cell r="X96">
            <v>44572</v>
          </cell>
          <cell r="Y96">
            <v>44844</v>
          </cell>
          <cell r="Z96" t="str">
            <v>Contratación Directa</v>
          </cell>
          <cell r="AA96" t="str">
            <v>Contrato</v>
          </cell>
          <cell r="AB96" t="str">
            <v>Prestación de Servicios Profesionales</v>
          </cell>
          <cell r="AC96" t="str">
            <v>PRESTAR SERVICIOS PROFESIONALES JURÍDICOS PARA LLEVAR ACABO EL SEGUIMIENTO Y GESTIÓN JURÍDICA EN EL DESARROLLO E IMPLEMENTACIÓN DE LOS INSTRUMENTOS DE FINANCIACIÓN A CARGO DE LA SECRETARÍA DISTRITAL DEL HÁBITAT PARA EL ACCESO A LA VIVIENDA VIP Y VIS</v>
          </cell>
          <cell r="AD96">
            <v>44572</v>
          </cell>
          <cell r="AE96">
            <v>44572</v>
          </cell>
          <cell r="AF96">
            <v>44572</v>
          </cell>
          <cell r="AG96">
            <v>44844</v>
          </cell>
          <cell r="AH96">
            <v>9</v>
          </cell>
          <cell r="AI96">
            <v>0</v>
          </cell>
          <cell r="AJ96">
            <v>9</v>
          </cell>
          <cell r="AK96">
            <v>9</v>
          </cell>
          <cell r="AL96">
            <v>0</v>
          </cell>
          <cell r="AN96">
            <v>44844</v>
          </cell>
          <cell r="AO96">
            <v>44844</v>
          </cell>
          <cell r="AP96">
            <v>55620000</v>
          </cell>
          <cell r="AQ96">
            <v>55620000</v>
          </cell>
          <cell r="AR96">
            <v>6180000</v>
          </cell>
          <cell r="AS96">
            <v>0</v>
          </cell>
          <cell r="AT96">
            <v>3222</v>
          </cell>
          <cell r="AU96">
            <v>372</v>
          </cell>
          <cell r="AV96">
            <v>44565</v>
          </cell>
          <cell r="AW96">
            <v>55620000</v>
          </cell>
          <cell r="AX96" t="str">
            <v>O23011601010000007823</v>
          </cell>
        </row>
        <row r="97">
          <cell r="E97">
            <v>91</v>
          </cell>
          <cell r="F97" t="str">
            <v>91-2022</v>
          </cell>
          <cell r="G97" t="str">
            <v>CO1.PCCNTR.3170206</v>
          </cell>
          <cell r="H97" t="str">
            <v>IMPLEMENTAR 1  SISTEMA  DE LA SDHT</v>
          </cell>
          <cell r="I97" t="str">
            <v>En Ejecución</v>
          </cell>
          <cell r="J97" t="str">
            <v>https://community.secop.gov.co/Public/Tendering/OpportunityDetail/Index?noticeUID=CO1.NTC.2495607&amp;isFromPublicArea=True&amp;isModal=true&amp;asPopupView=true</v>
          </cell>
          <cell r="K97" t="str">
            <v>SDHT-SDA-PSP-030-2022</v>
          </cell>
          <cell r="L97" t="str">
            <v>X</v>
          </cell>
          <cell r="N97" t="str">
            <v>CC</v>
          </cell>
          <cell r="O97">
            <v>1019045177</v>
          </cell>
          <cell r="P97">
            <v>9</v>
          </cell>
          <cell r="Q97" t="str">
            <v>RODIGUEZ BASTIDAS</v>
          </cell>
          <cell r="R97" t="str">
            <v>DAVID FELIPE</v>
          </cell>
          <cell r="S97" t="str">
            <v>No Aplica</v>
          </cell>
          <cell r="T97" t="str">
            <v>DAVID FELIPE RODIGUEZ BASTIDAS</v>
          </cell>
          <cell r="U97" t="str">
            <v>M</v>
          </cell>
          <cell r="V97">
            <v>44567</v>
          </cell>
          <cell r="W97" t="str">
            <v>No Aplica</v>
          </cell>
          <cell r="X97">
            <v>44567</v>
          </cell>
          <cell r="Y97">
            <v>44916</v>
          </cell>
          <cell r="Z97" t="str">
            <v>Contratación Directa</v>
          </cell>
          <cell r="AA97" t="str">
            <v>Contrato</v>
          </cell>
          <cell r="AB97" t="str">
            <v>Prestación de Servicios Profesionales</v>
          </cell>
          <cell r="AC97"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97">
            <v>44567</v>
          </cell>
          <cell r="AE97">
            <v>44567</v>
          </cell>
          <cell r="AF97">
            <v>44567</v>
          </cell>
          <cell r="AG97">
            <v>44915</v>
          </cell>
          <cell r="AH97">
            <v>11</v>
          </cell>
          <cell r="AI97">
            <v>15</v>
          </cell>
          <cell r="AJ97">
            <v>12.833333333333334</v>
          </cell>
          <cell r="AK97">
            <v>12</v>
          </cell>
          <cell r="AL97">
            <v>25</v>
          </cell>
          <cell r="AN97">
            <v>44915</v>
          </cell>
          <cell r="AO97">
            <v>44956</v>
          </cell>
          <cell r="AP97">
            <v>85675000</v>
          </cell>
          <cell r="AQ97">
            <v>95608333</v>
          </cell>
          <cell r="AR97">
            <v>7450000</v>
          </cell>
          <cell r="AS97">
            <v>0.3333333432674408</v>
          </cell>
          <cell r="AT97">
            <v>3142</v>
          </cell>
          <cell r="AU97">
            <v>648</v>
          </cell>
          <cell r="AV97">
            <v>44565</v>
          </cell>
          <cell r="AW97">
            <v>85675000</v>
          </cell>
          <cell r="AX97" t="str">
            <v>O23011605560000007754</v>
          </cell>
        </row>
        <row r="98">
          <cell r="E98">
            <v>92</v>
          </cell>
          <cell r="F98" t="str">
            <v>92-2022</v>
          </cell>
          <cell r="G98" t="str">
            <v>CO1.PCCNTR.3170816</v>
          </cell>
          <cell r="H98" t="str">
            <v>BENEFICIAR 15851 HOGARES  CON SUBSIDIOS PARA ADQUISICIÓN DE VIVIENDA VIS Y VIP</v>
          </cell>
          <cell r="I98" t="str">
            <v>Terminado</v>
          </cell>
          <cell r="J98" t="str">
            <v>https://community.secop.gov.co/Public/Tendering/OpportunityDetail/Index?noticeUID=CO1.NTC.2496313&amp;isFromPublicArea=True&amp;isModal=true&amp;asPopupView=true</v>
          </cell>
          <cell r="K98" t="str">
            <v>SDHT-SDRPUB-PSP-038-2022</v>
          </cell>
          <cell r="L98" t="str">
            <v>X</v>
          </cell>
          <cell r="N98" t="str">
            <v>CC</v>
          </cell>
          <cell r="O98">
            <v>74188403</v>
          </cell>
          <cell r="P98">
            <v>1</v>
          </cell>
          <cell r="Q98" t="str">
            <v>CASTAÑEDA PEREZ</v>
          </cell>
          <cell r="R98" t="str">
            <v>WILLIAM FERNANDO</v>
          </cell>
          <cell r="S98" t="str">
            <v>No Aplica</v>
          </cell>
          <cell r="T98" t="str">
            <v>WILLIAM FERNANDO CASTAÑEDA PEREZ</v>
          </cell>
          <cell r="U98" t="str">
            <v>M</v>
          </cell>
          <cell r="V98">
            <v>44572</v>
          </cell>
          <cell r="W98" t="str">
            <v>No Aplica</v>
          </cell>
          <cell r="X98">
            <v>44573</v>
          </cell>
          <cell r="Y98">
            <v>44845</v>
          </cell>
          <cell r="Z98" t="str">
            <v>Contratación Directa</v>
          </cell>
          <cell r="AA98" t="str">
            <v>Contrato</v>
          </cell>
          <cell r="AB98" t="str">
            <v>Prestación de Servicios Profesionales</v>
          </cell>
          <cell r="AC98" t="str">
            <v>PRESTAR SERVICIOS PROFESIONALES PARA EL ANÁLISIS, SEGUIMIENTO Y LEGALIZACIÓN DE RECURSOS PARA EL DESARROLLO E IMPLEMENTACIÓN DE INSTRUMENTOS DE FINANCIACIÓN PARA ADQUISICIÓN DE VIVIENDA</v>
          </cell>
          <cell r="AD98">
            <v>44573</v>
          </cell>
          <cell r="AE98">
            <v>44573</v>
          </cell>
          <cell r="AF98">
            <v>44573</v>
          </cell>
          <cell r="AG98">
            <v>44845</v>
          </cell>
          <cell r="AH98">
            <v>9</v>
          </cell>
          <cell r="AI98">
            <v>0</v>
          </cell>
          <cell r="AJ98">
            <v>9</v>
          </cell>
          <cell r="AK98">
            <v>9</v>
          </cell>
          <cell r="AL98">
            <v>0</v>
          </cell>
          <cell r="AN98">
            <v>44845</v>
          </cell>
          <cell r="AO98">
            <v>44845</v>
          </cell>
          <cell r="AP98">
            <v>55620000</v>
          </cell>
          <cell r="AQ98">
            <v>55620000</v>
          </cell>
          <cell r="AR98">
            <v>6180000</v>
          </cell>
          <cell r="AS98">
            <v>0</v>
          </cell>
          <cell r="AT98">
            <v>3270</v>
          </cell>
          <cell r="AU98">
            <v>527</v>
          </cell>
          <cell r="AV98">
            <v>44565</v>
          </cell>
          <cell r="AW98">
            <v>55620000</v>
          </cell>
          <cell r="AX98" t="str">
            <v>O23011601010000007823</v>
          </cell>
        </row>
        <row r="99">
          <cell r="E99">
            <v>93</v>
          </cell>
          <cell r="F99" t="str">
            <v>93-2022</v>
          </cell>
          <cell r="G99" t="str">
            <v>CO1.PCCNTR.3170918</v>
          </cell>
          <cell r="H99" t="str">
            <v>BENEFICIAR 15851 HOGARES  CON SUBSIDIOS PARA ADQUISICIÓN DE VIVIENDA VIS Y VIP</v>
          </cell>
          <cell r="I99" t="str">
            <v>Terminación Anticipada</v>
          </cell>
          <cell r="J99" t="str">
            <v>https://community.secop.gov.co/Public/Tendering/OpportunityDetail/Index?noticeUID=CO1.NTC.2496218&amp;isFromPublicArea=True&amp;isModal=true&amp;asPopupView=true</v>
          </cell>
          <cell r="K99" t="str">
            <v>SDHT-SGF-PSP-008-2022</v>
          </cell>
          <cell r="L99" t="str">
            <v>X</v>
          </cell>
          <cell r="N99" t="str">
            <v>CC</v>
          </cell>
          <cell r="O99">
            <v>1020757975</v>
          </cell>
          <cell r="P99">
            <v>9</v>
          </cell>
          <cell r="Q99" t="str">
            <v>GUEVARA CRISTANCHO</v>
          </cell>
          <cell r="R99" t="str">
            <v>PAULA ANDREA</v>
          </cell>
          <cell r="S99" t="str">
            <v>No Aplica</v>
          </cell>
          <cell r="T99" t="str">
            <v>PAULA ANDREA GUEVARA CRISTANCHO</v>
          </cell>
          <cell r="U99" t="str">
            <v>F</v>
          </cell>
          <cell r="V99">
            <v>44567</v>
          </cell>
          <cell r="W99" t="str">
            <v>No Aplica</v>
          </cell>
          <cell r="X99">
            <v>44572</v>
          </cell>
          <cell r="Y99">
            <v>44920</v>
          </cell>
          <cell r="Z99" t="str">
            <v>Contratación Directa</v>
          </cell>
          <cell r="AA99" t="str">
            <v>Contrato</v>
          </cell>
          <cell r="AB99" t="str">
            <v>Prestación de Servicios Profesionales</v>
          </cell>
          <cell r="AC99" t="str">
            <v xml:space="preserve"> PRESTAR SERVICIOS PROFESIONALES PARA LIDERAR LA FORMULACIÓN, IMPLEMENTACIÓN Y SEGUIMIENTO DE LOS PROGRAMAS Y ESQUEMAS DE FINANCIACIÓN DE VIVIENDA A CARGO DE LA SECRETARÍA DISTRITAL DEL HÁBITAT</v>
          </cell>
          <cell r="AD99">
            <v>44572</v>
          </cell>
          <cell r="AE99">
            <v>44572</v>
          </cell>
          <cell r="AF99">
            <v>44572</v>
          </cell>
          <cell r="AG99">
            <v>44920</v>
          </cell>
          <cell r="AH99">
            <v>11</v>
          </cell>
          <cell r="AI99">
            <v>15</v>
          </cell>
          <cell r="AJ99">
            <v>11.5</v>
          </cell>
          <cell r="AK99">
            <v>11</v>
          </cell>
          <cell r="AL99">
            <v>15</v>
          </cell>
          <cell r="AN99">
            <v>44920</v>
          </cell>
          <cell r="AO99">
            <v>44895</v>
          </cell>
          <cell r="AP99">
            <v>130295000</v>
          </cell>
          <cell r="AQ99">
            <v>120853333</v>
          </cell>
          <cell r="AR99">
            <v>11330000</v>
          </cell>
          <cell r="AS99">
            <v>0</v>
          </cell>
          <cell r="AT99">
            <v>3262</v>
          </cell>
          <cell r="AU99">
            <v>200</v>
          </cell>
          <cell r="AV99">
            <v>44564</v>
          </cell>
          <cell r="AW99">
            <v>130295000</v>
          </cell>
          <cell r="AX99" t="str">
            <v>O23011601010000007823</v>
          </cell>
        </row>
        <row r="100">
          <cell r="E100">
            <v>94</v>
          </cell>
          <cell r="F100" t="str">
            <v>94-2022</v>
          </cell>
          <cell r="G100" t="str">
            <v>CO1.PCCNTR.3170843</v>
          </cell>
          <cell r="H100" t="str">
            <v>PROMOVER 100 % DE LA IMPLEMENTACIÓN DE LAS FUENTES DE FINANCIACIÓN PARA EL HÁBITAT</v>
          </cell>
          <cell r="I100" t="str">
            <v>Terminado</v>
          </cell>
          <cell r="J100" t="str">
            <v>https://community.secop.gov.co/Public/Tendering/OpportunityDetail/Index?noticeUID=CO1.NTC.2496352&amp;isFromPublicArea=True&amp;isModal=true&amp;asPopupView=true</v>
          </cell>
          <cell r="K100" t="str">
            <v>SDHT-SDRPRI-PSAG-001-2022</v>
          </cell>
          <cell r="L100" t="str">
            <v>X</v>
          </cell>
          <cell r="N100" t="str">
            <v>CC</v>
          </cell>
          <cell r="O100">
            <v>80769536</v>
          </cell>
          <cell r="P100">
            <v>8</v>
          </cell>
          <cell r="Q100" t="str">
            <v>SUAREZ LEON</v>
          </cell>
          <cell r="R100" t="str">
            <v>EDWIN ALEXANDER</v>
          </cell>
          <cell r="S100" t="str">
            <v>No Aplica</v>
          </cell>
          <cell r="T100" t="str">
            <v>EDWIN ALEXANDER SUAREZ LEON</v>
          </cell>
          <cell r="U100" t="str">
            <v>M</v>
          </cell>
          <cell r="V100">
            <v>44567</v>
          </cell>
          <cell r="W100" t="str">
            <v>No Aplica</v>
          </cell>
          <cell r="X100">
            <v>44572</v>
          </cell>
          <cell r="Y100">
            <v>44920</v>
          </cell>
          <cell r="Z100" t="str">
            <v>Contratación Directa</v>
          </cell>
          <cell r="AA100" t="str">
            <v>Contrato</v>
          </cell>
          <cell r="AB100" t="str">
            <v>Prestación de Servicios  de Apoyo a la Gestión</v>
          </cell>
          <cell r="AC100" t="str">
            <v>PRESTAR SERVICIOS DE APOYO ADMINISTRATIVO PARA LA IMPLEMENTACIÓN DE PROGRAMAS E INSTRUMENTOS DE FINANCIACIÓN PARA LA ADQUISICIÓN DE VIVIENDA Y LAS FUENTES DE FINANCIACIÓN.</v>
          </cell>
          <cell r="AD100">
            <v>44572</v>
          </cell>
          <cell r="AE100">
            <v>44572</v>
          </cell>
          <cell r="AF100">
            <v>44572</v>
          </cell>
          <cell r="AG100">
            <v>44920</v>
          </cell>
          <cell r="AH100">
            <v>11</v>
          </cell>
          <cell r="AI100">
            <v>15</v>
          </cell>
          <cell r="AJ100">
            <v>11.5</v>
          </cell>
          <cell r="AK100">
            <v>11</v>
          </cell>
          <cell r="AL100">
            <v>15</v>
          </cell>
          <cell r="AN100">
            <v>44920</v>
          </cell>
          <cell r="AO100">
            <v>44920</v>
          </cell>
          <cell r="AP100">
            <v>31815670</v>
          </cell>
          <cell r="AQ100">
            <v>31815670</v>
          </cell>
          <cell r="AR100">
            <v>2766580</v>
          </cell>
          <cell r="AS100">
            <v>0</v>
          </cell>
          <cell r="AT100">
            <v>3017</v>
          </cell>
          <cell r="AU100">
            <v>33</v>
          </cell>
          <cell r="AV100">
            <v>44564</v>
          </cell>
          <cell r="AW100">
            <v>31816000</v>
          </cell>
          <cell r="AX100" t="str">
            <v>O23011601190000007825</v>
          </cell>
        </row>
        <row r="101">
          <cell r="E101">
            <v>95</v>
          </cell>
          <cell r="F101" t="str">
            <v>95-2022</v>
          </cell>
          <cell r="G101" t="str">
            <v>CO1.PCCNTR.3170865</v>
          </cell>
          <cell r="H101" t="str">
            <v>ELABORAR 4 DOCUMENTOS QUE CONTEMPLEN DIVERSAS PROPUESTAS PARA LA INCLUSIÓN E IMPLEMENTACIÓN DE NUEVAS FUENTES DE FINANCIACIÓN PARA LA GESTIÓN DEL HÁBITAT</v>
          </cell>
          <cell r="I101" t="str">
            <v>En Ejecución</v>
          </cell>
          <cell r="J101" t="str">
            <v>https://community.secop.gov.co/Public/Tendering/OpportunityDetail/Index?noticeUID=CO1.NTC.2496377&amp;isFromPublicArea=True&amp;isModal=true&amp;asPopupView=true</v>
          </cell>
          <cell r="K101" t="str">
            <v>SDHT-SDRPRI-PSP-015-2022</v>
          </cell>
          <cell r="L101" t="str">
            <v>X</v>
          </cell>
          <cell r="N101" t="str">
            <v>CC</v>
          </cell>
          <cell r="O101">
            <v>51976852</v>
          </cell>
          <cell r="P101">
            <v>2</v>
          </cell>
          <cell r="Q101" t="str">
            <v>FERNANDEZ DE SOTO POMBO</v>
          </cell>
          <cell r="R101" t="str">
            <v>ROSARIO</v>
          </cell>
          <cell r="S101" t="str">
            <v>No Aplica</v>
          </cell>
          <cell r="T101" t="str">
            <v>ROSARIO FERNANDEZ DE SOTO POMBO</v>
          </cell>
          <cell r="U101" t="str">
            <v>F</v>
          </cell>
          <cell r="V101">
            <v>44567</v>
          </cell>
          <cell r="W101" t="str">
            <v>No Aplica</v>
          </cell>
          <cell r="X101">
            <v>44572</v>
          </cell>
          <cell r="Y101">
            <v>44920</v>
          </cell>
          <cell r="Z101" t="str">
            <v>Contratación Directa</v>
          </cell>
          <cell r="AA101" t="str">
            <v>Contrato</v>
          </cell>
          <cell r="AB101" t="str">
            <v>Prestación de Servicios Profesionales</v>
          </cell>
          <cell r="AC101" t="str">
            <v>PRESTAR SERVICIOS PROFESIONALES DE ORDEN JURÍDICO Y CONTRACTUAL, REQUERIDO PARA EL DESARROLLO E IMPLEMENTACIÓN DE INSTRUMENTOS DE FINANCIACIÓN PARA ADQUISICIÓN DE VIVIENDA.</v>
          </cell>
          <cell r="AD101">
            <v>44572</v>
          </cell>
          <cell r="AE101">
            <v>44572</v>
          </cell>
          <cell r="AF101">
            <v>44572</v>
          </cell>
          <cell r="AG101">
            <v>44920</v>
          </cell>
          <cell r="AH101">
            <v>11</v>
          </cell>
          <cell r="AI101">
            <v>15</v>
          </cell>
          <cell r="AJ101">
            <v>12.4</v>
          </cell>
          <cell r="AK101">
            <v>12</v>
          </cell>
          <cell r="AL101">
            <v>12</v>
          </cell>
          <cell r="AN101">
            <v>44920</v>
          </cell>
          <cell r="AO101">
            <v>44948</v>
          </cell>
          <cell r="AP101">
            <v>88837500</v>
          </cell>
          <cell r="AQ101">
            <v>95790000</v>
          </cell>
          <cell r="AR101">
            <v>7725000</v>
          </cell>
          <cell r="AS101">
            <v>0</v>
          </cell>
          <cell r="AT101">
            <v>3052</v>
          </cell>
          <cell r="AU101">
            <v>618</v>
          </cell>
          <cell r="AV101">
            <v>44565</v>
          </cell>
          <cell r="AW101">
            <v>88837500</v>
          </cell>
          <cell r="AX101" t="str">
            <v>O23011601190000007825</v>
          </cell>
        </row>
        <row r="102">
          <cell r="E102">
            <v>96</v>
          </cell>
          <cell r="F102" t="str">
            <v>96-2022</v>
          </cell>
          <cell r="G102" t="str">
            <v>CO1.PCCNTR.3170962</v>
          </cell>
          <cell r="H102" t="str">
            <v>ELABORAR 4 DOCUMENTOS QUE CONTEMPLEN DIVERSAS PROPUESTAS PARA LA INCLUSIÓN E IMPLEMENTACIÓN DE NUEVAS FUENTES DE FINANCIACIÓN PARA LA GESTIÓN DEL HÁBITAT</v>
          </cell>
          <cell r="I102" t="str">
            <v>Terminado</v>
          </cell>
          <cell r="J102" t="str">
            <v>https://community.secop.gov.co/Public/Tendering/OpportunityDetail/Index?noticeUID=CO1.NTC.2496170&amp;isFromPublicArea=True&amp;isModal=true&amp;asPopupView=true</v>
          </cell>
          <cell r="K102" t="str">
            <v>SDHT-SDRPRI-PSP-016-2022</v>
          </cell>
          <cell r="L102" t="str">
            <v>X</v>
          </cell>
          <cell r="N102" t="str">
            <v>CC</v>
          </cell>
          <cell r="O102">
            <v>1022370355</v>
          </cell>
          <cell r="P102">
            <v>7</v>
          </cell>
          <cell r="Q102" t="str">
            <v>CARDENAS SICHACA</v>
          </cell>
          <cell r="R102" t="str">
            <v>MARIA ALEJANDRA</v>
          </cell>
          <cell r="S102" t="str">
            <v>No Aplica</v>
          </cell>
          <cell r="T102" t="str">
            <v>MARIA ALEJANDRA CARDENAS SICHACA</v>
          </cell>
          <cell r="U102" t="str">
            <v>F</v>
          </cell>
          <cell r="V102">
            <v>44567</v>
          </cell>
          <cell r="W102" t="str">
            <v>No Aplica</v>
          </cell>
          <cell r="X102">
            <v>44572</v>
          </cell>
          <cell r="Y102">
            <v>44920</v>
          </cell>
          <cell r="Z102" t="str">
            <v>Contratación Directa</v>
          </cell>
          <cell r="AA102" t="str">
            <v>Contrato</v>
          </cell>
          <cell r="AB102" t="str">
            <v>Prestación de Servicios Profesionales</v>
          </cell>
          <cell r="AC102" t="str">
            <v xml:space="preserve"> PRESTAR SERVICIOS PROFESIONALES PARA LA IMPLEMENTACIÓN DE LOS PROGRAMAS E INSTRUMENTOS DE FINANCIACIÓN PARA LA ADQUISICIÓN DE VIVIENDA.</v>
          </cell>
          <cell r="AD102">
            <v>44572</v>
          </cell>
          <cell r="AE102">
            <v>44572</v>
          </cell>
          <cell r="AF102">
            <v>44572</v>
          </cell>
          <cell r="AG102">
            <v>44920</v>
          </cell>
          <cell r="AH102">
            <v>11</v>
          </cell>
          <cell r="AI102">
            <v>15</v>
          </cell>
          <cell r="AJ102">
            <v>11.5</v>
          </cell>
          <cell r="AK102">
            <v>11</v>
          </cell>
          <cell r="AL102">
            <v>15</v>
          </cell>
          <cell r="AN102">
            <v>44920</v>
          </cell>
          <cell r="AO102">
            <v>44920</v>
          </cell>
          <cell r="AP102">
            <v>60950000</v>
          </cell>
          <cell r="AQ102">
            <v>60950000</v>
          </cell>
          <cell r="AR102">
            <v>5300000</v>
          </cell>
          <cell r="AS102">
            <v>0</v>
          </cell>
          <cell r="AT102">
            <v>3630</v>
          </cell>
          <cell r="AU102">
            <v>172</v>
          </cell>
          <cell r="AV102">
            <v>44564</v>
          </cell>
          <cell r="AW102">
            <v>60950000</v>
          </cell>
          <cell r="AX102" t="str">
            <v>O23011601190000007825</v>
          </cell>
        </row>
        <row r="103">
          <cell r="E103">
            <v>97</v>
          </cell>
          <cell r="F103" t="str">
            <v>97-2022</v>
          </cell>
          <cell r="G103" t="str">
            <v>CO1.PCCNTR.3170753</v>
          </cell>
          <cell r="H103" t="str">
            <v>ELABORAR 4 DOCUMENTOS QUE CONTEMPLEN DIVERSAS PROPUESTAS PARA LA INCLUSIÓN E IMPLEMENTACIÓN DE NUEVAS FUENTES DE FINANCIACIÓN PARA LA GESTIÓN DEL HÁBITAT</v>
          </cell>
          <cell r="I103" t="str">
            <v>Terminado</v>
          </cell>
          <cell r="J103" t="str">
            <v>https://community.secop.gov.co/Public/Tendering/OpportunityDetail/Index?noticeUID=CO1.NTC.2496178&amp;isFromPublicArea=True&amp;isModal=true&amp;asPopupView=true</v>
          </cell>
          <cell r="K103" t="str">
            <v>SDHT-SDRPRI-PSP-018-2022</v>
          </cell>
          <cell r="L103" t="str">
            <v>X</v>
          </cell>
          <cell r="N103" t="str">
            <v>CC</v>
          </cell>
          <cell r="O103">
            <v>52994632</v>
          </cell>
          <cell r="P103">
            <v>9</v>
          </cell>
          <cell r="Q103" t="str">
            <v>OCHOA BERNAL</v>
          </cell>
          <cell r="R103" t="str">
            <v>MARCELA</v>
          </cell>
          <cell r="S103" t="str">
            <v>No Aplica</v>
          </cell>
          <cell r="T103" t="str">
            <v>MARCELA OCHOA BERNAL</v>
          </cell>
          <cell r="U103" t="str">
            <v>F</v>
          </cell>
          <cell r="V103">
            <v>44567</v>
          </cell>
          <cell r="W103" t="str">
            <v>No Aplica</v>
          </cell>
          <cell r="X103">
            <v>44567</v>
          </cell>
          <cell r="Y103">
            <v>44920</v>
          </cell>
          <cell r="Z103" t="str">
            <v>Contratación Directa</v>
          </cell>
          <cell r="AA103" t="str">
            <v>Contrato</v>
          </cell>
          <cell r="AB103" t="str">
            <v>Prestación de Servicios Profesionales</v>
          </cell>
          <cell r="AC103" t="str">
            <v>PRESTAR SERVICIOS PROFESIONALES PARA EL DESARROLLO, ANÁLISIS Y SEGUIMIENTO FINANCIERO DEL PLAN DE GESTIÓN DE RECURSOS Y LA IMPLEMENTACIÓN DE NUEVAS FUENTES DE FINANCIACIÓN DEL HÁBITAT DE BOGOTÁ</v>
          </cell>
          <cell r="AD103">
            <v>44567</v>
          </cell>
          <cell r="AE103">
            <v>44572</v>
          </cell>
          <cell r="AF103">
            <v>44572</v>
          </cell>
          <cell r="AG103">
            <v>44920</v>
          </cell>
          <cell r="AH103">
            <v>11</v>
          </cell>
          <cell r="AI103">
            <v>15</v>
          </cell>
          <cell r="AJ103">
            <v>11.5</v>
          </cell>
          <cell r="AK103">
            <v>11</v>
          </cell>
          <cell r="AL103">
            <v>15</v>
          </cell>
          <cell r="AN103">
            <v>44920</v>
          </cell>
          <cell r="AO103">
            <v>44920</v>
          </cell>
          <cell r="AP103">
            <v>88837500</v>
          </cell>
          <cell r="AQ103">
            <v>88837500</v>
          </cell>
          <cell r="AR103">
            <v>7725000</v>
          </cell>
          <cell r="AS103">
            <v>0</v>
          </cell>
          <cell r="AT103">
            <v>3043</v>
          </cell>
          <cell r="AU103">
            <v>48</v>
          </cell>
          <cell r="AV103">
            <v>44564</v>
          </cell>
          <cell r="AW103">
            <v>88837500</v>
          </cell>
          <cell r="AX103" t="str">
            <v>O23011601190000007825</v>
          </cell>
        </row>
        <row r="104">
          <cell r="E104">
            <v>98</v>
          </cell>
          <cell r="F104" t="str">
            <v>98-2022</v>
          </cell>
          <cell r="G104" t="str">
            <v>CO1.PCCNTR.3170980</v>
          </cell>
          <cell r="H104" t="str">
            <v>ELABORAR 4 DOCUMENTOS QUE CONTEMPLEN DIVERSAS PROPUESTAS PARA LA INCLUSIÓN E IMPLEMENTACIÓN DE NUEVAS FUENTES DE FINANCIACIÓN PARA LA GESTIÓN DEL HÁBITAT</v>
          </cell>
          <cell r="I104" t="str">
            <v>Terminado</v>
          </cell>
          <cell r="J104" t="str">
            <v>https://community.secop.gov.co/Public/Tendering/OpportunityDetail/Index?noticeUID=CO1.NTC.2496268&amp;isFromPublicArea=True&amp;isModal=true&amp;asPopupView=true</v>
          </cell>
          <cell r="K104" t="str">
            <v>SDHT-SDRPRI-PSP-021-2022</v>
          </cell>
          <cell r="L104" t="str">
            <v>X</v>
          </cell>
          <cell r="N104" t="str">
            <v>CC</v>
          </cell>
          <cell r="O104">
            <v>52259149</v>
          </cell>
          <cell r="P104">
            <v>0</v>
          </cell>
          <cell r="Q104" t="str">
            <v>MORENO BARRERA</v>
          </cell>
          <cell r="R104" t="str">
            <v>MONICA CONSUELO</v>
          </cell>
          <cell r="S104" t="str">
            <v>No Aplica</v>
          </cell>
          <cell r="T104" t="str">
            <v>MONICA CONSUELO MORENO BARRERA</v>
          </cell>
          <cell r="U104" t="str">
            <v>F</v>
          </cell>
          <cell r="V104">
            <v>44567</v>
          </cell>
          <cell r="W104" t="str">
            <v>No Aplica</v>
          </cell>
          <cell r="X104">
            <v>44572</v>
          </cell>
          <cell r="Y104">
            <v>44920</v>
          </cell>
          <cell r="Z104" t="str">
            <v>Contratación Directa</v>
          </cell>
          <cell r="AA104" t="str">
            <v>Contrato</v>
          </cell>
          <cell r="AB104" t="str">
            <v>Prestación de Servicios Profesionales</v>
          </cell>
          <cell r="AC104" t="str">
            <v>PRESTAR SERVICIOS PROFESIONALES PARA LA ESTRUCTURACIÓN, REVISIÓN Y SEGUIMIENTO AL DESARROLLO DE INSTRUMENTOS DE FINANCIACIÓN QUE FACILITEN EL ADQUISICIÓN DE VIVIENDA Y LA GESTIÓN DE NUEVAS FUENTES DE FINANCIACIÓN DEL HÁBITAT.</v>
          </cell>
          <cell r="AD104">
            <v>44572</v>
          </cell>
          <cell r="AE104">
            <v>44572</v>
          </cell>
          <cell r="AF104">
            <v>44572</v>
          </cell>
          <cell r="AG104">
            <v>44920</v>
          </cell>
          <cell r="AH104">
            <v>11</v>
          </cell>
          <cell r="AI104">
            <v>15</v>
          </cell>
          <cell r="AJ104">
            <v>11.5</v>
          </cell>
          <cell r="AK104">
            <v>11</v>
          </cell>
          <cell r="AL104">
            <v>15</v>
          </cell>
          <cell r="AN104">
            <v>44920</v>
          </cell>
          <cell r="AO104">
            <v>44920</v>
          </cell>
          <cell r="AP104">
            <v>71070000</v>
          </cell>
          <cell r="AQ104">
            <v>71070000</v>
          </cell>
          <cell r="AR104">
            <v>6180000</v>
          </cell>
          <cell r="AS104">
            <v>0</v>
          </cell>
          <cell r="AT104">
            <v>3044</v>
          </cell>
          <cell r="AU104">
            <v>69</v>
          </cell>
          <cell r="AV104">
            <v>44564</v>
          </cell>
          <cell r="AW104">
            <v>71070000</v>
          </cell>
          <cell r="AX104" t="str">
            <v>O23011601190000007825</v>
          </cell>
        </row>
        <row r="105">
          <cell r="E105">
            <v>99</v>
          </cell>
          <cell r="F105" t="str">
            <v>99-2022</v>
          </cell>
          <cell r="G105" t="str">
            <v>CO1.PCCNTR.3171012</v>
          </cell>
          <cell r="H105" t="str">
            <v>IMPLEMENTAR 1  SISTEMA  DE LA SDHT</v>
          </cell>
          <cell r="I105" t="str">
            <v>En Ejecución</v>
          </cell>
          <cell r="J105" t="str">
            <v>https://community.secop.gov.co/Public/Tendering/OpportunityDetail/Index?noticeUID=CO1.NTC.2496224&amp;isFromPublicArea=True&amp;isModal=true&amp;asPopupView=true</v>
          </cell>
          <cell r="K105" t="str">
            <v>SDHT-SDA-PSP-028-2022</v>
          </cell>
          <cell r="L105" t="str">
            <v>X</v>
          </cell>
          <cell r="N105" t="str">
            <v>CC</v>
          </cell>
          <cell r="O105">
            <v>1075229297</v>
          </cell>
          <cell r="P105">
            <v>9</v>
          </cell>
          <cell r="Q105" t="str">
            <v>SANCHEZ DIAZ</v>
          </cell>
          <cell r="R105" t="str">
            <v>ALEJANDRO</v>
          </cell>
          <cell r="S105" t="str">
            <v>No Aplica</v>
          </cell>
          <cell r="T105" t="str">
            <v>ALEJANDRO SANCHEZ DIAZ</v>
          </cell>
          <cell r="U105" t="str">
            <v>M</v>
          </cell>
          <cell r="V105">
            <v>44567</v>
          </cell>
          <cell r="W105" t="str">
            <v>No Aplica</v>
          </cell>
          <cell r="X105">
            <v>44568</v>
          </cell>
          <cell r="Y105">
            <v>44916</v>
          </cell>
          <cell r="Z105" t="str">
            <v>Contratación Directa</v>
          </cell>
          <cell r="AA105" t="str">
            <v>Contrato</v>
          </cell>
          <cell r="AB105" t="str">
            <v>Prestación de Servicios Profesionales</v>
          </cell>
          <cell r="AC105"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105">
            <v>44568</v>
          </cell>
          <cell r="AE105">
            <v>44568</v>
          </cell>
          <cell r="AF105">
            <v>44568</v>
          </cell>
          <cell r="AG105">
            <v>44916</v>
          </cell>
          <cell r="AH105">
            <v>11</v>
          </cell>
          <cell r="AI105">
            <v>15</v>
          </cell>
          <cell r="AJ105">
            <v>12.8</v>
          </cell>
          <cell r="AK105">
            <v>12</v>
          </cell>
          <cell r="AL105">
            <v>24</v>
          </cell>
          <cell r="AN105">
            <v>44916</v>
          </cell>
          <cell r="AO105">
            <v>44956</v>
          </cell>
          <cell r="AP105">
            <v>85675000</v>
          </cell>
          <cell r="AQ105">
            <v>95360000</v>
          </cell>
          <cell r="AR105">
            <v>7450000</v>
          </cell>
          <cell r="AS105">
            <v>0</v>
          </cell>
          <cell r="AT105">
            <v>3148</v>
          </cell>
          <cell r="AU105">
            <v>501</v>
          </cell>
          <cell r="AV105">
            <v>44565</v>
          </cell>
          <cell r="AW105">
            <v>85675000</v>
          </cell>
          <cell r="AX105" t="str">
            <v>O23011605560000007754</v>
          </cell>
        </row>
        <row r="106">
          <cell r="E106">
            <v>100</v>
          </cell>
          <cell r="F106" t="str">
            <v>100-2022</v>
          </cell>
          <cell r="G106" t="str">
            <v>CO1.PCCNTR.3193519</v>
          </cell>
          <cell r="H106" t="str">
            <v>IMPLEMENTAR 1  SISTEMA  DE LA SDHT</v>
          </cell>
          <cell r="I106" t="str">
            <v>Terminado</v>
          </cell>
          <cell r="J106" t="str">
            <v>https://community.secop.gov.co/Public/Tendering/OpportunityDetail/Index?noticeUID=CO1.NTC.2516613&amp;isFromPublicArea=True&amp;isModal=true&amp;asPopupView=true</v>
          </cell>
          <cell r="K106" t="str">
            <v>SDHT-SDA-PSP-031-2022</v>
          </cell>
          <cell r="L106" t="str">
            <v>X</v>
          </cell>
          <cell r="N106" t="str">
            <v>CC</v>
          </cell>
          <cell r="O106">
            <v>8731327</v>
          </cell>
          <cell r="P106">
            <v>9</v>
          </cell>
          <cell r="Q106" t="str">
            <v>ALFONSO DIAZ</v>
          </cell>
          <cell r="R106" t="str">
            <v>HENRY ALFONSO</v>
          </cell>
          <cell r="S106" t="str">
            <v>No Aplica</v>
          </cell>
          <cell r="T106" t="str">
            <v>HENRY ALFONSO ALFONSO DIAZ</v>
          </cell>
          <cell r="U106" t="str">
            <v>M</v>
          </cell>
          <cell r="V106">
            <v>44573</v>
          </cell>
          <cell r="W106" t="str">
            <v>No Aplica</v>
          </cell>
          <cell r="X106">
            <v>44574</v>
          </cell>
          <cell r="Y106">
            <v>44754</v>
          </cell>
          <cell r="Z106" t="str">
            <v>Contratación Directa</v>
          </cell>
          <cell r="AA106" t="str">
            <v>Contrato</v>
          </cell>
          <cell r="AB106" t="str">
            <v>Prestación de Servicios Profesionales</v>
          </cell>
          <cell r="AC106" t="str">
            <v xml:space="preserve"> 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106">
            <v>44574</v>
          </cell>
          <cell r="AE106">
            <v>44574</v>
          </cell>
          <cell r="AF106">
            <v>44574</v>
          </cell>
          <cell r="AG106">
            <v>44754</v>
          </cell>
          <cell r="AH106">
            <v>6</v>
          </cell>
          <cell r="AI106">
            <v>0</v>
          </cell>
          <cell r="AJ106">
            <v>6</v>
          </cell>
          <cell r="AK106">
            <v>6</v>
          </cell>
          <cell r="AL106">
            <v>0</v>
          </cell>
          <cell r="AN106">
            <v>44754</v>
          </cell>
          <cell r="AO106">
            <v>44754</v>
          </cell>
          <cell r="AP106">
            <v>44700000</v>
          </cell>
          <cell r="AQ106">
            <v>44700000</v>
          </cell>
          <cell r="AR106">
            <v>7450000</v>
          </cell>
          <cell r="AS106">
            <v>0</v>
          </cell>
          <cell r="AT106">
            <v>3136</v>
          </cell>
          <cell r="AU106">
            <v>626</v>
          </cell>
          <cell r="AV106">
            <v>44565</v>
          </cell>
          <cell r="AW106">
            <v>44700000</v>
          </cell>
          <cell r="AX106" t="str">
            <v>O23011605560000007754</v>
          </cell>
        </row>
        <row r="107">
          <cell r="E107">
            <v>101</v>
          </cell>
          <cell r="F107" t="str">
            <v>101-2022</v>
          </cell>
          <cell r="G107" t="str">
            <v>CO1.PCCNTR.3172588</v>
          </cell>
          <cell r="H107" t="str">
            <v>IMPLEMENTAR 1  SISTEMA  DE LA SDHT</v>
          </cell>
          <cell r="I107" t="str">
            <v>En Ejecución</v>
          </cell>
          <cell r="J107" t="str">
            <v>https://community.secop.gov.co/Public/Tendering/OpportunityDetail/Index?noticeUID=CO1.NTC.2497983&amp;isFromPublicArea=True&amp;isModal=true&amp;asPopupView=true</v>
          </cell>
          <cell r="K107" t="str">
            <v>SDHT-SDA-PSP-033-2022</v>
          </cell>
          <cell r="L107" t="str">
            <v>X</v>
          </cell>
          <cell r="N107" t="str">
            <v>CC</v>
          </cell>
          <cell r="O107">
            <v>1019065515</v>
          </cell>
          <cell r="P107">
            <v>0</v>
          </cell>
          <cell r="Q107" t="str">
            <v>BERMUDEZ MARTINEZ</v>
          </cell>
          <cell r="R107" t="str">
            <v>SANDRA DULEIDY</v>
          </cell>
          <cell r="S107" t="str">
            <v>No Aplica</v>
          </cell>
          <cell r="T107" t="str">
            <v>SANDRA DULEIDY BERMUDEZ MARTINEZ</v>
          </cell>
          <cell r="U107" t="str">
            <v>F</v>
          </cell>
          <cell r="V107">
            <v>44572</v>
          </cell>
          <cell r="W107" t="str">
            <v>No Aplica</v>
          </cell>
          <cell r="X107">
            <v>44574</v>
          </cell>
          <cell r="Y107">
            <v>44921</v>
          </cell>
          <cell r="Z107" t="str">
            <v>Contratación Directa</v>
          </cell>
          <cell r="AA107" t="str">
            <v>Contrato</v>
          </cell>
          <cell r="AB107" t="str">
            <v>Prestación de Servicios Profesionales</v>
          </cell>
          <cell r="AC107"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107">
            <v>44574</v>
          </cell>
          <cell r="AE107">
            <v>44574</v>
          </cell>
          <cell r="AF107">
            <v>44574</v>
          </cell>
          <cell r="AG107">
            <v>44922</v>
          </cell>
          <cell r="AH107">
            <v>11</v>
          </cell>
          <cell r="AI107">
            <v>15</v>
          </cell>
          <cell r="AJ107">
            <v>12.6</v>
          </cell>
          <cell r="AK107">
            <v>12</v>
          </cell>
          <cell r="AL107">
            <v>18</v>
          </cell>
          <cell r="AN107">
            <v>44922</v>
          </cell>
          <cell r="AO107">
            <v>44956</v>
          </cell>
          <cell r="AP107">
            <v>85675000</v>
          </cell>
          <cell r="AQ107">
            <v>93870000</v>
          </cell>
          <cell r="AR107">
            <v>7450000</v>
          </cell>
          <cell r="AS107">
            <v>0</v>
          </cell>
          <cell r="AT107">
            <v>3763</v>
          </cell>
          <cell r="AU107">
            <v>666</v>
          </cell>
          <cell r="AV107">
            <v>44565</v>
          </cell>
          <cell r="AW107">
            <v>85675000</v>
          </cell>
          <cell r="AX107" t="str">
            <v>O23011605560000007754</v>
          </cell>
        </row>
        <row r="108">
          <cell r="E108">
            <v>102</v>
          </cell>
          <cell r="F108" t="str">
            <v>102-2022</v>
          </cell>
          <cell r="G108" t="str">
            <v>CO1.PCCNTR.3276657</v>
          </cell>
          <cell r="H108" t="str">
            <v>IMPLEMENTAR 1  SISTEMA  DE LA SDHT</v>
          </cell>
          <cell r="I108" t="str">
            <v>En Ejecución</v>
          </cell>
          <cell r="J108" t="str">
            <v>https://community.secop.gov.co/Public/Tendering/OpportunityDetail/Index?noticeUID=CO1.NTC.2591631&amp;isFromPublicArea=True&amp;isModal=true&amp;asPopupView=true</v>
          </cell>
          <cell r="K108" t="str">
            <v>SDHT-SDA-PSP-034-2022</v>
          </cell>
          <cell r="L108" t="str">
            <v>X</v>
          </cell>
          <cell r="N108" t="str">
            <v>CC</v>
          </cell>
          <cell r="O108">
            <v>1019116246</v>
          </cell>
          <cell r="P108">
            <v>4</v>
          </cell>
          <cell r="Q108" t="str">
            <v>BARRAGAN RODRIGUEZ</v>
          </cell>
          <cell r="R108" t="str">
            <v>MARIA CAMILA</v>
          </cell>
          <cell r="S108" t="str">
            <v>No Aplica</v>
          </cell>
          <cell r="T108" t="str">
            <v>MARIA CAMILA BARRAGAN RODRIGUEZ</v>
          </cell>
          <cell r="U108" t="str">
            <v>F</v>
          </cell>
          <cell r="V108">
            <v>44579</v>
          </cell>
          <cell r="W108" t="str">
            <v>No Aplica</v>
          </cell>
          <cell r="X108">
            <v>44579</v>
          </cell>
          <cell r="Y108">
            <v>44928</v>
          </cell>
          <cell r="Z108" t="str">
            <v>Contratación Directa</v>
          </cell>
          <cell r="AA108" t="str">
            <v>Contrato</v>
          </cell>
          <cell r="AB108" t="str">
            <v>Prestación de Servicios Profesionales</v>
          </cell>
          <cell r="AC108" t="str">
            <v xml:space="preserve"> 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108">
            <v>44579</v>
          </cell>
          <cell r="AE108">
            <v>44579</v>
          </cell>
          <cell r="AF108">
            <v>44579</v>
          </cell>
          <cell r="AG108">
            <v>44928</v>
          </cell>
          <cell r="AH108">
            <v>11</v>
          </cell>
          <cell r="AI108">
            <v>15</v>
          </cell>
          <cell r="AJ108">
            <v>12.433333333333334</v>
          </cell>
          <cell r="AK108">
            <v>12</v>
          </cell>
          <cell r="AL108">
            <v>13</v>
          </cell>
          <cell r="AN108">
            <v>44928</v>
          </cell>
          <cell r="AO108">
            <v>44956</v>
          </cell>
          <cell r="AP108">
            <v>85675000</v>
          </cell>
          <cell r="AQ108">
            <v>92628333</v>
          </cell>
          <cell r="AR108">
            <v>7450000</v>
          </cell>
          <cell r="AS108">
            <v>0.3333333432674408</v>
          </cell>
          <cell r="AT108">
            <v>3755</v>
          </cell>
          <cell r="AU108">
            <v>652</v>
          </cell>
          <cell r="AV108">
            <v>44565</v>
          </cell>
          <cell r="AW108">
            <v>85675000</v>
          </cell>
          <cell r="AX108" t="str">
            <v>O23011605560000007754</v>
          </cell>
        </row>
        <row r="109">
          <cell r="E109">
            <v>103</v>
          </cell>
          <cell r="F109" t="str">
            <v>103-2022</v>
          </cell>
          <cell r="G109" t="str">
            <v>CO1.PCCNTR.3348803</v>
          </cell>
          <cell r="H109" t="str">
            <v>IMPLEMENTAR 1  SISTEMA  DE LA SDHT</v>
          </cell>
          <cell r="I109" t="str">
            <v>En Ejecución</v>
          </cell>
          <cell r="J109" t="str">
            <v>https://community.secop.gov.co/Public/Tendering/OpportunityDetail/Index?noticeUID=CO1.NTC.2650484&amp;isFromPublicArea=True&amp;isModal=true&amp;asPopupView=true</v>
          </cell>
          <cell r="K109" t="str">
            <v>SDHT-SDA-PSP-035-2022</v>
          </cell>
          <cell r="L109" t="str">
            <v>X</v>
          </cell>
          <cell r="N109" t="str">
            <v>CC</v>
          </cell>
          <cell r="O109">
            <v>11187050</v>
          </cell>
          <cell r="Q109" t="str">
            <v>MANTILLA PEÑA</v>
          </cell>
          <cell r="R109" t="str">
            <v>LUIS EDUARDO</v>
          </cell>
          <cell r="S109" t="str">
            <v>No Aplica</v>
          </cell>
          <cell r="T109" t="str">
            <v>LUIS EDUARDO MANTILLA PEÑA</v>
          </cell>
          <cell r="U109" t="str">
            <v>M</v>
          </cell>
          <cell r="V109">
            <v>44585</v>
          </cell>
          <cell r="W109" t="str">
            <v>No Aplica</v>
          </cell>
          <cell r="X109">
            <v>44586</v>
          </cell>
          <cell r="Y109">
            <v>44933</v>
          </cell>
          <cell r="Z109" t="str">
            <v>Contratación Directa</v>
          </cell>
          <cell r="AA109" t="str">
            <v>Contrato</v>
          </cell>
          <cell r="AB109" t="str">
            <v>Prestación de Servicios Profesionales</v>
          </cell>
          <cell r="AC109"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109">
            <v>44586</v>
          </cell>
          <cell r="AE109">
            <v>44586</v>
          </cell>
          <cell r="AF109">
            <v>44586</v>
          </cell>
          <cell r="AG109">
            <v>44935</v>
          </cell>
          <cell r="AH109">
            <v>11</v>
          </cell>
          <cell r="AI109">
            <v>15</v>
          </cell>
          <cell r="AJ109">
            <v>12.2</v>
          </cell>
          <cell r="AK109">
            <v>12</v>
          </cell>
          <cell r="AL109">
            <v>6</v>
          </cell>
          <cell r="AM109">
            <v>366</v>
          </cell>
          <cell r="AN109">
            <v>44935</v>
          </cell>
          <cell r="AO109">
            <v>44956</v>
          </cell>
          <cell r="AP109">
            <v>85675000</v>
          </cell>
          <cell r="AQ109">
            <v>90890000</v>
          </cell>
          <cell r="AR109">
            <v>7450000</v>
          </cell>
          <cell r="AS109">
            <v>0</v>
          </cell>
          <cell r="AT109">
            <v>3143</v>
          </cell>
          <cell r="AU109">
            <v>650</v>
          </cell>
          <cell r="AV109">
            <v>44565</v>
          </cell>
          <cell r="AW109">
            <v>85675000</v>
          </cell>
          <cell r="AX109" t="str">
            <v>O23011605560000007754</v>
          </cell>
        </row>
        <row r="110">
          <cell r="E110">
            <v>104</v>
          </cell>
          <cell r="F110" t="str">
            <v>104-2022</v>
          </cell>
          <cell r="G110" t="str">
            <v>CO1.PCCNTR.3267818</v>
          </cell>
          <cell r="H110" t="str">
            <v>IMPLEMENTAR 1  SISTEMA  DE LA SDHT</v>
          </cell>
          <cell r="I110" t="str">
            <v>En Ejecución</v>
          </cell>
          <cell r="J110" t="str">
            <v>https://community.secop.gov.co/Public/Tendering/OpportunityDetail/Index?noticeUID=CO1.NTC.2583604&amp;isFromPublicArea=True&amp;isModal=true&amp;asPopupView=true</v>
          </cell>
          <cell r="K110" t="str">
            <v>SDHT-SDA-PSP-037-2022</v>
          </cell>
          <cell r="L110" t="str">
            <v>X</v>
          </cell>
          <cell r="N110" t="str">
            <v>CC</v>
          </cell>
          <cell r="O110">
            <v>1018449683</v>
          </cell>
          <cell r="P110">
            <v>5</v>
          </cell>
          <cell r="Q110" t="str">
            <v>HERRERA CUENCA</v>
          </cell>
          <cell r="R110" t="str">
            <v>JESSICA ALEXANDRA</v>
          </cell>
          <cell r="S110" t="str">
            <v>No Aplica</v>
          </cell>
          <cell r="T110" t="str">
            <v>JESSICA ALEXANDRA HERRERA CUENCA</v>
          </cell>
          <cell r="U110" t="str">
            <v>F</v>
          </cell>
          <cell r="V110">
            <v>44578</v>
          </cell>
          <cell r="W110" t="str">
            <v>No Aplica</v>
          </cell>
          <cell r="X110">
            <v>44579</v>
          </cell>
          <cell r="Y110">
            <v>44927</v>
          </cell>
          <cell r="Z110" t="str">
            <v>Contratación Directa</v>
          </cell>
          <cell r="AA110" t="str">
            <v>Contrato</v>
          </cell>
          <cell r="AB110" t="str">
            <v>Prestación de Servicios Profesionales</v>
          </cell>
          <cell r="AC110"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110">
            <v>44579</v>
          </cell>
          <cell r="AE110">
            <v>44579</v>
          </cell>
          <cell r="AF110">
            <v>44579</v>
          </cell>
          <cell r="AG110">
            <v>44927</v>
          </cell>
          <cell r="AH110">
            <v>11</v>
          </cell>
          <cell r="AI110">
            <v>15</v>
          </cell>
          <cell r="AJ110">
            <v>12.466666666666667</v>
          </cell>
          <cell r="AK110">
            <v>12</v>
          </cell>
          <cell r="AL110">
            <v>14</v>
          </cell>
          <cell r="AN110">
            <v>44928</v>
          </cell>
          <cell r="AO110">
            <v>44958</v>
          </cell>
          <cell r="AP110">
            <v>75900000</v>
          </cell>
          <cell r="AQ110">
            <v>82280000</v>
          </cell>
          <cell r="AR110">
            <v>6600000</v>
          </cell>
          <cell r="AS110">
            <v>0</v>
          </cell>
          <cell r="AT110">
            <v>3756</v>
          </cell>
          <cell r="AU110">
            <v>655</v>
          </cell>
          <cell r="AV110">
            <v>44565</v>
          </cell>
          <cell r="AW110">
            <v>85675000</v>
          </cell>
          <cell r="AX110" t="str">
            <v>O23011605560000007754</v>
          </cell>
        </row>
        <row r="111">
          <cell r="E111">
            <v>105</v>
          </cell>
          <cell r="F111" t="str">
            <v>105-2022</v>
          </cell>
          <cell r="G111" t="str">
            <v>CO1.PCCNTR.3171243</v>
          </cell>
          <cell r="H111" t="str">
            <v xml:space="preserve">DESARROLLAR 1 DOCUMENTO DE BALANCE DE LOS MECANISMOS DE ARTICULACIÓN DE INSTANCIAS REGIONALES </v>
          </cell>
          <cell r="I111" t="str">
            <v>Terminado</v>
          </cell>
          <cell r="J111" t="str">
            <v>https://community.secop.gov.co/Public/Tendering/OpportunityDetail/Index?noticeUID=CO1.NTC.2496539&amp;isFromPublicArea=True&amp;isModal=true&amp;asPopupView=true</v>
          </cell>
          <cell r="K111" t="str">
            <v>SDHT-SDIS-PSP-007-2022</v>
          </cell>
          <cell r="L111" t="str">
            <v>X</v>
          </cell>
          <cell r="N111" t="str">
            <v>CC</v>
          </cell>
          <cell r="O111">
            <v>79795088</v>
          </cell>
          <cell r="P111">
            <v>6</v>
          </cell>
          <cell r="Q111" t="str">
            <v>DAZA ROJAS</v>
          </cell>
          <cell r="R111" t="str">
            <v>FLAVIO ENRIQUE</v>
          </cell>
          <cell r="S111" t="str">
            <v>No Aplica</v>
          </cell>
          <cell r="T111" t="str">
            <v>FLAVIO ENRIQUE DAZA ROJAS</v>
          </cell>
          <cell r="U111" t="str">
            <v>M</v>
          </cell>
          <cell r="V111">
            <v>44567</v>
          </cell>
          <cell r="W111">
            <v>44575</v>
          </cell>
          <cell r="X111">
            <v>44569</v>
          </cell>
          <cell r="Y111">
            <v>44926</v>
          </cell>
          <cell r="Z111" t="str">
            <v>Contratación Directa</v>
          </cell>
          <cell r="AA111" t="str">
            <v>Contrato</v>
          </cell>
          <cell r="AB111" t="str">
            <v>Prestación de Servicios Profesionales</v>
          </cell>
          <cell r="AC111" t="str">
            <v>PRESTAR SERVICIOS PROFESIONALES JURÍDICOS PARA APOYAR LAS ACTIVIDADES DE REVISIÓN, CONSOLIDACIÓN Y SEGUIMIENTO DE LA INFORMACIÓN DEL SECTOR, EN EL MARCO DE LA PROPUESTA DE CREACIÓN DE UN BANCO DE TIERRAS PARA LA CIUDAD REGIÓN.</v>
          </cell>
          <cell r="AD111">
            <v>44575</v>
          </cell>
          <cell r="AE111">
            <v>44575</v>
          </cell>
          <cell r="AF111">
            <v>44575</v>
          </cell>
          <cell r="AG111">
            <v>44909</v>
          </cell>
          <cell r="AH111">
            <v>11</v>
          </cell>
          <cell r="AI111">
            <v>0</v>
          </cell>
          <cell r="AJ111">
            <v>11.566666666666666</v>
          </cell>
          <cell r="AK111">
            <v>11</v>
          </cell>
          <cell r="AL111">
            <v>17</v>
          </cell>
          <cell r="AN111">
            <v>44908</v>
          </cell>
          <cell r="AO111">
            <v>44925</v>
          </cell>
          <cell r="AP111">
            <v>67980000</v>
          </cell>
          <cell r="AQ111">
            <v>71482000</v>
          </cell>
          <cell r="AR111">
            <v>6180000</v>
          </cell>
          <cell r="AS111">
            <v>0</v>
          </cell>
          <cell r="AT111">
            <v>2657</v>
          </cell>
          <cell r="AU111">
            <v>668</v>
          </cell>
          <cell r="AV111">
            <v>44565</v>
          </cell>
          <cell r="AW111">
            <v>67980000</v>
          </cell>
          <cell r="AX111" t="str">
            <v>O23011605520000007802</v>
          </cell>
        </row>
        <row r="112">
          <cell r="E112">
            <v>106</v>
          </cell>
          <cell r="F112" t="str">
            <v>106-2022</v>
          </cell>
          <cell r="G112" t="str">
            <v>CO1.PCCNTR.3171466</v>
          </cell>
          <cell r="H112" t="str">
            <v>DESARROLLAR 7 DOCUMENTOS ENTRE  ESTUDIOS  Y  EVALUACIONES SOBRE PROGRAMAS, ESTRATEGÍAS Y POLITÍTICAS DEL SECTOR HÁBITAT.</v>
          </cell>
          <cell r="I112" t="str">
            <v>En Ejecución</v>
          </cell>
          <cell r="J112" t="str">
            <v>https://community.secop.gov.co/Public/Tendering/OpportunityDetail/Index?noticeUID=CO1.NTC.2496716&amp;isFromPublicArea=True&amp;isModal=true&amp;asPopupView=true</v>
          </cell>
          <cell r="K112" t="str">
            <v>SDHT-SDIS-PSP-029-2022</v>
          </cell>
          <cell r="L112" t="str">
            <v>X</v>
          </cell>
          <cell r="N112" t="str">
            <v>CC</v>
          </cell>
          <cell r="O112">
            <v>1123084953</v>
          </cell>
          <cell r="P112">
            <v>1</v>
          </cell>
          <cell r="Q112" t="str">
            <v>TORRES CASALLAS</v>
          </cell>
          <cell r="R112" t="str">
            <v>CRISTIAN ANDRES</v>
          </cell>
          <cell r="S112" t="str">
            <v>No Aplica</v>
          </cell>
          <cell r="T112" t="str">
            <v>CRISTIAN ANDRES TORRES CASALLAS</v>
          </cell>
          <cell r="U112" t="str">
            <v>M</v>
          </cell>
          <cell r="V112">
            <v>44567</v>
          </cell>
          <cell r="W112">
            <v>44573</v>
          </cell>
          <cell r="X112">
            <v>44569</v>
          </cell>
          <cell r="Y112">
            <v>44926</v>
          </cell>
          <cell r="Z112" t="str">
            <v>Contratación Directa</v>
          </cell>
          <cell r="AA112" t="str">
            <v>Contrato</v>
          </cell>
          <cell r="AB112" t="str">
            <v>Prestación de Servicios Profesionales</v>
          </cell>
          <cell r="AC112" t="str">
            <v>PRESTAR SERVICIOS PROFESIONALES PARA APOYAR LAS ACTIVIDADES DE ELABORACION DE ANÁLISIS, INVESTIGACIONES Y DEMÁS DOCUMENTOS TÉCNICOS, ASÍ COMO EL PROCESAMIENTO DE DATOS, QUE CONTRIBUYAN AL SEGUIMIENTO DE LA POLÍTICA DE GESTIÓN INTEGRAL DEL HÁBITAT.</v>
          </cell>
          <cell r="AD112">
            <v>44573</v>
          </cell>
          <cell r="AE112">
            <v>44573</v>
          </cell>
          <cell r="AF112">
            <v>44573</v>
          </cell>
          <cell r="AG112">
            <v>44922</v>
          </cell>
          <cell r="AH112">
            <v>11</v>
          </cell>
          <cell r="AI112">
            <v>15</v>
          </cell>
          <cell r="AJ112">
            <v>12.133333333333333</v>
          </cell>
          <cell r="AK112">
            <v>12</v>
          </cell>
          <cell r="AL112">
            <v>4</v>
          </cell>
          <cell r="AN112">
            <v>44921</v>
          </cell>
          <cell r="AO112">
            <v>44941</v>
          </cell>
          <cell r="AP112">
            <v>97727000</v>
          </cell>
          <cell r="AQ112">
            <v>103109067</v>
          </cell>
          <cell r="AR112">
            <v>8498000</v>
          </cell>
          <cell r="AS112">
            <v>-0.3333333283662796</v>
          </cell>
          <cell r="AT112">
            <v>2644</v>
          </cell>
          <cell r="AU112">
            <v>621</v>
          </cell>
          <cell r="AV112">
            <v>44565</v>
          </cell>
          <cell r="AW112">
            <v>97727000</v>
          </cell>
          <cell r="AX112" t="str">
            <v>O23011601190000007721</v>
          </cell>
        </row>
        <row r="113">
          <cell r="E113">
            <v>107</v>
          </cell>
          <cell r="F113" t="str">
            <v>107-2022</v>
          </cell>
          <cell r="G113" t="str">
            <v>CO1.PCCNTR.3174028</v>
          </cell>
          <cell r="H113" t="str">
            <v xml:space="preserve">DESARROLLAR 1 DOCUMENTO DE BALANCE DE LOS MECANISMOS DE ARTICULACIÓN DE INSTANCIAS REGIONALES </v>
          </cell>
          <cell r="I113" t="str">
            <v>Terminación Anticipada</v>
          </cell>
          <cell r="J113" t="str">
            <v>https://community.secop.gov.co/Public/Tendering/OpportunityDetail/Index?noticeUID=CO1.NTC.2496891&amp;isFromPublicArea=True&amp;isModal=true&amp;asPopupView=true</v>
          </cell>
          <cell r="K113" t="str">
            <v>SDHT-SDIS-PSP-001-2022</v>
          </cell>
          <cell r="L113" t="str">
            <v>X</v>
          </cell>
          <cell r="N113" t="str">
            <v>CC</v>
          </cell>
          <cell r="O113">
            <v>1010178700</v>
          </cell>
          <cell r="P113">
            <v>1</v>
          </cell>
          <cell r="Q113" t="str">
            <v>ARDILA BERNAL</v>
          </cell>
          <cell r="R113" t="str">
            <v>NATTALY MARIA</v>
          </cell>
          <cell r="S113" t="str">
            <v>No Aplica</v>
          </cell>
          <cell r="T113" t="str">
            <v>NATTALY MARIA ARDILA BERNAL</v>
          </cell>
          <cell r="U113" t="str">
            <v>F</v>
          </cell>
          <cell r="V113">
            <v>44567</v>
          </cell>
          <cell r="W113">
            <v>44573</v>
          </cell>
          <cell r="X113">
            <v>44569</v>
          </cell>
          <cell r="Y113">
            <v>44926</v>
          </cell>
          <cell r="Z113" t="str">
            <v>Contratación Directa</v>
          </cell>
          <cell r="AA113" t="str">
            <v>Contrato</v>
          </cell>
          <cell r="AB113" t="str">
            <v>Prestación de Servicios Profesionales</v>
          </cell>
          <cell r="AC113" t="str">
            <v>PRESTAR SERVICIOS PROFESIONALES PARA APOYAR LA GESTIÓN ADMINISTRATIVA DE LA SUBDIRECCIÓN, ASÍ COMO DE REVISIÓN, CONSOLIDACIÓN Y SEGUIMIENTO DE LA INFORMACIÓN INSUMO PARA LA CONSOLIDACIÓN DE UN BANCO DE TIERRAS PARA LA CIUDAD REGIÓN.</v>
          </cell>
          <cell r="AD113">
            <v>44573</v>
          </cell>
          <cell r="AE113">
            <v>44573</v>
          </cell>
          <cell r="AF113">
            <v>44573</v>
          </cell>
          <cell r="AG113">
            <v>44922</v>
          </cell>
          <cell r="AH113">
            <v>11</v>
          </cell>
          <cell r="AI113">
            <v>15</v>
          </cell>
          <cell r="AJ113">
            <v>13.466666666666667</v>
          </cell>
          <cell r="AK113">
            <v>13</v>
          </cell>
          <cell r="AL113">
            <v>14</v>
          </cell>
          <cell r="AM113">
            <v>404</v>
          </cell>
          <cell r="AN113">
            <v>44921</v>
          </cell>
          <cell r="AO113">
            <v>44963</v>
          </cell>
          <cell r="AP113">
            <v>63699000</v>
          </cell>
          <cell r="AQ113">
            <v>71084390</v>
          </cell>
          <cell r="AR113">
            <v>5539043</v>
          </cell>
          <cell r="AS113">
            <v>-5.2666666656732559</v>
          </cell>
          <cell r="AT113">
            <v>2658</v>
          </cell>
          <cell r="AU113">
            <v>671</v>
          </cell>
          <cell r="AV113">
            <v>44565</v>
          </cell>
          <cell r="AW113">
            <v>63699000</v>
          </cell>
          <cell r="AX113" t="str">
            <v>O23011605520000007802</v>
          </cell>
        </row>
        <row r="114">
          <cell r="E114">
            <v>108</v>
          </cell>
          <cell r="F114" t="str">
            <v>108-2022</v>
          </cell>
          <cell r="G114" t="str">
            <v>CO1.PCCNTR.3174526</v>
          </cell>
          <cell r="H114" t="str">
            <v>DESARROLLAR 3 DOCUMENTOS  DE LINEAMIENTOS TÉCNICOS DE ARTICULACIÓN REGIONAL</v>
          </cell>
          <cell r="I114" t="str">
            <v>En Ejecución</v>
          </cell>
          <cell r="J114" t="str">
            <v>https://community.secop.gov.co/Public/Tendering/OpportunityDetail/Index?noticeUID=CO1.NTC.2497124&amp;isFromPublicArea=True&amp;isModal=true&amp;asPopupView=true</v>
          </cell>
          <cell r="K114" t="str">
            <v>SDHT-SDIS-PSP-009-2022</v>
          </cell>
          <cell r="L114" t="str">
            <v>X</v>
          </cell>
          <cell r="N114" t="str">
            <v>CC</v>
          </cell>
          <cell r="O114">
            <v>63548541</v>
          </cell>
          <cell r="P114">
            <v>5</v>
          </cell>
          <cell r="Q114" t="str">
            <v>GOENAGA ARIZA</v>
          </cell>
          <cell r="R114" t="str">
            <v>INDIRA BELIZA</v>
          </cell>
          <cell r="S114" t="str">
            <v>No Aplica</v>
          </cell>
          <cell r="T114" t="str">
            <v>INDIRA BELIZA GOENAGA ARIZA</v>
          </cell>
          <cell r="U114" t="str">
            <v>F</v>
          </cell>
          <cell r="V114">
            <v>44567</v>
          </cell>
          <cell r="W114">
            <v>44573</v>
          </cell>
          <cell r="X114">
            <v>44569</v>
          </cell>
          <cell r="Y114">
            <v>44926</v>
          </cell>
          <cell r="Z114" t="str">
            <v>Contratación Directa</v>
          </cell>
          <cell r="AA114" t="str">
            <v>Contrato</v>
          </cell>
          <cell r="AB114" t="str">
            <v>Prestación de Servicios Profesionales</v>
          </cell>
          <cell r="AC114" t="str">
            <v>PRESTAR SERVICIOS PROFESIONALES DE APOYO, EN LA GESTIÓN ADMINISTRATIVA CON COMPONENTE JURÍDICO DE LA SUBDIRECCIÓN, ASÍ COMO EN LA REVISIÓN Y SEGUIMIENTO DE LA INFORMACIÓN DE MECANISMOS DE ARTICULACIÓN DE INSTANCIAS DE COORDINACIÓN EN EL MARCO DE LA GESTIÓN INTEGRAL DEL SECTOR HÁBITAT</v>
          </cell>
          <cell r="AD114">
            <v>44573</v>
          </cell>
          <cell r="AE114">
            <v>44573</v>
          </cell>
          <cell r="AF114">
            <v>44573</v>
          </cell>
          <cell r="AG114">
            <v>44922</v>
          </cell>
          <cell r="AH114">
            <v>11</v>
          </cell>
          <cell r="AI114">
            <v>15</v>
          </cell>
          <cell r="AJ114">
            <v>12.066666666666666</v>
          </cell>
          <cell r="AK114">
            <v>12</v>
          </cell>
          <cell r="AL114">
            <v>2</v>
          </cell>
          <cell r="AN114">
            <v>44921</v>
          </cell>
          <cell r="AO114">
            <v>44939</v>
          </cell>
          <cell r="AP114">
            <v>97727000</v>
          </cell>
          <cell r="AQ114">
            <v>102542533</v>
          </cell>
          <cell r="AR114">
            <v>8498000</v>
          </cell>
          <cell r="AS114">
            <v>0.3333333432674408</v>
          </cell>
          <cell r="AT114">
            <v>2661</v>
          </cell>
          <cell r="AU114">
            <v>677</v>
          </cell>
          <cell r="AV114">
            <v>44565</v>
          </cell>
          <cell r="AW114">
            <v>97727000</v>
          </cell>
          <cell r="AX114" t="str">
            <v>O23011605520000007802</v>
          </cell>
        </row>
        <row r="115">
          <cell r="E115">
            <v>109</v>
          </cell>
          <cell r="F115" t="str">
            <v>109-2022</v>
          </cell>
          <cell r="G115" t="str">
            <v>CO1.PCCNTR.3174240</v>
          </cell>
          <cell r="H115" t="str">
            <v xml:space="preserve">ELABORAR 1 MODELO DE DATOS PARA ESTANDARIZAR LA INFORMACIÓN MISIONAL Y ESTRATÉGICA DEL SECTOR. </v>
          </cell>
          <cell r="I115" t="str">
            <v>En Ejecución</v>
          </cell>
          <cell r="J115" t="str">
            <v>https://community.secop.gov.co/Public/Tendering/OpportunityDetail/Index?noticeUID=CO1.NTC.2496895&amp;isFromPublicArea=True&amp;isModal=true&amp;asPopupView=true</v>
          </cell>
          <cell r="K115" t="str">
            <v>SDHT-SDIS-PSP-012-2022</v>
          </cell>
          <cell r="L115" t="str">
            <v>X</v>
          </cell>
          <cell r="N115" t="str">
            <v>CC</v>
          </cell>
          <cell r="O115">
            <v>80150630</v>
          </cell>
          <cell r="P115">
            <v>4</v>
          </cell>
          <cell r="Q115" t="str">
            <v>ROJAS SANCHEZ</v>
          </cell>
          <cell r="R115" t="str">
            <v>GUSTAVO</v>
          </cell>
          <cell r="S115" t="str">
            <v>No Aplica</v>
          </cell>
          <cell r="T115" t="str">
            <v>GUSTAVO ROJAS SANCHEZ</v>
          </cell>
          <cell r="U115" t="str">
            <v>M</v>
          </cell>
          <cell r="V115">
            <v>44567</v>
          </cell>
          <cell r="W115">
            <v>44573</v>
          </cell>
          <cell r="X115">
            <v>44569</v>
          </cell>
          <cell r="Y115">
            <v>44926</v>
          </cell>
          <cell r="Z115" t="str">
            <v>Contratación Directa</v>
          </cell>
          <cell r="AA115" t="str">
            <v>Contrato</v>
          </cell>
          <cell r="AB115" t="str">
            <v>Prestación de Servicios Profesionales</v>
          </cell>
          <cell r="AC115" t="str">
            <v>PRESTAR SERVICIOS PROFESIONALES PARA APOYAR EL MANEJO Y ACTUALIZACIÓN DE LA INFORMACIÓN ALFANÚMERICA Y GEOGRÁFICA DE LA BASE DE DATOS GEOGRÁFICA EMPRESARIAL DE LA SDHT, ASÍ COMO EL DESARROLLO DE APLICACIONES ARCGIS ONLINE, EN EL MARCO DE LA INFORMACIÓN MISIONAL Y ESTRATÉGICA DEL SECTOR.</v>
          </cell>
          <cell r="AD115">
            <v>44573</v>
          </cell>
          <cell r="AE115">
            <v>44573</v>
          </cell>
          <cell r="AF115">
            <v>44573</v>
          </cell>
          <cell r="AG115">
            <v>44922</v>
          </cell>
          <cell r="AH115">
            <v>11</v>
          </cell>
          <cell r="AI115">
            <v>15</v>
          </cell>
          <cell r="AJ115">
            <v>13.1</v>
          </cell>
          <cell r="AK115">
            <v>13</v>
          </cell>
          <cell r="AL115">
            <v>3</v>
          </cell>
          <cell r="AM115">
            <v>393</v>
          </cell>
          <cell r="AN115">
            <v>44921</v>
          </cell>
          <cell r="AO115">
            <v>44971</v>
          </cell>
          <cell r="AP115">
            <v>97727000</v>
          </cell>
          <cell r="AQ115">
            <v>111323800</v>
          </cell>
          <cell r="AR115">
            <v>8498000</v>
          </cell>
          <cell r="AS115">
            <v>1.4901161193847656E-8</v>
          </cell>
          <cell r="AT115">
            <v>2665</v>
          </cell>
          <cell r="AU115">
            <v>721</v>
          </cell>
          <cell r="AV115">
            <v>44566</v>
          </cell>
          <cell r="AW115">
            <v>97727000</v>
          </cell>
          <cell r="AX115" t="str">
            <v>O23011605530000007728</v>
          </cell>
        </row>
        <row r="116">
          <cell r="E116">
            <v>110</v>
          </cell>
          <cell r="F116" t="str">
            <v>110-2022</v>
          </cell>
          <cell r="G116" t="str">
            <v>CO1.PCCNTR.3173622</v>
          </cell>
          <cell r="H116" t="str">
            <v xml:space="preserve">ELABORAR 2 DOCUMENTOS DE ANÁLISIS CON RESPECTO A LAS ALTERNATIVAS DE FINANCIACIÓN Y ACCESO A SOLUCIONES HABITACIONALES </v>
          </cell>
          <cell r="I116" t="str">
            <v>Terminado</v>
          </cell>
          <cell r="J116" t="str">
            <v>https://community.secop.gov.co/Public/Tendering/OpportunityDetail/Index?noticeUID=CO1.NTC.2496897&amp;isFromPublicArea=True&amp;isModal=true&amp;asPopupView=true</v>
          </cell>
          <cell r="K116" t="str">
            <v>SDHT-SDIS-PSP-033-2022</v>
          </cell>
          <cell r="L116" t="str">
            <v>X</v>
          </cell>
          <cell r="N116" t="str">
            <v>CC</v>
          </cell>
          <cell r="O116">
            <v>52337047</v>
          </cell>
          <cell r="P116">
            <v>2</v>
          </cell>
          <cell r="Q116" t="str">
            <v>LOPEZ RODRIGUEZ</v>
          </cell>
          <cell r="R116" t="str">
            <v>DIANA ANGELICA</v>
          </cell>
          <cell r="S116" t="str">
            <v>No Aplica</v>
          </cell>
          <cell r="T116" t="str">
            <v>DIANA ANGELICA LOPEZ RODRIGUEZ</v>
          </cell>
          <cell r="U116" t="str">
            <v>F</v>
          </cell>
          <cell r="V116">
            <v>44567</v>
          </cell>
          <cell r="W116">
            <v>44573</v>
          </cell>
          <cell r="X116">
            <v>44569</v>
          </cell>
          <cell r="Y116">
            <v>44926</v>
          </cell>
          <cell r="Z116" t="str">
            <v>Contratación Directa</v>
          </cell>
          <cell r="AA116" t="str">
            <v>Contrato</v>
          </cell>
          <cell r="AB116" t="str">
            <v>Prestación de Servicios Profesionales</v>
          </cell>
          <cell r="AC116" t="str">
            <v xml:space="preserve"> PRESTAR SERVICIOS PROFESIONALES A LA SUBSECRETARÍA DE PLANEACIÓN Y POLÍTICA A TRAVÉS DEL APOYO A LA COORDINACIÓN E IMPLEMENTACIÓN DE LAS POLÍTICAS PÚBLICAS TENDIENTES PARA AL CUMPLIMIENTO DE SUS OBJETIVOS EN MATERIA DE GESTIÓN INTEGRAL DEL HÁBITAT , EN EL MARCO DEL PLAN DE DESARROLLO DISTRITAL.</v>
          </cell>
          <cell r="AD116">
            <v>44573</v>
          </cell>
          <cell r="AE116">
            <v>44573</v>
          </cell>
          <cell r="AF116">
            <v>44573</v>
          </cell>
          <cell r="AG116">
            <v>44921</v>
          </cell>
          <cell r="AH116">
            <v>11</v>
          </cell>
          <cell r="AI116">
            <v>15</v>
          </cell>
          <cell r="AJ116">
            <v>11.633333333333333</v>
          </cell>
          <cell r="AK116">
            <v>11</v>
          </cell>
          <cell r="AL116">
            <v>19</v>
          </cell>
          <cell r="AN116">
            <v>44921</v>
          </cell>
          <cell r="AO116">
            <v>44925</v>
          </cell>
          <cell r="AP116">
            <v>106605000</v>
          </cell>
          <cell r="AQ116">
            <v>107841000</v>
          </cell>
          <cell r="AR116">
            <v>9270000</v>
          </cell>
          <cell r="AS116">
            <v>0</v>
          </cell>
          <cell r="AT116">
            <v>2648</v>
          </cell>
          <cell r="AU116">
            <v>639</v>
          </cell>
          <cell r="AV116">
            <v>44565</v>
          </cell>
          <cell r="AW116">
            <v>106605000</v>
          </cell>
          <cell r="AX116" t="str">
            <v>O23011601190000007721</v>
          </cell>
        </row>
        <row r="117">
          <cell r="E117">
            <v>111</v>
          </cell>
          <cell r="F117" t="str">
            <v>111-2022</v>
          </cell>
          <cell r="G117" t="str">
            <v>CO1.PCCNTR.3172590</v>
          </cell>
          <cell r="H117" t="str">
            <v xml:space="preserve"> ADOPTAR 1 POLÍTICA DE GESTIÓN INTEGRAL DEL SECTOR HÁBITAT </v>
          </cell>
          <cell r="I117" t="str">
            <v>En Ejecución</v>
          </cell>
          <cell r="J117" t="str">
            <v>https://community.secop.gov.co/Public/Tendering/OpportunityDetail/Index?noticeUID=CO1.NTC.2497134&amp;isFromPublicArea=True&amp;isModal=true&amp;asPopupView=true</v>
          </cell>
          <cell r="K117" t="str">
            <v>SDHT-SDIS-PSP-017-2022</v>
          </cell>
          <cell r="L117" t="str">
            <v>X</v>
          </cell>
          <cell r="N117" t="str">
            <v>CC</v>
          </cell>
          <cell r="O117">
            <v>1030546080</v>
          </cell>
          <cell r="P117">
            <v>3</v>
          </cell>
          <cell r="Q117" t="str">
            <v>ALARCON ROBLES</v>
          </cell>
          <cell r="R117" t="str">
            <v>DANIEL ESTEBAN</v>
          </cell>
          <cell r="S117" t="str">
            <v>No Aplica</v>
          </cell>
          <cell r="T117" t="str">
            <v>DANIEL ESTEBAN ALARCON ROBLES</v>
          </cell>
          <cell r="U117" t="str">
            <v>M</v>
          </cell>
          <cell r="V117">
            <v>44567</v>
          </cell>
          <cell r="W117">
            <v>44573</v>
          </cell>
          <cell r="X117">
            <v>44569</v>
          </cell>
          <cell r="Y117">
            <v>44916</v>
          </cell>
          <cell r="Z117" t="str">
            <v>Contratación Directa</v>
          </cell>
          <cell r="AA117" t="str">
            <v>Contrato</v>
          </cell>
          <cell r="AB117" t="str">
            <v>Prestación de Servicios Profesionales</v>
          </cell>
          <cell r="AC117" t="str">
            <v>PRESTAR SERVICIOS PROFESIONALES PARA ADELANTAR LAS ACTIVIDADES DE SEGUIMIENTO QUE PERMITAN IMPLEMENTAR LA POLÍTICA DE GESTIÓN INTEGRAL DEL HÁBITAT, ASÍ COMO APOYAR LA FORMULACIÓN DE LAS DEMÁS POLÍTICAS DEL SECTOR HÁBITAT</v>
          </cell>
          <cell r="AD117">
            <v>44573</v>
          </cell>
          <cell r="AE117">
            <v>44573</v>
          </cell>
          <cell r="AF117">
            <v>44573</v>
          </cell>
          <cell r="AG117">
            <v>44922</v>
          </cell>
          <cell r="AH117">
            <v>11</v>
          </cell>
          <cell r="AI117">
            <v>15</v>
          </cell>
          <cell r="AJ117">
            <v>13.833333333333334</v>
          </cell>
          <cell r="AK117">
            <v>13</v>
          </cell>
          <cell r="AL117">
            <v>25</v>
          </cell>
          <cell r="AN117">
            <v>44921</v>
          </cell>
          <cell r="AO117">
            <v>44991</v>
          </cell>
          <cell r="AP117">
            <v>118450000</v>
          </cell>
          <cell r="AQ117">
            <v>142483333</v>
          </cell>
          <cell r="AR117">
            <v>10300000</v>
          </cell>
          <cell r="AS117">
            <v>0.33333331346511841</v>
          </cell>
          <cell r="AT117">
            <v>2632</v>
          </cell>
          <cell r="AU117">
            <v>558</v>
          </cell>
          <cell r="AV117">
            <v>44565</v>
          </cell>
          <cell r="AW117">
            <v>118450000</v>
          </cell>
          <cell r="AX117" t="str">
            <v>O23011601190000007721</v>
          </cell>
        </row>
        <row r="118">
          <cell r="E118">
            <v>112</v>
          </cell>
          <cell r="F118" t="str">
            <v>112-2022</v>
          </cell>
          <cell r="G118" t="str">
            <v>CO1.PCCNTR.3172393</v>
          </cell>
          <cell r="H118" t="str">
            <v>PRODUCIR 100 % DE LOS DOCUMENTOS CON LINEAMIENTOS TÉCNICOS SOLICITADOS A LA SUBSECRETARÍA JURÍDICA</v>
          </cell>
          <cell r="I118" t="str">
            <v>Terminado</v>
          </cell>
          <cell r="J118" t="str">
            <v>https://community.secop.gov.co/Public/Tendering/OpportunityDetail/Index?noticeUID=CO1.NTC.2497591&amp;isFromPublicArea=True&amp;isModal=true&amp;asPopupView=true</v>
          </cell>
          <cell r="K118" t="str">
            <v>SDTH-SJ-PSAG-001-2021</v>
          </cell>
          <cell r="L118" t="str">
            <v>X</v>
          </cell>
          <cell r="N118" t="str">
            <v>CC</v>
          </cell>
          <cell r="O118">
            <v>52224663</v>
          </cell>
          <cell r="P118">
            <v>4</v>
          </cell>
          <cell r="Q118" t="str">
            <v>HERNANDEZ MORALES</v>
          </cell>
          <cell r="R118" t="str">
            <v>MARTHA PATRICIA</v>
          </cell>
          <cell r="S118" t="str">
            <v>No Aplica</v>
          </cell>
          <cell r="T118" t="str">
            <v>MARTHA PATRICIA HERNANDEZ MORALES</v>
          </cell>
          <cell r="U118" t="str">
            <v>F</v>
          </cell>
          <cell r="V118">
            <v>44567</v>
          </cell>
          <cell r="W118" t="str">
            <v>No Aplica</v>
          </cell>
          <cell r="X118">
            <v>44572</v>
          </cell>
          <cell r="Y118">
            <v>44917</v>
          </cell>
          <cell r="Z118" t="str">
            <v>Contratación Directa</v>
          </cell>
          <cell r="AA118" t="str">
            <v>Contrato</v>
          </cell>
          <cell r="AB118" t="str">
            <v>Prestación de Servicios  de Apoyo a la Gestión</v>
          </cell>
          <cell r="AC118" t="str">
            <v>PRESTAR SERVICIOS DE APOYO A LA GESTIÓN EN TEMAS ADMINISTRATIVOS Y OPERATIVOS QUE SE REQUIERAN PARA EL CUMPLIMIENTO DE LAS ACTIVIDADES A CARGO DE LA SUBSECRETARÍA JURÍDICA.</v>
          </cell>
          <cell r="AD118">
            <v>44572</v>
          </cell>
          <cell r="AE118">
            <v>44572</v>
          </cell>
          <cell r="AF118">
            <v>44572</v>
          </cell>
          <cell r="AG118">
            <v>44921</v>
          </cell>
          <cell r="AH118">
            <v>11</v>
          </cell>
          <cell r="AI118">
            <v>16</v>
          </cell>
          <cell r="AJ118">
            <v>11.533333333333333</v>
          </cell>
          <cell r="AK118">
            <v>11</v>
          </cell>
          <cell r="AL118">
            <v>16</v>
          </cell>
          <cell r="AN118">
            <v>44921</v>
          </cell>
          <cell r="AO118">
            <v>44921</v>
          </cell>
          <cell r="AP118">
            <v>39201800</v>
          </cell>
          <cell r="AQ118">
            <v>39201800</v>
          </cell>
          <cell r="AR118">
            <v>3399000</v>
          </cell>
          <cell r="AS118">
            <v>0</v>
          </cell>
          <cell r="AT118">
            <v>3325</v>
          </cell>
          <cell r="AU118">
            <v>672</v>
          </cell>
          <cell r="AV118">
            <v>44565</v>
          </cell>
          <cell r="AW118">
            <v>39201800</v>
          </cell>
          <cell r="AX118" t="str">
            <v>O23011605560000007810</v>
          </cell>
        </row>
        <row r="119">
          <cell r="E119">
            <v>113</v>
          </cell>
          <cell r="F119" t="str">
            <v>113-2022</v>
          </cell>
          <cell r="G119" t="str">
            <v>CO1.PCCNTR.3174083</v>
          </cell>
          <cell r="H119" t="str">
            <v>PRODUCIR 100 % DE LOS DOCUMENTOS CON LINEAMIENTOS TÉCNICOS SOLICITADOS A LA SUBSECRETARÍA JURÍDICA</v>
          </cell>
          <cell r="I119" t="str">
            <v>Terminado</v>
          </cell>
          <cell r="J119" t="str">
            <v>https://community.secop.gov.co/Public/Tendering/OpportunityDetail/Index?noticeUID=CO1.NTC.2499319&amp;isFromPublicArea=True&amp;isModal=true&amp;asPopupView=true</v>
          </cell>
          <cell r="K119" t="str">
            <v>SDTH-SJ-PSAG-004-2021</v>
          </cell>
          <cell r="L119" t="str">
            <v>X</v>
          </cell>
          <cell r="N119" t="str">
            <v>CC</v>
          </cell>
          <cell r="O119">
            <v>79138571</v>
          </cell>
          <cell r="P119">
            <v>5</v>
          </cell>
          <cell r="Q119" t="str">
            <v>CABEZAS CASTRO</v>
          </cell>
          <cell r="R119" t="str">
            <v>JUAN PABLO</v>
          </cell>
          <cell r="S119" t="str">
            <v>No Aplica</v>
          </cell>
          <cell r="T119" t="str">
            <v>JUAN PABLO CABEZAS CASTRO</v>
          </cell>
          <cell r="U119" t="str">
            <v>M</v>
          </cell>
          <cell r="V119">
            <v>44567</v>
          </cell>
          <cell r="W119" t="str">
            <v>No Aplica</v>
          </cell>
          <cell r="X119">
            <v>44572</v>
          </cell>
          <cell r="Y119">
            <v>44898</v>
          </cell>
          <cell r="Z119" t="str">
            <v>Contratación Directa</v>
          </cell>
          <cell r="AA119" t="str">
            <v>Contrato</v>
          </cell>
          <cell r="AB119" t="str">
            <v>Prestación de Servicios  de Apoyo a la Gestión</v>
          </cell>
          <cell r="AC119" t="str">
            <v xml:space="preserve"> PRESTAR SERVICIOS DE APOYO A LA GESTIÓN EN EL TRÁMITE DE NOTIFICACIÓN, PUBLICACIÓN, SEGUIMIENTO Y ASUNTOS ADMINISTRATIVOS A CARGO DE LA SUBSECRETARÍA JURÍDICA.</v>
          </cell>
          <cell r="AD119">
            <v>44572</v>
          </cell>
          <cell r="AE119">
            <v>44572</v>
          </cell>
          <cell r="AF119">
            <v>44572</v>
          </cell>
          <cell r="AG119">
            <v>44921</v>
          </cell>
          <cell r="AH119">
            <v>11</v>
          </cell>
          <cell r="AI119">
            <v>16</v>
          </cell>
          <cell r="AJ119">
            <v>11.533333333333333</v>
          </cell>
          <cell r="AK119">
            <v>11</v>
          </cell>
          <cell r="AL119">
            <v>16</v>
          </cell>
          <cell r="AN119">
            <v>44921</v>
          </cell>
          <cell r="AO119">
            <v>44921</v>
          </cell>
          <cell r="AP119">
            <v>39201800</v>
          </cell>
          <cell r="AQ119">
            <v>39201800</v>
          </cell>
          <cell r="AR119">
            <v>3399000</v>
          </cell>
          <cell r="AS119">
            <v>0</v>
          </cell>
          <cell r="AT119">
            <v>3298</v>
          </cell>
          <cell r="AU119">
            <v>675</v>
          </cell>
          <cell r="AV119">
            <v>44565</v>
          </cell>
          <cell r="AW119">
            <v>39201800</v>
          </cell>
          <cell r="AX119" t="str">
            <v>O23011605560000007810</v>
          </cell>
        </row>
        <row r="120">
          <cell r="E120">
            <v>114</v>
          </cell>
          <cell r="F120" t="str">
            <v>114-2022</v>
          </cell>
          <cell r="G120" t="str">
            <v>CO1.PCCNTR.3172196</v>
          </cell>
          <cell r="H120" t="str">
            <v>ELABORAR 8 DOCUMENTOS DE LINEAMIENTOS DE INTERVENCIÓN, GESTIÓN INTERINSTITUCIONAL Y EVALUACIÓN DE LAS INTERVENCIONES TERRITORIALES EN LOS 8 TERRITORIOS PRIORIZADOS EN ÁREAS DE ORIGEN INFORMAL</v>
          </cell>
          <cell r="I120" t="str">
            <v>Terminado</v>
          </cell>
          <cell r="J120" t="str">
            <v>https://community.secop.gov.co/Public/Tendering/OpportunityDetail/Index?noticeUID=CO1.NTC.2497811&amp;isFromPublicArea=True&amp;isModal=true&amp;asPopupView=true</v>
          </cell>
          <cell r="K120" t="str">
            <v>SDHT-SDB-PSP-041-2022</v>
          </cell>
          <cell r="L120" t="str">
            <v>X</v>
          </cell>
          <cell r="N120" t="str">
            <v>CC</v>
          </cell>
          <cell r="O120">
            <v>1010208360</v>
          </cell>
          <cell r="P120">
            <v>9</v>
          </cell>
          <cell r="Q120" t="str">
            <v>PEREIRA FUYO</v>
          </cell>
          <cell r="R120" t="str">
            <v>ANDRES FELIPE</v>
          </cell>
          <cell r="S120" t="str">
            <v>No Aplica</v>
          </cell>
          <cell r="T120" t="str">
            <v>ANDRES FELIPE PEREIRA FUYO</v>
          </cell>
          <cell r="U120" t="str">
            <v>M</v>
          </cell>
          <cell r="V120">
            <v>44567</v>
          </cell>
          <cell r="W120">
            <v>44572</v>
          </cell>
          <cell r="X120">
            <v>44569</v>
          </cell>
          <cell r="Y120">
            <v>44747</v>
          </cell>
          <cell r="Z120" t="str">
            <v>Contratación Directa</v>
          </cell>
          <cell r="AA120" t="str">
            <v>Contrato</v>
          </cell>
          <cell r="AB120" t="str">
            <v>Prestación de Servicios Profesionales</v>
          </cell>
          <cell r="AC120" t="str">
            <v>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v>
          </cell>
          <cell r="AD120">
            <v>44572</v>
          </cell>
          <cell r="AE120">
            <v>44572</v>
          </cell>
          <cell r="AF120">
            <v>44572</v>
          </cell>
          <cell r="AG120">
            <v>44752</v>
          </cell>
          <cell r="AH120">
            <v>6</v>
          </cell>
          <cell r="AI120">
            <v>0</v>
          </cell>
          <cell r="AJ120">
            <v>9</v>
          </cell>
          <cell r="AK120">
            <v>9</v>
          </cell>
          <cell r="AL120">
            <v>0</v>
          </cell>
          <cell r="AN120">
            <v>44752</v>
          </cell>
          <cell r="AO120">
            <v>44844</v>
          </cell>
          <cell r="AP120">
            <v>40800000</v>
          </cell>
          <cell r="AQ120">
            <v>61200000</v>
          </cell>
          <cell r="AR120">
            <v>6800000</v>
          </cell>
          <cell r="AS120">
            <v>0</v>
          </cell>
          <cell r="AT120">
            <v>2796</v>
          </cell>
          <cell r="AU120">
            <v>438</v>
          </cell>
          <cell r="AV120">
            <v>44565</v>
          </cell>
          <cell r="AW120">
            <v>40800000</v>
          </cell>
          <cell r="AX120" t="str">
            <v>O23011601190000007575</v>
          </cell>
        </row>
        <row r="121">
          <cell r="E121">
            <v>115</v>
          </cell>
          <cell r="F121" t="str">
            <v>115-2022</v>
          </cell>
          <cell r="G121" t="str">
            <v>CO1.PCCNTR.3172511</v>
          </cell>
          <cell r="H121" t="str">
            <v>ELABORAR 8 DOCUMENTOS DE LINEAMIENTOS DE INTERVENCIÓN, GESTIÓN INTERINSTITUCIONAL Y EVALUACIÓN DE LAS INTERVENCIONES TERRITORIALES EN LOS 8 TERRITORIOS PRIORIZADOS EN ÁREAS DE ORIGEN INFORMAL</v>
          </cell>
          <cell r="I121" t="str">
            <v>Terminado</v>
          </cell>
          <cell r="J121" t="str">
            <v>https://community.secop.gov.co/Public/Tendering/OpportunityDetail/Index?noticeUID=CO1.NTC.2497606&amp;isFromPublicArea=True&amp;isModal=true&amp;asPopupView=true</v>
          </cell>
          <cell r="K121" t="str">
            <v>SDHT-SDB-PSP-040-2022</v>
          </cell>
          <cell r="L121" t="str">
            <v>X</v>
          </cell>
          <cell r="N121" t="str">
            <v>CC</v>
          </cell>
          <cell r="O121">
            <v>12745880</v>
          </cell>
          <cell r="P121">
            <v>6</v>
          </cell>
          <cell r="Q121" t="str">
            <v>VILLARREAL RODRIGUEZ</v>
          </cell>
          <cell r="R121" t="str">
            <v>JOHANN VLADIMIR</v>
          </cell>
          <cell r="S121" t="str">
            <v>No Aplica</v>
          </cell>
          <cell r="T121" t="str">
            <v>JOHANN VLADIMIR VILLARREAL RODRIGUEZ</v>
          </cell>
          <cell r="U121" t="str">
            <v>M</v>
          </cell>
          <cell r="V121">
            <v>44567</v>
          </cell>
          <cell r="W121">
            <v>44572</v>
          </cell>
          <cell r="X121">
            <v>44572</v>
          </cell>
          <cell r="Y121">
            <v>44926</v>
          </cell>
          <cell r="Z121" t="str">
            <v>Contratación Directa</v>
          </cell>
          <cell r="AA121" t="str">
            <v>Contrato</v>
          </cell>
          <cell r="AB121" t="str">
            <v>Prestación de Servicios Profesionales</v>
          </cell>
          <cell r="AC121" t="str">
            <v>PRESTAR SERVICIOS PROFESIONALES PARA APOYAR LOS ANÁLISIS PARA LA FORMULACIÓN, IMPLEMENTACIÓN Y SEGUIMIENTO A LOS LINEAMIENTOS DE INTERVENCIÓN, GESTIÓN INTERINSTITUCIONAL Y EVALUACIÓN, ASÍ COMO EN LAS POLÍTICAS DE ORDENAMIENTO TERRITORIAL EN TERRITORIOS PRIORIZADOS DE MEJORAMIENTO INTEGRAL DE LA SECRETARÍA DISTRITAL DEL HÁBITAT</v>
          </cell>
          <cell r="AD121">
            <v>44572</v>
          </cell>
          <cell r="AE121">
            <v>44572</v>
          </cell>
          <cell r="AF121">
            <v>44572</v>
          </cell>
          <cell r="AG121">
            <v>44905</v>
          </cell>
          <cell r="AH121">
            <v>11</v>
          </cell>
          <cell r="AI121">
            <v>0</v>
          </cell>
          <cell r="AJ121">
            <v>11.666666666666666</v>
          </cell>
          <cell r="AK121">
            <v>11</v>
          </cell>
          <cell r="AL121">
            <v>20</v>
          </cell>
          <cell r="AN121">
            <v>44905</v>
          </cell>
          <cell r="AO121">
            <v>44925</v>
          </cell>
          <cell r="AP121">
            <v>80300000</v>
          </cell>
          <cell r="AQ121">
            <v>85166667</v>
          </cell>
          <cell r="AR121">
            <v>7300000</v>
          </cell>
          <cell r="AS121">
            <v>-0.3333333283662796</v>
          </cell>
          <cell r="AT121">
            <v>2807</v>
          </cell>
          <cell r="AU121">
            <v>485</v>
          </cell>
          <cell r="AV121">
            <v>44565</v>
          </cell>
          <cell r="AW121">
            <v>80300000</v>
          </cell>
          <cell r="AX121" t="str">
            <v>O23011601190000007575</v>
          </cell>
        </row>
        <row r="122">
          <cell r="E122">
            <v>116</v>
          </cell>
          <cell r="F122" t="str">
            <v>116-2022</v>
          </cell>
          <cell r="G122" t="str">
            <v>CO1.PCCNTR.3172834</v>
          </cell>
          <cell r="H122" t="str">
            <v>IMPLEMENTAR 1  SISTEMA  DE LA SDHT</v>
          </cell>
          <cell r="I122" t="str">
            <v>En Ejecución</v>
          </cell>
          <cell r="J122" t="str">
            <v>https://community.secop.gov.co/Public/Tendering/OpportunityDetail/Index?noticeUID=CO1.NTC.2497850&amp;isFromPublicArea=True&amp;isModal=true&amp;asPopupView=true</v>
          </cell>
          <cell r="K122" t="str">
            <v>SDHT-SDA-PSP-029-2022</v>
          </cell>
          <cell r="L122" t="str">
            <v>X</v>
          </cell>
          <cell r="N122" t="str">
            <v>CC</v>
          </cell>
          <cell r="O122">
            <v>53101897</v>
          </cell>
          <cell r="P122">
            <v>6</v>
          </cell>
          <cell r="Q122" t="str">
            <v>MARTINEZ MUÑOZ</v>
          </cell>
          <cell r="R122" t="str">
            <v>EDNA JOHANA</v>
          </cell>
          <cell r="S122" t="str">
            <v>No Aplica</v>
          </cell>
          <cell r="T122" t="str">
            <v>EDNA JOHANA MARTINEZ MUÑOZ</v>
          </cell>
          <cell r="U122" t="str">
            <v>F</v>
          </cell>
          <cell r="V122">
            <v>44567</v>
          </cell>
          <cell r="W122" t="str">
            <v>No Aplica</v>
          </cell>
          <cell r="X122">
            <v>44572</v>
          </cell>
          <cell r="Y122">
            <v>44920</v>
          </cell>
          <cell r="Z122" t="str">
            <v>Contratación Directa</v>
          </cell>
          <cell r="AA122" t="str">
            <v>Contrato</v>
          </cell>
          <cell r="AB122" t="str">
            <v>Prestación de Servicios Profesionales</v>
          </cell>
          <cell r="AC122" t="str">
            <v>PRESTAR SERVICIOS PROFESIONALES PARA APOYAR LA GESTIÓN ADMISTRATIVA Y FINANCIERA DE LOS PROCESOS DE LA GESTIÓN CONTRACTUAL A CARGO DE LA SUBDIRECCIÓN ADMINISTRATIVA</v>
          </cell>
          <cell r="AD122">
            <v>44572</v>
          </cell>
          <cell r="AE122">
            <v>44572</v>
          </cell>
          <cell r="AF122">
            <v>44572</v>
          </cell>
          <cell r="AG122">
            <v>44920</v>
          </cell>
          <cell r="AH122">
            <v>11</v>
          </cell>
          <cell r="AI122">
            <v>15</v>
          </cell>
          <cell r="AJ122">
            <v>12.666666666666666</v>
          </cell>
          <cell r="AK122">
            <v>12</v>
          </cell>
          <cell r="AL122">
            <v>20</v>
          </cell>
          <cell r="AN122">
            <v>44920</v>
          </cell>
          <cell r="AO122">
            <v>44956</v>
          </cell>
          <cell r="AP122">
            <v>85675000</v>
          </cell>
          <cell r="AQ122">
            <v>94366667</v>
          </cell>
          <cell r="AR122">
            <v>7450000</v>
          </cell>
          <cell r="AS122">
            <v>-0.3333333283662796</v>
          </cell>
          <cell r="AT122">
            <v>3131</v>
          </cell>
          <cell r="AU122">
            <v>495</v>
          </cell>
          <cell r="AV122">
            <v>44565</v>
          </cell>
          <cell r="AW122">
            <v>85675000</v>
          </cell>
          <cell r="AX122" t="str">
            <v>O23011605560000007754</v>
          </cell>
        </row>
        <row r="123">
          <cell r="E123">
            <v>117</v>
          </cell>
          <cell r="F123" t="str">
            <v>117-2022</v>
          </cell>
          <cell r="G123" t="str">
            <v>CO1.PCCNTR.3172297</v>
          </cell>
          <cell r="H123" t="str">
            <v>BRINDAR EL  100 % DE APOYO TÉCNICO Y ADMINISTRATIVO A LAS SOLICITUDES DE APOYO REQUERIDAS</v>
          </cell>
          <cell r="I123" t="str">
            <v>En Ejecución</v>
          </cell>
          <cell r="J123" t="str">
            <v>https://community.secop.gov.co/Public/Tendering/OpportunityDetail/Index?noticeUID=CO1.NTC.2498101&amp;isFromPublicArea=True&amp;isModal=true&amp;asPopupView=true</v>
          </cell>
          <cell r="K123" t="str">
            <v>SDHT-SDAC-SDPSP-003-2022</v>
          </cell>
          <cell r="L123" t="str">
            <v>X</v>
          </cell>
          <cell r="N123" t="str">
            <v>CC</v>
          </cell>
          <cell r="O123">
            <v>80242090</v>
          </cell>
          <cell r="P123">
            <v>2</v>
          </cell>
          <cell r="Q123" t="str">
            <v>BUITRAGO VARGAS</v>
          </cell>
          <cell r="R123" t="str">
            <v>JULIO CESAR</v>
          </cell>
          <cell r="S123" t="str">
            <v>No Aplica</v>
          </cell>
          <cell r="T123" t="str">
            <v>JULIO CESAR BUITRAGO VARGAS</v>
          </cell>
          <cell r="U123" t="str">
            <v>M</v>
          </cell>
          <cell r="V123">
            <v>44567</v>
          </cell>
          <cell r="W123" t="str">
            <v>No Aplica</v>
          </cell>
          <cell r="X123">
            <v>44569</v>
          </cell>
          <cell r="Y123">
            <v>44870</v>
          </cell>
          <cell r="Z123" t="str">
            <v>Contratación Directa</v>
          </cell>
          <cell r="AA123" t="str">
            <v>Contrato</v>
          </cell>
          <cell r="AB123" t="str">
            <v>Prestación de Servicios Profesionales</v>
          </cell>
          <cell r="AC123" t="str">
            <v>PRESTAR SERVICIOS PROFESIONALES PARA APOYAR LAS ACTIVIDADES ADMINISTRATIVAS Y OPERATIVAS DE LA SUBDIRECCIÓN DE APOYO A LA CONSTRUCCIÓN</v>
          </cell>
          <cell r="AD123">
            <v>44569</v>
          </cell>
          <cell r="AE123">
            <v>44568</v>
          </cell>
          <cell r="AF123">
            <v>44569</v>
          </cell>
          <cell r="AG123">
            <v>44901</v>
          </cell>
          <cell r="AH123">
            <v>11</v>
          </cell>
          <cell r="AI123">
            <v>0</v>
          </cell>
          <cell r="AJ123">
            <v>12.366666666666667</v>
          </cell>
          <cell r="AK123">
            <v>12</v>
          </cell>
          <cell r="AL123">
            <v>11</v>
          </cell>
          <cell r="AN123">
            <v>44902</v>
          </cell>
          <cell r="AO123">
            <v>44944</v>
          </cell>
          <cell r="AP123">
            <v>58300000</v>
          </cell>
          <cell r="AQ123">
            <v>65543333</v>
          </cell>
          <cell r="AR123">
            <v>5300000</v>
          </cell>
          <cell r="AS123">
            <v>0.3333333283662796</v>
          </cell>
          <cell r="AT123">
            <v>2956</v>
          </cell>
          <cell r="AU123">
            <v>10</v>
          </cell>
          <cell r="AV123">
            <v>44564</v>
          </cell>
          <cell r="AW123">
            <v>58300000</v>
          </cell>
          <cell r="AX123" t="str">
            <v>O23011601190000007747</v>
          </cell>
        </row>
        <row r="124">
          <cell r="E124">
            <v>118</v>
          </cell>
          <cell r="F124" t="str">
            <v>118-2022</v>
          </cell>
          <cell r="G124" t="str">
            <v>CO1.PCCNTR.3172969</v>
          </cell>
          <cell r="H124" t="str">
            <v>PROMOVER LA INICIACIÓN DE  38750 VIVIENDAS A TRAVÉS DEL APOYO OFRECIDO DENTRO DEL MARCO DEL ESQUEMA DE MESA DE SOLUCIONES</v>
          </cell>
          <cell r="I124" t="str">
            <v>Terminado</v>
          </cell>
          <cell r="J124" t="str">
            <v>https://community.secop.gov.co/Public/Tendering/OpportunityDetail/Index?noticeUID=CO1.NTC.2498242&amp;isFromPublicArea=True&amp;isModal=true&amp;asPopupView=true</v>
          </cell>
          <cell r="K124" t="str">
            <v>SDHT-SDAC-SDPSP-009-2022</v>
          </cell>
          <cell r="L124" t="str">
            <v>X</v>
          </cell>
          <cell r="N124" t="str">
            <v>CC</v>
          </cell>
          <cell r="O124">
            <v>1031164957</v>
          </cell>
          <cell r="P124">
            <v>0</v>
          </cell>
          <cell r="Q124" t="str">
            <v>CARRANZA CARVAJAL</v>
          </cell>
          <cell r="R124" t="str">
            <v>LAURA ALEJANDRA</v>
          </cell>
          <cell r="S124" t="str">
            <v>No Aplica</v>
          </cell>
          <cell r="T124" t="str">
            <v>LAURA ALEJANDRA CARRANZA CARVAJAL</v>
          </cell>
          <cell r="U124" t="str">
            <v>F</v>
          </cell>
          <cell r="V124">
            <v>44567</v>
          </cell>
          <cell r="W124">
            <v>44572</v>
          </cell>
          <cell r="X124">
            <v>44569</v>
          </cell>
          <cell r="Y124">
            <v>44870</v>
          </cell>
          <cell r="Z124" t="str">
            <v>Contratación Directa</v>
          </cell>
          <cell r="AA124" t="str">
            <v>Contrato</v>
          </cell>
          <cell r="AB124" t="str">
            <v>Prestación de Servicios Profesionales</v>
          </cell>
          <cell r="AC124" t="str">
            <v>PRESTAR SERVICIOS PROFESIONALES PARA BRINDAR APOYO ADMINISTRATIVO EN LA GESTIÓN DE TRÁMITES PARA PROMOVER LA INICIACIÓN DE VIVIENDAS VIS Y VIP EN BOGOTÁ BAJO EL ESQUEMA DE MESA DE SOLUCIONES.</v>
          </cell>
          <cell r="AD124">
            <v>44572</v>
          </cell>
          <cell r="AE124">
            <v>44572</v>
          </cell>
          <cell r="AF124">
            <v>44572</v>
          </cell>
          <cell r="AG124">
            <v>44905</v>
          </cell>
          <cell r="AH124">
            <v>11</v>
          </cell>
          <cell r="AI124">
            <v>0</v>
          </cell>
          <cell r="AJ124">
            <v>11.433333333333334</v>
          </cell>
          <cell r="AK124">
            <v>11</v>
          </cell>
          <cell r="AL124">
            <v>13</v>
          </cell>
          <cell r="AN124">
            <v>44905</v>
          </cell>
          <cell r="AO124">
            <v>44918</v>
          </cell>
          <cell r="AP124">
            <v>58300000</v>
          </cell>
          <cell r="AQ124">
            <v>60596666</v>
          </cell>
          <cell r="AR124">
            <v>5300000</v>
          </cell>
          <cell r="AS124">
            <v>0.6666666641831398</v>
          </cell>
          <cell r="AT124">
            <v>2960</v>
          </cell>
          <cell r="AU124">
            <v>20</v>
          </cell>
          <cell r="AV124">
            <v>44564</v>
          </cell>
          <cell r="AW124">
            <v>58300000</v>
          </cell>
          <cell r="AX124" t="str">
            <v>O23011601190000007747</v>
          </cell>
        </row>
        <row r="125">
          <cell r="E125">
            <v>119</v>
          </cell>
          <cell r="F125" t="str">
            <v>119-2022</v>
          </cell>
          <cell r="G125" t="str">
            <v>CO1.PCCNTR.3173138</v>
          </cell>
          <cell r="H125" t="str">
            <v>BRINDAR EL  100 % DE APOYO TÉCNICO Y ADMINISTRATIVO A LAS SOLICITUDES DE APOYO REQUERIDAS</v>
          </cell>
          <cell r="I125" t="str">
            <v>En Ejecución</v>
          </cell>
          <cell r="J125" t="str">
            <v>https://community.secop.gov.co/Public/Tendering/OpportunityDetail/Index?noticeUID=CO1.NTC.2498604&amp;isFromPublicArea=True&amp;isModal=true&amp;asPopupView=true</v>
          </cell>
          <cell r="K125" t="str">
            <v>SDHT-SDAC-SDPSP-025-2022</v>
          </cell>
          <cell r="L125" t="str">
            <v>X</v>
          </cell>
          <cell r="N125" t="str">
            <v>CC</v>
          </cell>
          <cell r="O125">
            <v>52817381</v>
          </cell>
          <cell r="P125">
            <v>8</v>
          </cell>
          <cell r="Q125" t="str">
            <v>ACUÑA SANTAMARIA</v>
          </cell>
          <cell r="R125" t="str">
            <v>LAURA MARCELA</v>
          </cell>
          <cell r="S125" t="str">
            <v>No Aplica</v>
          </cell>
          <cell r="T125" t="str">
            <v>LAURA MARCELA ACUÑA SANTAMARIA</v>
          </cell>
          <cell r="U125" t="str">
            <v>F</v>
          </cell>
          <cell r="V125">
            <v>44567</v>
          </cell>
          <cell r="W125">
            <v>44572</v>
          </cell>
          <cell r="X125">
            <v>44569</v>
          </cell>
          <cell r="Y125">
            <v>44870</v>
          </cell>
          <cell r="Z125" t="str">
            <v>Contratación Directa</v>
          </cell>
          <cell r="AA125" t="str">
            <v>Contrato</v>
          </cell>
          <cell r="AB125" t="str">
            <v>Prestación de Servicios Profesionales</v>
          </cell>
          <cell r="AC125" t="str">
            <v xml:space="preserve"> 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v>
          </cell>
          <cell r="AD125">
            <v>44572</v>
          </cell>
          <cell r="AE125">
            <v>44572</v>
          </cell>
          <cell r="AF125">
            <v>44572</v>
          </cell>
          <cell r="AG125">
            <v>44905</v>
          </cell>
          <cell r="AH125">
            <v>11</v>
          </cell>
          <cell r="AI125">
            <v>0</v>
          </cell>
          <cell r="AJ125">
            <v>12.1</v>
          </cell>
          <cell r="AK125">
            <v>12</v>
          </cell>
          <cell r="AL125">
            <v>3</v>
          </cell>
          <cell r="AN125">
            <v>44905</v>
          </cell>
          <cell r="AO125">
            <v>44939</v>
          </cell>
          <cell r="AP125">
            <v>104500000</v>
          </cell>
          <cell r="AQ125">
            <v>114950000</v>
          </cell>
          <cell r="AR125">
            <v>9500000</v>
          </cell>
          <cell r="AS125">
            <v>0</v>
          </cell>
          <cell r="AT125">
            <v>2950</v>
          </cell>
          <cell r="AU125">
            <v>22</v>
          </cell>
          <cell r="AV125">
            <v>44564</v>
          </cell>
          <cell r="AW125">
            <v>104500000</v>
          </cell>
          <cell r="AX125" t="str">
            <v>O23011601190000007747</v>
          </cell>
        </row>
        <row r="126">
          <cell r="E126">
            <v>120</v>
          </cell>
          <cell r="F126" t="str">
            <v>120-2022</v>
          </cell>
          <cell r="G126" t="str">
            <v>CO1.PCCNTR.3173373</v>
          </cell>
          <cell r="H126" t="str">
            <v>EJECUTAR  6 ESTRATEGIAS PARA EL FORTALECIMIENTO DE LA PARTICIPACIÓN CIUDADANA EN LOS TEMAS ESTRATÉGICOS DEL SECTOR</v>
          </cell>
          <cell r="I126" t="str">
            <v>En Ejecución</v>
          </cell>
          <cell r="J126" t="str">
            <v>https://community.secop.gov.co/Public/Tendering/OpportunityDetail/Index?noticeUID=CO1.NTC.2498651&amp;isFromPublicArea=True&amp;isModal=true&amp;asPopupView=true</v>
          </cell>
          <cell r="K126" t="str">
            <v>SDHT-SPRC-PSP-001-2022</v>
          </cell>
          <cell r="L126" t="str">
            <v>X</v>
          </cell>
          <cell r="N126" t="str">
            <v>CC</v>
          </cell>
          <cell r="O126">
            <v>52888049</v>
          </cell>
          <cell r="P126">
            <v>0</v>
          </cell>
          <cell r="Q126" t="str">
            <v>RODRIGUEZ BELTRAN</v>
          </cell>
          <cell r="R126" t="str">
            <v>LIZ CAROLINA</v>
          </cell>
          <cell r="S126" t="str">
            <v>No Aplica</v>
          </cell>
          <cell r="T126" t="str">
            <v>LIZ CAROLINA RODRIGUEZ BELTRAN</v>
          </cell>
          <cell r="U126" t="str">
            <v>F</v>
          </cell>
          <cell r="V126">
            <v>44567</v>
          </cell>
          <cell r="W126">
            <v>44572</v>
          </cell>
          <cell r="X126">
            <v>44569</v>
          </cell>
          <cell r="Y126">
            <v>44870</v>
          </cell>
          <cell r="Z126" t="str">
            <v>Contratación Directa</v>
          </cell>
          <cell r="AA126" t="str">
            <v>Contrato</v>
          </cell>
          <cell r="AB126" t="str">
            <v>Prestación de Servicios Profesionales</v>
          </cell>
          <cell r="AC126" t="str">
            <v xml:space="preserve"> PRESTAR SERVICIOS PROFESIONALES PARA LIDERAR EL COMPONENTE SOCIAL DE LAS ESTRATEGIAS DE APROPIACIÓN DEL ESPACIO PÚBLICO EN LAS INTERVENCIONES INTEGRALES DE LA SECRETARÍA DISTRITAL DEL HÁBITAT.</v>
          </cell>
          <cell r="AD126">
            <v>44572</v>
          </cell>
          <cell r="AE126">
            <v>44572</v>
          </cell>
          <cell r="AF126">
            <v>44572</v>
          </cell>
          <cell r="AG126">
            <v>44905</v>
          </cell>
          <cell r="AH126">
            <v>11</v>
          </cell>
          <cell r="AI126">
            <v>0</v>
          </cell>
          <cell r="AJ126">
            <v>12.266666666666667</v>
          </cell>
          <cell r="AK126">
            <v>12</v>
          </cell>
          <cell r="AL126">
            <v>8</v>
          </cell>
          <cell r="AN126">
            <v>44905</v>
          </cell>
          <cell r="AO126">
            <v>44944</v>
          </cell>
          <cell r="AP126">
            <v>89507000</v>
          </cell>
          <cell r="AQ126">
            <v>99813867</v>
          </cell>
          <cell r="AR126">
            <v>8137000</v>
          </cell>
          <cell r="AS126">
            <v>-0.3333333432674408</v>
          </cell>
          <cell r="AT126">
            <v>2885</v>
          </cell>
          <cell r="AU126">
            <v>143</v>
          </cell>
          <cell r="AV126">
            <v>44564</v>
          </cell>
          <cell r="AW126">
            <v>89507000</v>
          </cell>
          <cell r="AX126" t="str">
            <v>O23011601210000007590</v>
          </cell>
        </row>
        <row r="127">
          <cell r="E127">
            <v>121</v>
          </cell>
          <cell r="F127" t="str">
            <v>121-2022</v>
          </cell>
          <cell r="G127" t="str">
            <v>CO1.PCCNTR.3173462</v>
          </cell>
          <cell r="H127" t="str">
            <v>EJECUTAR  6 ESTRATEGIAS PARA EL FORTALECIMIENTO DE LA PARTICIPACIÓN CIUDADANA EN LOS TEMAS ESTRATÉGICOS DEL SECTOR</v>
          </cell>
          <cell r="I127" t="str">
            <v>Terminado</v>
          </cell>
          <cell r="J127" t="str">
            <v>https://community.secop.gov.co/Public/Tendering/OpportunityDetail/Index?noticeUID=CO1.NTC.2498451&amp;isFromPublicArea=True&amp;isModal=true&amp;asPopupView=true</v>
          </cell>
          <cell r="K127" t="str">
            <v>SDHT-SPRC-PSP-003-2022</v>
          </cell>
          <cell r="L127" t="str">
            <v>X</v>
          </cell>
          <cell r="N127" t="str">
            <v>CC</v>
          </cell>
          <cell r="O127">
            <v>1055650701</v>
          </cell>
          <cell r="P127">
            <v>4</v>
          </cell>
          <cell r="Q127" t="str">
            <v>PERALTA AGUILAR</v>
          </cell>
          <cell r="R127" t="str">
            <v>DANIEL ANDRES</v>
          </cell>
          <cell r="S127" t="str">
            <v>No Aplica</v>
          </cell>
          <cell r="T127" t="str">
            <v>DANIEL ANDRES PERALTA AGUILAR</v>
          </cell>
          <cell r="U127" t="str">
            <v>M</v>
          </cell>
          <cell r="V127">
            <v>44567</v>
          </cell>
          <cell r="W127" t="str">
            <v>No Aplica</v>
          </cell>
          <cell r="X127">
            <v>44569</v>
          </cell>
          <cell r="Y127">
            <v>44870</v>
          </cell>
          <cell r="Z127" t="str">
            <v>Contratación Directa</v>
          </cell>
          <cell r="AA127" t="str">
            <v>Contrato</v>
          </cell>
          <cell r="AB127" t="str">
            <v>Prestación de Servicios Profesionales</v>
          </cell>
          <cell r="AC127" t="str">
            <v xml:space="preserve"> PRESTAR SERVICIOS PROFESIONALES PARA APOYAR LOS PROCESOS ADMINISTRATIVOS DESIGNADOS EN EL MARCO DEL SEGUIMIENTO A LAS INTERVENCIONES PRIORIZADAS POR LA ENTIDAD.</v>
          </cell>
          <cell r="AD127">
            <v>44569</v>
          </cell>
          <cell r="AE127">
            <v>44569</v>
          </cell>
          <cell r="AF127">
            <v>44569</v>
          </cell>
          <cell r="AG127">
            <v>44902</v>
          </cell>
          <cell r="AH127">
            <v>11</v>
          </cell>
          <cell r="AI127">
            <v>0</v>
          </cell>
          <cell r="AJ127">
            <v>11</v>
          </cell>
          <cell r="AK127">
            <v>11</v>
          </cell>
          <cell r="AL127">
            <v>0</v>
          </cell>
          <cell r="AN127">
            <v>44902</v>
          </cell>
          <cell r="AO127">
            <v>44902</v>
          </cell>
          <cell r="AP127">
            <v>47586000</v>
          </cell>
          <cell r="AQ127">
            <v>47586000</v>
          </cell>
          <cell r="AR127">
            <v>4326000</v>
          </cell>
          <cell r="AS127">
            <v>0</v>
          </cell>
          <cell r="AT127">
            <v>3218</v>
          </cell>
          <cell r="AU127">
            <v>184</v>
          </cell>
          <cell r="AV127">
            <v>44564</v>
          </cell>
          <cell r="AW127">
            <v>47586000</v>
          </cell>
          <cell r="AX127" t="str">
            <v>O23011601210000007590</v>
          </cell>
        </row>
        <row r="128">
          <cell r="E128">
            <v>122</v>
          </cell>
          <cell r="F128" t="str">
            <v>122-2022</v>
          </cell>
          <cell r="G128" t="str">
            <v>CO1.PCCNTR.3173313</v>
          </cell>
          <cell r="H128" t="str">
            <v>REALIZAR EL 100% DEL MANTENIMIENTO DE LAS 3 SEDES DE LA SDHT</v>
          </cell>
          <cell r="I128" t="str">
            <v>En Ejecución</v>
          </cell>
          <cell r="J128" t="str">
            <v>https://community.secop.gov.co/Public/Tendering/OpportunityDetail/Index?noticeUID=CO1.NTC.2497894&amp;isFromPublicArea=True&amp;isModal=true&amp;asPopupView=true</v>
          </cell>
          <cell r="K128" t="str">
            <v>SDHT-SDA-PSAG-004-2022</v>
          </cell>
          <cell r="L128" t="str">
            <v>X</v>
          </cell>
          <cell r="N128" t="str">
            <v>CC</v>
          </cell>
          <cell r="O128">
            <v>79961265</v>
          </cell>
          <cell r="P128">
            <v>5</v>
          </cell>
          <cell r="Q128" t="str">
            <v>SANCHEZ PRIETO</v>
          </cell>
          <cell r="R128" t="str">
            <v>RENE ALEJANDRO</v>
          </cell>
          <cell r="S128" t="str">
            <v>No Aplica</v>
          </cell>
          <cell r="T128" t="str">
            <v>RENE ALEJANDRO SANCHEZ PRIETO</v>
          </cell>
          <cell r="U128" t="str">
            <v>M</v>
          </cell>
          <cell r="V128">
            <v>44567</v>
          </cell>
          <cell r="W128" t="str">
            <v>No Aplica</v>
          </cell>
          <cell r="X128">
            <v>44568</v>
          </cell>
          <cell r="Y128">
            <v>44916</v>
          </cell>
          <cell r="Z128" t="str">
            <v>Contratación Directa</v>
          </cell>
          <cell r="AA128" t="str">
            <v>Contrato</v>
          </cell>
          <cell r="AB128" t="str">
            <v>Prestación de Servicios  de Apoyo a la Gestión</v>
          </cell>
          <cell r="AC128" t="str">
            <v>PRESTAR SERVICIOS DE APOYO A LA SDHT CON LAS ACTIVIDADES DE MANTENIMIENTO PREVENTIVO Y CORRECTIVO DE LA INFRAESTRUCTURA FISICA DE LAS DIFERENTES SEDES DONDE FUNCIONA LA ENTIDAD.</v>
          </cell>
          <cell r="AD128">
            <v>44568</v>
          </cell>
          <cell r="AE128">
            <v>44568</v>
          </cell>
          <cell r="AF128">
            <v>44568</v>
          </cell>
          <cell r="AG128">
            <v>44916</v>
          </cell>
          <cell r="AH128">
            <v>11</v>
          </cell>
          <cell r="AI128">
            <v>15</v>
          </cell>
          <cell r="AJ128">
            <v>12.8</v>
          </cell>
          <cell r="AK128">
            <v>12</v>
          </cell>
          <cell r="AL128">
            <v>24</v>
          </cell>
          <cell r="AM128">
            <v>384</v>
          </cell>
          <cell r="AN128">
            <v>44916</v>
          </cell>
          <cell r="AO128">
            <v>44956</v>
          </cell>
          <cell r="AP128">
            <v>32890000</v>
          </cell>
          <cell r="AQ128">
            <v>36608000</v>
          </cell>
          <cell r="AR128">
            <v>2860000</v>
          </cell>
          <cell r="AS128">
            <v>0</v>
          </cell>
          <cell r="AT128">
            <v>3020</v>
          </cell>
          <cell r="AU128">
            <v>322</v>
          </cell>
          <cell r="AV128">
            <v>44565</v>
          </cell>
          <cell r="AW128">
            <v>32890000</v>
          </cell>
          <cell r="AX128" t="str">
            <v>O23011605560000007754</v>
          </cell>
        </row>
        <row r="129">
          <cell r="E129">
            <v>123</v>
          </cell>
          <cell r="F129" t="str">
            <v>123-2022</v>
          </cell>
          <cell r="G129" t="str">
            <v>CO1.PCCNTR.3174117</v>
          </cell>
          <cell r="H129" t="str">
            <v>PROMOVER 100 % DE LA IMPLEMENTACIÓN DE LAS FUENTES DE FINANCIACIÓN PARA EL HÁBITAT</v>
          </cell>
          <cell r="I129" t="str">
            <v>Terminado</v>
          </cell>
          <cell r="J129" t="str">
            <v>https://community.secop.gov.co/Public/Tendering/OpportunityDetail/Index?noticeUID=CO1.NTC.2499038&amp;isFromPublicArea=True&amp;isModal=true&amp;asPopupView=true</v>
          </cell>
          <cell r="K129" t="str">
            <v>SDHT-SDRPRI-PSP-001-2022</v>
          </cell>
          <cell r="L129" t="str">
            <v>X</v>
          </cell>
          <cell r="N129" t="str">
            <v>CC</v>
          </cell>
          <cell r="O129">
            <v>53032886</v>
          </cell>
          <cell r="P129">
            <v>9</v>
          </cell>
          <cell r="Q129" t="str">
            <v>CRUZ CHAPARRO</v>
          </cell>
          <cell r="R129" t="str">
            <v>ANDREA NATHALIA</v>
          </cell>
          <cell r="S129" t="str">
            <v>No Aplica</v>
          </cell>
          <cell r="T129" t="str">
            <v>ANDREA NATHALIA CRUZ CHAPARRO</v>
          </cell>
          <cell r="U129" t="str">
            <v>F</v>
          </cell>
          <cell r="V129">
            <v>44572</v>
          </cell>
          <cell r="W129" t="str">
            <v>No Aplica</v>
          </cell>
          <cell r="X129">
            <v>44573</v>
          </cell>
          <cell r="Y129">
            <v>44921</v>
          </cell>
          <cell r="Z129" t="str">
            <v>Contratación Directa</v>
          </cell>
          <cell r="AA129" t="str">
            <v>Contrato</v>
          </cell>
          <cell r="AB129" t="str">
            <v>Prestación de Servicios Profesionales</v>
          </cell>
          <cell r="AC129" t="str">
            <v>PRESTAR SERVICIOS PROFESIONALES DE CARÁCTER JURÍDICO EN ATENCIÓN A LAS DIFERENTES PETICIONES RELACIONADAS CON LOS PROGRAMAS E INSTRUMENTOS DE FINANCIACIÓN PARA LA ADQUISICIÓN DE VIVIENDA</v>
          </cell>
          <cell r="AD129">
            <v>44573</v>
          </cell>
          <cell r="AE129">
            <v>44573</v>
          </cell>
          <cell r="AF129">
            <v>44573</v>
          </cell>
          <cell r="AG129">
            <v>44921</v>
          </cell>
          <cell r="AH129">
            <v>11</v>
          </cell>
          <cell r="AI129">
            <v>15</v>
          </cell>
          <cell r="AJ129">
            <v>11.5</v>
          </cell>
          <cell r="AK129">
            <v>11</v>
          </cell>
          <cell r="AL129">
            <v>15</v>
          </cell>
          <cell r="AN129">
            <v>44921</v>
          </cell>
          <cell r="AO129">
            <v>44921</v>
          </cell>
          <cell r="AP129">
            <v>60950000</v>
          </cell>
          <cell r="AQ129">
            <v>60950000</v>
          </cell>
          <cell r="AR129">
            <v>5300000</v>
          </cell>
          <cell r="AS129">
            <v>0</v>
          </cell>
          <cell r="AT129">
            <v>3006</v>
          </cell>
          <cell r="AU129">
            <v>542</v>
          </cell>
          <cell r="AV129">
            <v>44565</v>
          </cell>
          <cell r="AW129">
            <v>60950000</v>
          </cell>
          <cell r="AX129" t="str">
            <v>O23011601190000007825</v>
          </cell>
        </row>
        <row r="130">
          <cell r="E130">
            <v>124</v>
          </cell>
          <cell r="F130" t="str">
            <v>124-2022</v>
          </cell>
          <cell r="G130" t="str">
            <v>CO1.PCCNTR.3174063</v>
          </cell>
          <cell r="H130" t="str">
            <v>ELABORAR 4 DOCUMENTOS QUE CONTEMPLEN DIVERSAS PROPUESTAS PARA LA INCLUSIÓN E IMPLEMENTACIÓN DE NUEVAS FUENTES DE FINANCIACIÓN PARA LA GESTIÓN DEL HÁBITAT</v>
          </cell>
          <cell r="I130" t="str">
            <v>Terminado</v>
          </cell>
          <cell r="J130" t="str">
            <v>https://community.secop.gov.co/Public/Tendering/OpportunityDetail/Index?noticeUID=CO1.NTC.2499064&amp;isFromPublicArea=True&amp;isModal=true&amp;asPopupView=true</v>
          </cell>
          <cell r="K130" t="str">
            <v>SDHT-SDRPRI-PSP-009-2022</v>
          </cell>
          <cell r="L130" t="str">
            <v>X</v>
          </cell>
          <cell r="N130" t="str">
            <v>CC</v>
          </cell>
          <cell r="O130">
            <v>1018468789</v>
          </cell>
          <cell r="P130">
            <v>8</v>
          </cell>
          <cell r="Q130" t="str">
            <v>BENAVIDES NIÑO</v>
          </cell>
          <cell r="R130" t="str">
            <v>DAVID LEONARDO</v>
          </cell>
          <cell r="S130" t="str">
            <v>No Aplica</v>
          </cell>
          <cell r="T130" t="str">
            <v>DAVID LEONARDO BENAVIDES NIÑO</v>
          </cell>
          <cell r="U130" t="str">
            <v>M</v>
          </cell>
          <cell r="V130">
            <v>44567</v>
          </cell>
          <cell r="W130" t="str">
            <v>No Aplica</v>
          </cell>
          <cell r="X130">
            <v>44573</v>
          </cell>
          <cell r="Y130">
            <v>44920</v>
          </cell>
          <cell r="Z130" t="str">
            <v>Contratación Directa</v>
          </cell>
          <cell r="AA130" t="str">
            <v>Contrato</v>
          </cell>
          <cell r="AB130" t="str">
            <v>Prestación de Servicios Profesionales</v>
          </cell>
          <cell r="AC130" t="str">
            <v xml:space="preserve"> PRESTAR SERVICIOS PROFESIONALES PARA REALIZAR LAS ACTIVIDADES ASISTENCIALES EN LA IMPLEMENTACIÓN DE LOS PROGRAMAS E INSTRUMENTOS DE FINANCIACIÓN PARA LA ADQUISICIÓN DE VIVIENDA Y LAS NUEVAS FUENTES DE FINANCIACIÓN</v>
          </cell>
          <cell r="AD130">
            <v>44573</v>
          </cell>
          <cell r="AE130">
            <v>44573</v>
          </cell>
          <cell r="AF130">
            <v>44573</v>
          </cell>
          <cell r="AG130">
            <v>44921</v>
          </cell>
          <cell r="AH130">
            <v>11</v>
          </cell>
          <cell r="AI130">
            <v>15</v>
          </cell>
          <cell r="AJ130">
            <v>11.5</v>
          </cell>
          <cell r="AK130">
            <v>11</v>
          </cell>
          <cell r="AL130">
            <v>15</v>
          </cell>
          <cell r="AN130">
            <v>44921</v>
          </cell>
          <cell r="AO130">
            <v>44921</v>
          </cell>
          <cell r="AP130">
            <v>60950000</v>
          </cell>
          <cell r="AQ130">
            <v>60950000</v>
          </cell>
          <cell r="AR130">
            <v>5300000</v>
          </cell>
          <cell r="AS130">
            <v>0</v>
          </cell>
          <cell r="AT130">
            <v>3009</v>
          </cell>
          <cell r="AU130">
            <v>138</v>
          </cell>
          <cell r="AV130">
            <v>44564</v>
          </cell>
          <cell r="AW130">
            <v>60950000</v>
          </cell>
          <cell r="AX130" t="str">
            <v>O23011601190000007825</v>
          </cell>
        </row>
        <row r="131">
          <cell r="E131">
            <v>125</v>
          </cell>
          <cell r="F131" t="str">
            <v>125-2022</v>
          </cell>
          <cell r="G131" t="str">
            <v>CO1.PCCNTR.3173798</v>
          </cell>
          <cell r="H131" t="str">
            <v>PROMOVER 100 % DE LA IMPLEMENTACIÓN DE LAS FUENTES DE FINANCIACIÓN PARA EL HÁBITAT</v>
          </cell>
          <cell r="I131" t="str">
            <v>Terminado</v>
          </cell>
          <cell r="J131" t="str">
            <v>https://community.secop.gov.co/Public/Tendering/OpportunityDetail/Index?noticeUID=CO1.NTC.2499089&amp;isFromPublicArea=True&amp;isModal=true&amp;asPopupView=true</v>
          </cell>
          <cell r="K131" t="str">
            <v>SDHT-SDRPRI-PSP-014-2022</v>
          </cell>
          <cell r="L131" t="str">
            <v>X</v>
          </cell>
          <cell r="N131" t="str">
            <v>CC</v>
          </cell>
          <cell r="O131">
            <v>1032455982</v>
          </cell>
          <cell r="P131">
            <v>8</v>
          </cell>
          <cell r="Q131" t="str">
            <v>RIAÑO TOVAR</v>
          </cell>
          <cell r="R131" t="str">
            <v>SILVANA</v>
          </cell>
          <cell r="S131" t="str">
            <v>No Aplica</v>
          </cell>
          <cell r="T131" t="str">
            <v>SILVANA RIAÑO TOVAR</v>
          </cell>
          <cell r="U131" t="str">
            <v>F</v>
          </cell>
          <cell r="V131">
            <v>44567</v>
          </cell>
          <cell r="W131" t="str">
            <v>No Aplica</v>
          </cell>
          <cell r="X131">
            <v>44573</v>
          </cell>
          <cell r="Y131">
            <v>44921</v>
          </cell>
          <cell r="Z131" t="str">
            <v>Contratación Directa</v>
          </cell>
          <cell r="AA131" t="str">
            <v>Contrato</v>
          </cell>
          <cell r="AB131" t="str">
            <v>Prestación de Servicios Profesionales</v>
          </cell>
          <cell r="AC131" t="str">
            <v>PRESTAR SERVICIOS PROFESIONALES PARA GARANTIZAR LA COMUNICACIÓN Y DIVULGACIÓN NECESARIA DE LOS PROGRAMAS DE IMPLEMENTACIÓN DE INSTRUMENTOS DE FINANCIACIÓN PARA LA ADQUISICIÓN DE VIVIENDA</v>
          </cell>
          <cell r="AD131">
            <v>44573</v>
          </cell>
          <cell r="AE131">
            <v>44573</v>
          </cell>
          <cell r="AF131">
            <v>44573</v>
          </cell>
          <cell r="AG131">
            <v>44921</v>
          </cell>
          <cell r="AH131">
            <v>11</v>
          </cell>
          <cell r="AI131">
            <v>15</v>
          </cell>
          <cell r="AJ131">
            <v>11.5</v>
          </cell>
          <cell r="AK131">
            <v>11</v>
          </cell>
          <cell r="AL131">
            <v>15</v>
          </cell>
          <cell r="AN131">
            <v>44921</v>
          </cell>
          <cell r="AO131">
            <v>44921</v>
          </cell>
          <cell r="AP131">
            <v>60950000</v>
          </cell>
          <cell r="AQ131">
            <v>60950000</v>
          </cell>
          <cell r="AR131">
            <v>5300000</v>
          </cell>
          <cell r="AS131">
            <v>0</v>
          </cell>
          <cell r="AT131">
            <v>3060</v>
          </cell>
          <cell r="AU131">
            <v>708</v>
          </cell>
          <cell r="AV131">
            <v>44565</v>
          </cell>
          <cell r="AW131">
            <v>60950000</v>
          </cell>
          <cell r="AX131" t="str">
            <v>O23011601190000007825</v>
          </cell>
        </row>
        <row r="132">
          <cell r="E132">
            <v>126</v>
          </cell>
          <cell r="F132" t="str">
            <v>126-2022</v>
          </cell>
          <cell r="G132" t="str">
            <v>CO1.PCCNTR.3178167</v>
          </cell>
          <cell r="H132" t="str">
            <v>PROMOVER 100 % DE LA IMPLEMENTACIÓN DE LAS FUENTES DE FINANCIACIÓN PARA EL HÁBITAT</v>
          </cell>
          <cell r="I132" t="str">
            <v>Terminado</v>
          </cell>
          <cell r="J132" t="str">
            <v>https://community.secop.gov.co/Public/Tendering/OpportunityDetail/Index?noticeUID=CO1.NTC.2502913&amp;isFromPublicArea=True&amp;isModal=true&amp;asPopupView=true</v>
          </cell>
          <cell r="K132" t="str">
            <v>SDHT-SDRPRI-PSP-005-2022</v>
          </cell>
          <cell r="L132" t="str">
            <v>X</v>
          </cell>
          <cell r="N132" t="str">
            <v>CC</v>
          </cell>
          <cell r="O132">
            <v>52817312</v>
          </cell>
          <cell r="P132">
            <v>1</v>
          </cell>
          <cell r="Q132" t="str">
            <v>CORREA ACERO</v>
          </cell>
          <cell r="R132" t="str">
            <v>DIANA MARCELA</v>
          </cell>
          <cell r="S132" t="str">
            <v>No Aplica</v>
          </cell>
          <cell r="T132" t="str">
            <v>DIANA MARCELA CORREA ACERO</v>
          </cell>
          <cell r="U132" t="str">
            <v>F</v>
          </cell>
          <cell r="V132">
            <v>44568</v>
          </cell>
          <cell r="W132" t="str">
            <v>No Aplica</v>
          </cell>
          <cell r="X132">
            <v>44573</v>
          </cell>
          <cell r="Y132">
            <v>44921</v>
          </cell>
          <cell r="Z132" t="str">
            <v>Contratación Directa</v>
          </cell>
          <cell r="AA132" t="str">
            <v>Contrato</v>
          </cell>
          <cell r="AB132" t="str">
            <v>Prestación de Servicios Profesionales</v>
          </cell>
          <cell r="AC132" t="str">
            <v xml:space="preserve"> PRESTAR SERVICIOS PROFESIONALES PARA EL DISEÑO Y APLICACIÓN DE INSTRUMENTOS DE FINANCIACIÓN PARA LA GESTIÓN DEL HÁBITAT EN BOGOTÁ, ASÍ COMO LA GENERACIÓN DE ESQUEMAS ALTERNOS DE FINANCIACIÓN DE VIVIENDA Y PROYECTOS ESTRATÉGICOS QUE PERMITAN LA FOCALIZACIÓN DE RECURSOS DESTINADOS A PROGRAMAS DE VIVIENDA</v>
          </cell>
          <cell r="AD132">
            <v>44573</v>
          </cell>
          <cell r="AE132">
            <v>44573</v>
          </cell>
          <cell r="AF132">
            <v>44573</v>
          </cell>
          <cell r="AG132">
            <v>44921</v>
          </cell>
          <cell r="AH132">
            <v>11</v>
          </cell>
          <cell r="AI132">
            <v>15</v>
          </cell>
          <cell r="AJ132">
            <v>11.5</v>
          </cell>
          <cell r="AK132">
            <v>11</v>
          </cell>
          <cell r="AL132">
            <v>15</v>
          </cell>
          <cell r="AN132">
            <v>44921</v>
          </cell>
          <cell r="AO132">
            <v>44921</v>
          </cell>
          <cell r="AP132">
            <v>106605000</v>
          </cell>
          <cell r="AQ132">
            <v>106605000</v>
          </cell>
          <cell r="AR132">
            <v>9270000</v>
          </cell>
          <cell r="AS132">
            <v>0</v>
          </cell>
          <cell r="AT132">
            <v>3011</v>
          </cell>
          <cell r="AU132">
            <v>169</v>
          </cell>
          <cell r="AV132">
            <v>44564</v>
          </cell>
          <cell r="AW132">
            <v>106605000</v>
          </cell>
          <cell r="AX132" t="str">
            <v>O23011601190000007825</v>
          </cell>
        </row>
        <row r="133">
          <cell r="E133">
            <v>127</v>
          </cell>
          <cell r="F133" t="str">
            <v>127-2022</v>
          </cell>
          <cell r="G133" t="str">
            <v>CO1.PCCNTR.3174944</v>
          </cell>
          <cell r="H133" t="str">
            <v>ELABORAR 4 DOCUMENTOS QUE CONTEMPLEN DIVERSAS PROPUESTAS PARA LA INCLUSIÓN E IMPLEMENTACIÓN DE NUEVAS FUENTES DE FINANCIACIÓN PARA LA GESTIÓN DEL HÁBITAT</v>
          </cell>
          <cell r="I133" t="str">
            <v>Terminado</v>
          </cell>
          <cell r="J133" t="str">
            <v>https://community.secop.gov.co/Public/Tendering/OpportunityDetail/Index?noticeUID=CO1.NTC.2500115&amp;isFromPublicArea=True&amp;isModal=true&amp;asPopupView=true</v>
          </cell>
          <cell r="K133" t="str">
            <v>SDHT-SDRPRI-PSP-024-2022</v>
          </cell>
          <cell r="L133" t="str">
            <v>X</v>
          </cell>
          <cell r="N133" t="str">
            <v>CC</v>
          </cell>
          <cell r="O133">
            <v>52200084</v>
          </cell>
          <cell r="Q133" t="str">
            <v>ORDOÑEZ VILLALOBOS</v>
          </cell>
          <cell r="R133" t="str">
            <v>CLAUDIA LILIANA</v>
          </cell>
          <cell r="S133" t="str">
            <v>No Aplica</v>
          </cell>
          <cell r="T133" t="str">
            <v>CLAUDIA LILIANA ORDOÑEZ VILLALOBOS</v>
          </cell>
          <cell r="U133" t="str">
            <v>F</v>
          </cell>
          <cell r="V133">
            <v>44568</v>
          </cell>
          <cell r="W133" t="str">
            <v>No Aplica</v>
          </cell>
          <cell r="X133">
            <v>44573</v>
          </cell>
          <cell r="Y133">
            <v>44921</v>
          </cell>
          <cell r="Z133" t="str">
            <v>Contratación Directa</v>
          </cell>
          <cell r="AA133" t="str">
            <v>Contrato</v>
          </cell>
          <cell r="AB133" t="str">
            <v>Prestación de Servicios Profesionales</v>
          </cell>
          <cell r="AC133" t="str">
            <v xml:space="preserve"> PRESTAR SERVICIOS PROFESIONALES PARA LA ESTRUCTURACIÓN GRÁFICA DE CONTENIDOS REQUERIDOS PARA LA SOCIALIZACIÓN DE LAS ESTRATEGIAS, PROGRAMAS Y PROYECTOS CONFORME A LA OFERTA INSTITUCIONAL DE LA SUBSECRETARÍA DE GESTIÓN FINANCIERA Y LA SUBDIRECCIÓN DE RECURSOS PRIVADOS.</v>
          </cell>
          <cell r="AD133">
            <v>44573</v>
          </cell>
          <cell r="AE133">
            <v>44573</v>
          </cell>
          <cell r="AF133">
            <v>44573</v>
          </cell>
          <cell r="AG133">
            <v>44921</v>
          </cell>
          <cell r="AH133">
            <v>11</v>
          </cell>
          <cell r="AI133">
            <v>15</v>
          </cell>
          <cell r="AJ133">
            <v>11.5</v>
          </cell>
          <cell r="AK133">
            <v>11</v>
          </cell>
          <cell r="AL133">
            <v>15</v>
          </cell>
          <cell r="AM133">
            <v>345</v>
          </cell>
          <cell r="AN133">
            <v>44921</v>
          </cell>
          <cell r="AO133">
            <v>44921</v>
          </cell>
          <cell r="AP133">
            <v>60950000</v>
          </cell>
          <cell r="AQ133">
            <v>60950000</v>
          </cell>
          <cell r="AR133">
            <v>5300000</v>
          </cell>
          <cell r="AS133">
            <v>0</v>
          </cell>
          <cell r="AT133">
            <v>3063</v>
          </cell>
          <cell r="AU133">
            <v>651</v>
          </cell>
          <cell r="AV133">
            <v>44565</v>
          </cell>
          <cell r="AW133">
            <v>60950000</v>
          </cell>
          <cell r="AX133" t="str">
            <v>O23011601190000007825</v>
          </cell>
        </row>
        <row r="134">
          <cell r="E134">
            <v>128</v>
          </cell>
          <cell r="F134" t="str">
            <v>128-2022</v>
          </cell>
          <cell r="G134" t="str">
            <v>CO1.PCCNTR.3174879</v>
          </cell>
          <cell r="H134" t="str">
            <v>PROMOVER 100 % DE LA IMPLEMENTACIÓN DE LAS FUENTES DE FINANCIACIÓN PARA EL HÁBITAT</v>
          </cell>
          <cell r="I134" t="str">
            <v>Terminado</v>
          </cell>
          <cell r="J134" t="str">
            <v>https://community.secop.gov.co/Public/Tendering/OpportunityDetail/Index?noticeUID=CO1.NTC.2500224&amp;isFromPublicArea=True&amp;isModal=true&amp;asPopupView=true</v>
          </cell>
          <cell r="K134" t="str">
            <v>SDHT-SDRPRI-PSP-027-2022</v>
          </cell>
          <cell r="L134" t="str">
            <v>X</v>
          </cell>
          <cell r="N134" t="str">
            <v>CC</v>
          </cell>
          <cell r="O134">
            <v>14326830</v>
          </cell>
          <cell r="P134">
            <v>8</v>
          </cell>
          <cell r="Q134" t="str">
            <v>SANCHEZ MARULANDA</v>
          </cell>
          <cell r="R134" t="str">
            <v>HERNANDO</v>
          </cell>
          <cell r="S134" t="str">
            <v>No Aplica</v>
          </cell>
          <cell r="T134" t="str">
            <v>HERNANDO SANCHEZ MARULANDA</v>
          </cell>
          <cell r="U134" t="str">
            <v>M</v>
          </cell>
          <cell r="V134">
            <v>44568</v>
          </cell>
          <cell r="W134" t="str">
            <v>No Aplica</v>
          </cell>
          <cell r="X134">
            <v>44573</v>
          </cell>
          <cell r="Y134">
            <v>44921</v>
          </cell>
          <cell r="Z134" t="str">
            <v>Contratación Directa</v>
          </cell>
          <cell r="AA134" t="str">
            <v>Contrato</v>
          </cell>
          <cell r="AB134" t="str">
            <v>Prestación de Servicios Profesionales</v>
          </cell>
          <cell r="AC134" t="str">
            <v>PRESTAR SERVICIOS PROFESIONALES PARA REALIZAR EL ACOMPAÑAMIENTO SOCIAL NECESARIO A LA COMUNIDAD, EN EL MARCO DEL DISEÑO, DESARROLLO E IMPLEMENTACIÓN DE INSTRUMENTOS DE FINANCIACIÓN PARA LA ADQUISICIÓN DE VIVIENDA.</v>
          </cell>
          <cell r="AD134">
            <v>44573</v>
          </cell>
          <cell r="AE134">
            <v>44573</v>
          </cell>
          <cell r="AF134">
            <v>44573</v>
          </cell>
          <cell r="AG134">
            <v>44921</v>
          </cell>
          <cell r="AH134">
            <v>11</v>
          </cell>
          <cell r="AI134">
            <v>15</v>
          </cell>
          <cell r="AJ134">
            <v>11.5</v>
          </cell>
          <cell r="AK134">
            <v>11</v>
          </cell>
          <cell r="AL134">
            <v>15</v>
          </cell>
          <cell r="AN134">
            <v>44921</v>
          </cell>
          <cell r="AO134">
            <v>44921</v>
          </cell>
          <cell r="AP134">
            <v>71070000</v>
          </cell>
          <cell r="AQ134">
            <v>71070000</v>
          </cell>
          <cell r="AR134">
            <v>6180000</v>
          </cell>
          <cell r="AS134">
            <v>0</v>
          </cell>
          <cell r="AT134">
            <v>3025</v>
          </cell>
          <cell r="AU134">
            <v>149</v>
          </cell>
          <cell r="AV134">
            <v>44564</v>
          </cell>
          <cell r="AW134">
            <v>71070000</v>
          </cell>
          <cell r="AX134" t="str">
            <v>O23011601190000007825</v>
          </cell>
        </row>
        <row r="135">
          <cell r="E135">
            <v>129</v>
          </cell>
          <cell r="F135" t="str">
            <v>129-2022</v>
          </cell>
          <cell r="G135" t="str">
            <v>CO1.PCCNTR.3175309</v>
          </cell>
          <cell r="H135" t="str">
            <v>PROMOVER 100 % DE LA IMPLEMENTACIÓN DE LAS FUENTES DE FINANCIACIÓN PARA EL HÁBITAT</v>
          </cell>
          <cell r="I135" t="str">
            <v>Terminación Anticipada</v>
          </cell>
          <cell r="J135" t="str">
            <v>https://community.secop.gov.co/Public/Tendering/OpportunityDetail/Index?noticeUID=CO1.NTC.2500311&amp;isFromPublicArea=True&amp;isModal=true&amp;asPopupView=true</v>
          </cell>
          <cell r="K135" t="str">
            <v>SDHT-SDRPRI-PSP-023-2022</v>
          </cell>
          <cell r="L135" t="str">
            <v>X</v>
          </cell>
          <cell r="N135" t="str">
            <v>CC</v>
          </cell>
          <cell r="O135">
            <v>86081635</v>
          </cell>
          <cell r="Q135" t="str">
            <v>PINEDA ORTIZ</v>
          </cell>
          <cell r="R135" t="str">
            <v>MANUEL ANDRES</v>
          </cell>
          <cell r="S135" t="str">
            <v>No Aplica</v>
          </cell>
          <cell r="T135" t="str">
            <v>MANUEL ANDRES PINEDA ORTIZ</v>
          </cell>
          <cell r="U135" t="str">
            <v>M</v>
          </cell>
          <cell r="V135">
            <v>44568</v>
          </cell>
          <cell r="W135" t="str">
            <v>No Aplica</v>
          </cell>
          <cell r="X135">
            <v>44573</v>
          </cell>
          <cell r="Y135">
            <v>44921</v>
          </cell>
          <cell r="Z135" t="str">
            <v>Contratación Directa</v>
          </cell>
          <cell r="AA135" t="str">
            <v>Contrato</v>
          </cell>
          <cell r="AB135" t="str">
            <v>Prestación de Servicios Profesionales</v>
          </cell>
          <cell r="AC135" t="str">
            <v>PRESTAR SERVICIOS PROFESIONALES DE ANÁLISIS, REVISIÓN Y PROCESAMIENTO DE INFORMACIÓN REQUERIDOS PARA EL DESARROLLO E IMPLEMENTACIÓN DE PROGRAMAS E INSTRUMENTOS DE FINANCIACIÓN PARA LA ADQUISICIÓN DE VIVIENDA</v>
          </cell>
          <cell r="AD135">
            <v>44573</v>
          </cell>
          <cell r="AE135">
            <v>44573</v>
          </cell>
          <cell r="AF135">
            <v>44573</v>
          </cell>
          <cell r="AG135">
            <v>44921</v>
          </cell>
          <cell r="AH135">
            <v>11</v>
          </cell>
          <cell r="AI135">
            <v>15</v>
          </cell>
          <cell r="AJ135">
            <v>11.5</v>
          </cell>
          <cell r="AK135">
            <v>11</v>
          </cell>
          <cell r="AL135">
            <v>15</v>
          </cell>
          <cell r="AM135">
            <v>345</v>
          </cell>
          <cell r="AN135">
            <v>44921</v>
          </cell>
          <cell r="AO135">
            <v>44880</v>
          </cell>
          <cell r="AP135">
            <v>60950000</v>
          </cell>
          <cell r="AQ135">
            <v>53706667</v>
          </cell>
          <cell r="AR135">
            <v>5300000</v>
          </cell>
          <cell r="AS135">
            <v>0</v>
          </cell>
          <cell r="AT135">
            <v>3034</v>
          </cell>
          <cell r="AU135">
            <v>168</v>
          </cell>
          <cell r="AV135">
            <v>44564</v>
          </cell>
          <cell r="AW135">
            <v>60950000</v>
          </cell>
          <cell r="AX135" t="str">
            <v>O23011601190000007825</v>
          </cell>
        </row>
        <row r="136">
          <cell r="E136">
            <v>130</v>
          </cell>
          <cell r="F136" t="str">
            <v>130-2022</v>
          </cell>
          <cell r="G136" t="str">
            <v>CO1.PCCNTR.3175141</v>
          </cell>
          <cell r="H136" t="str">
            <v>ELABORAR 4 DOCUMENTOS QUE CONTEMPLEN DIVERSAS PROPUESTAS PARA LA INCLUSIÓN E IMPLEMENTACIÓN DE NUEVAS FUENTES DE FINANCIACIÓN PARA LA GESTIÓN DEL HÁBITAT</v>
          </cell>
          <cell r="I136" t="str">
            <v>Terminado</v>
          </cell>
          <cell r="J136" t="str">
            <v>https://community.secop.gov.co/Public/Tendering/OpportunityDetail/Index?noticeUID=CO1.NTC.2500165&amp;isFromPublicArea=True&amp;isModal=true&amp;asPopupView=true</v>
          </cell>
          <cell r="K136" t="str">
            <v>SDHT-SDRPRI-PSP-020-2022</v>
          </cell>
          <cell r="L136" t="str">
            <v>X</v>
          </cell>
          <cell r="N136" t="str">
            <v>CC</v>
          </cell>
          <cell r="O136">
            <v>1049621373</v>
          </cell>
          <cell r="P136">
            <v>6</v>
          </cell>
          <cell r="Q136" t="str">
            <v>RAMIREZ MOLINA</v>
          </cell>
          <cell r="R136" t="str">
            <v>HUGO MATEO</v>
          </cell>
          <cell r="S136" t="str">
            <v>No Aplica</v>
          </cell>
          <cell r="T136" t="str">
            <v>HUGO MATEO RAMIREZ MOLINA</v>
          </cell>
          <cell r="U136" t="str">
            <v>M</v>
          </cell>
          <cell r="V136">
            <v>44568</v>
          </cell>
          <cell r="W136" t="str">
            <v>No Aplica</v>
          </cell>
          <cell r="X136">
            <v>44573</v>
          </cell>
          <cell r="Y136">
            <v>44921</v>
          </cell>
          <cell r="Z136" t="str">
            <v>Contratación Directa</v>
          </cell>
          <cell r="AA136" t="str">
            <v>Contrato</v>
          </cell>
          <cell r="AB136" t="str">
            <v>Prestación de Servicios Profesionales</v>
          </cell>
          <cell r="AC136" t="str">
            <v>PRESTAR SERVICIOS PROFESIONALES PARA LA GESTIÓN EN LA IMPLEMENTACIÓN DE NUEVAS FUENTES DE FINANCIACIÓN DEL HÁBITAT EN BOGOTÁ.</v>
          </cell>
          <cell r="AD136">
            <v>44573</v>
          </cell>
          <cell r="AE136">
            <v>44573</v>
          </cell>
          <cell r="AF136">
            <v>44573</v>
          </cell>
          <cell r="AG136">
            <v>44921</v>
          </cell>
          <cell r="AH136">
            <v>11</v>
          </cell>
          <cell r="AI136">
            <v>15</v>
          </cell>
          <cell r="AJ136">
            <v>11.5</v>
          </cell>
          <cell r="AK136">
            <v>11</v>
          </cell>
          <cell r="AL136">
            <v>15</v>
          </cell>
          <cell r="AN136">
            <v>44921</v>
          </cell>
          <cell r="AO136">
            <v>44921</v>
          </cell>
          <cell r="AP136">
            <v>71070000</v>
          </cell>
          <cell r="AQ136">
            <v>71070000</v>
          </cell>
          <cell r="AR136">
            <v>6180000</v>
          </cell>
          <cell r="AS136">
            <v>0</v>
          </cell>
          <cell r="AT136">
            <v>3028</v>
          </cell>
          <cell r="AU136">
            <v>42</v>
          </cell>
          <cell r="AV136">
            <v>44564</v>
          </cell>
          <cell r="AW136">
            <v>71070000</v>
          </cell>
          <cell r="AX136" t="str">
            <v>O23011601190000007825</v>
          </cell>
        </row>
        <row r="137">
          <cell r="E137">
            <v>131</v>
          </cell>
          <cell r="F137" t="str">
            <v>131-2022</v>
          </cell>
          <cell r="G137" t="str">
            <v>CO1.PCCNTR.3175266</v>
          </cell>
          <cell r="H137" t="str">
            <v>PROMOVER 100 % DE LA IMPLEMENTACIÓN DE LAS FUENTES DE FINANCIACIÓN PARA EL HÁBITAT</v>
          </cell>
          <cell r="I137" t="str">
            <v>Terminado</v>
          </cell>
          <cell r="J137" t="str">
            <v>https://community.secop.gov.co/Public/Tendering/OpportunityDetail/Index?noticeUID=CO1.NTC.2500328&amp;isFromPublicArea=True&amp;isModal=true&amp;asPopupView=true</v>
          </cell>
          <cell r="K137" t="str">
            <v>SDHT-SDRPRI-PSP-006-2022</v>
          </cell>
          <cell r="L137" t="str">
            <v>X</v>
          </cell>
          <cell r="N137" t="str">
            <v>CC</v>
          </cell>
          <cell r="O137">
            <v>4978456</v>
          </cell>
          <cell r="P137">
            <v>7</v>
          </cell>
          <cell r="Q137" t="str">
            <v>VANEGAS PALACIO</v>
          </cell>
          <cell r="R137" t="str">
            <v>DONALDO DONALDO</v>
          </cell>
          <cell r="S137" t="str">
            <v>No Aplica</v>
          </cell>
          <cell r="T137" t="str">
            <v>DONALDO DONALDO VANEGAS PALACIO</v>
          </cell>
          <cell r="U137" t="str">
            <v>M</v>
          </cell>
          <cell r="V137">
            <v>44568</v>
          </cell>
          <cell r="W137" t="str">
            <v>No Aplica</v>
          </cell>
          <cell r="X137">
            <v>44573</v>
          </cell>
          <cell r="Y137">
            <v>44921</v>
          </cell>
          <cell r="Z137" t="str">
            <v>Contratación Directa</v>
          </cell>
          <cell r="AA137" t="str">
            <v>Contrato</v>
          </cell>
          <cell r="AB137" t="str">
            <v>Prestación de Servicios Profesionales</v>
          </cell>
          <cell r="AC137" t="str">
            <v>PRESTAR SERVICIOS PROFESIONALES PARA LA REVISIÓN, ANÁLISIS, SEGUIMIENTO Y LEGALIZACIÓN DE RECURSOS PARA EL DESARROLLO E IMPLEMENTACIÓN DE LOS PROGRAMAS PRIORIZADOS POR LA SUBSECRETARÍA DE GESTIÓN</v>
          </cell>
          <cell r="AD137">
            <v>44573</v>
          </cell>
          <cell r="AE137">
            <v>44573</v>
          </cell>
          <cell r="AF137">
            <v>44573</v>
          </cell>
          <cell r="AG137">
            <v>44917</v>
          </cell>
          <cell r="AH137">
            <v>11</v>
          </cell>
          <cell r="AI137">
            <v>15</v>
          </cell>
          <cell r="AJ137">
            <v>11.5</v>
          </cell>
          <cell r="AK137">
            <v>11</v>
          </cell>
          <cell r="AL137">
            <v>15</v>
          </cell>
          <cell r="AN137">
            <v>44921</v>
          </cell>
          <cell r="AO137">
            <v>44921</v>
          </cell>
          <cell r="AP137">
            <v>71070000</v>
          </cell>
          <cell r="AQ137">
            <v>71070000</v>
          </cell>
          <cell r="AR137">
            <v>6180000</v>
          </cell>
          <cell r="AS137">
            <v>0</v>
          </cell>
          <cell r="AT137">
            <v>3014</v>
          </cell>
          <cell r="AU137">
            <v>54</v>
          </cell>
          <cell r="AV137">
            <v>44564</v>
          </cell>
          <cell r="AW137">
            <v>71070000</v>
          </cell>
          <cell r="AX137" t="str">
            <v>O23011601190000007825</v>
          </cell>
        </row>
        <row r="138">
          <cell r="E138">
            <v>132</v>
          </cell>
          <cell r="F138" t="str">
            <v>132-2022</v>
          </cell>
          <cell r="G138" t="str">
            <v>CO1.PCCNTR.3176520</v>
          </cell>
          <cell r="H138" t="str">
            <v>REALIZAR SERVICIOS DE ASISTENCIA TÉCNICA AL 100 % DE LOS PROYECTOS VINCULADOS COMO ASOCIATIVOS Y/O PROYECTOS ESTRATÉGICOS EN EL MARCO DEL PDD.</v>
          </cell>
          <cell r="I138" t="str">
            <v>En Ejecución</v>
          </cell>
          <cell r="J138" t="str">
            <v>https://community.secop.gov.co/Public/Tendering/OpportunityDetail/Index?noticeUID=CO1.NTC.2499503&amp;isFromPublicArea=True&amp;isModal=true&amp;asPopupView=true</v>
          </cell>
          <cell r="K138" t="str">
            <v>SDHT-SDGS-PSP-001-2022</v>
          </cell>
          <cell r="L138" t="str">
            <v>X</v>
          </cell>
          <cell r="N138" t="str">
            <v>CC</v>
          </cell>
          <cell r="O138">
            <v>52961511</v>
          </cell>
          <cell r="P138">
            <v>4</v>
          </cell>
          <cell r="Q138" t="str">
            <v>LINARES RODRIGUEZ</v>
          </cell>
          <cell r="R138" t="str">
            <v>YECSI MILENA</v>
          </cell>
          <cell r="S138" t="str">
            <v>No Aplica</v>
          </cell>
          <cell r="T138" t="str">
            <v>YECSI MILENA LINARES RODRIGUEZ</v>
          </cell>
          <cell r="U138" t="str">
            <v>F</v>
          </cell>
          <cell r="V138">
            <v>44568</v>
          </cell>
          <cell r="W138">
            <v>44573</v>
          </cell>
          <cell r="X138">
            <v>44572</v>
          </cell>
          <cell r="Y138">
            <v>44916</v>
          </cell>
          <cell r="Z138" t="str">
            <v>Contratación Directa</v>
          </cell>
          <cell r="AA138" t="str">
            <v>Contrato</v>
          </cell>
          <cell r="AB138" t="str">
            <v>Prestación de Servicios Profesionales</v>
          </cell>
          <cell r="AC138" t="str">
            <v xml:space="preserve"> PRESTAR SERVICIOS PROFESIONALES PARA REALIZAR EL SEGUIMIENTO, GESTIÓN Y ARTICULACIÓN DE LOS PROYECTOS ESTRATÉGICOS PRIORIZADOS POR LA ENTIDAD, Y QUE BUSQUEN PROMOVER LA GENERACIÓN DE SUELO PARA VIVIENDA VIS Y VIP.</v>
          </cell>
          <cell r="AD138">
            <v>44573</v>
          </cell>
          <cell r="AE138">
            <v>44573</v>
          </cell>
          <cell r="AF138">
            <v>44573</v>
          </cell>
          <cell r="AG138">
            <v>44916</v>
          </cell>
          <cell r="AH138">
            <v>11</v>
          </cell>
          <cell r="AI138">
            <v>10</v>
          </cell>
          <cell r="AJ138">
            <v>12.066666666666666</v>
          </cell>
          <cell r="AK138">
            <v>12</v>
          </cell>
          <cell r="AL138">
            <v>2</v>
          </cell>
          <cell r="AM138">
            <v>362</v>
          </cell>
          <cell r="AN138">
            <v>44916</v>
          </cell>
          <cell r="AO138">
            <v>44939</v>
          </cell>
          <cell r="AP138">
            <v>99280000</v>
          </cell>
          <cell r="AQ138">
            <v>105704000</v>
          </cell>
          <cell r="AR138">
            <v>8760000</v>
          </cell>
          <cell r="AS138">
            <v>0</v>
          </cell>
          <cell r="AT138">
            <v>3474</v>
          </cell>
          <cell r="AU138">
            <v>85</v>
          </cell>
          <cell r="AV138">
            <v>44564</v>
          </cell>
          <cell r="AW138">
            <v>99280000</v>
          </cell>
          <cell r="AX138" t="str">
            <v>O23011601190000007798</v>
          </cell>
        </row>
        <row r="139">
          <cell r="E139">
            <v>133</v>
          </cell>
          <cell r="F139" t="str">
            <v>133-2022</v>
          </cell>
          <cell r="G139" t="str">
            <v>CO1.PCCNTR.3176639</v>
          </cell>
          <cell r="H139" t="str">
            <v>REALIZAR SERVICIOS DE ASISTENCIA TÉCNICA AL 100 % DE LOS PROYECTOS VINCULADOS COMO ASOCIATIVOS Y/O PROYECTOS ESTRATÉGICOS EN EL MARCO DEL PDD.</v>
          </cell>
          <cell r="I139" t="str">
            <v>Terminado</v>
          </cell>
          <cell r="J139" t="str">
            <v>https://community.secop.gov.co/Public/Tendering/OpportunityDetail/Index?noticeUID=CO1.NTC.2498201&amp;isFromPublicArea=True&amp;isModal=true&amp;asPopupView=true</v>
          </cell>
          <cell r="K139" t="str">
            <v>SDHT-SDGS-PSP-002-2022</v>
          </cell>
          <cell r="L139" t="str">
            <v>X</v>
          </cell>
          <cell r="N139" t="str">
            <v>CC</v>
          </cell>
          <cell r="O139">
            <v>79982483</v>
          </cell>
          <cell r="P139">
            <v>4</v>
          </cell>
          <cell r="Q139" t="str">
            <v>LATORRE MARIÑO</v>
          </cell>
          <cell r="R139" t="str">
            <v>MILTON JAVIER</v>
          </cell>
          <cell r="S139" t="str">
            <v>No Aplica</v>
          </cell>
          <cell r="T139" t="str">
            <v>MILTON JAVIER LATORRE MARIÑO</v>
          </cell>
          <cell r="U139" t="str">
            <v>M</v>
          </cell>
          <cell r="V139">
            <v>44568</v>
          </cell>
          <cell r="W139">
            <v>44573</v>
          </cell>
          <cell r="X139">
            <v>44572</v>
          </cell>
          <cell r="Y139">
            <v>44912</v>
          </cell>
          <cell r="Z139" t="str">
            <v>Contratación Directa</v>
          </cell>
          <cell r="AA139" t="str">
            <v>Contrato</v>
          </cell>
          <cell r="AB139" t="str">
            <v>Prestación de Servicios Profesionales</v>
          </cell>
          <cell r="AC139" t="str">
            <v>PRESTAR SERVICIOS PROFESIONALES ESPECIALIZADOS EN LA FORMULACIÓN Y DESARROLLO DE ACTIVIDADES DE POSICIONAMIENTO DE LAS POLÍTICAS DEL SECTOR HÁBITAT, EN EL MARCO DE LOS PROYECTOS ESTRATÉGICOS QUE IMPACTAN LA PRODUCCIÓN DE VIVIENDA EN LA CIUDAD</v>
          </cell>
          <cell r="AD139">
            <v>44573</v>
          </cell>
          <cell r="AE139">
            <v>44573</v>
          </cell>
          <cell r="AF139">
            <v>44573</v>
          </cell>
          <cell r="AG139">
            <v>44916</v>
          </cell>
          <cell r="AH139">
            <v>11</v>
          </cell>
          <cell r="AI139">
            <v>10</v>
          </cell>
          <cell r="AJ139">
            <v>11.633333333333335</v>
          </cell>
          <cell r="AK139">
            <v>11</v>
          </cell>
          <cell r="AL139">
            <v>19</v>
          </cell>
          <cell r="AM139">
            <v>349</v>
          </cell>
          <cell r="AN139">
            <v>44916</v>
          </cell>
          <cell r="AO139">
            <v>44925</v>
          </cell>
          <cell r="AP139">
            <v>141666667</v>
          </cell>
          <cell r="AQ139">
            <v>145416667</v>
          </cell>
          <cell r="AR139">
            <v>12500000</v>
          </cell>
          <cell r="AS139">
            <v>-0.33333331346511841</v>
          </cell>
          <cell r="AT139">
            <v>3564</v>
          </cell>
          <cell r="AU139">
            <v>61</v>
          </cell>
          <cell r="AV139">
            <v>44564</v>
          </cell>
          <cell r="AW139">
            <v>141666667</v>
          </cell>
          <cell r="AX139" t="str">
            <v>O23011601190000007798</v>
          </cell>
        </row>
        <row r="140">
          <cell r="E140">
            <v>134</v>
          </cell>
          <cell r="F140" t="str">
            <v>134-2022</v>
          </cell>
          <cell r="G140" t="str">
            <v>CO1.PCCNTR.3173489</v>
          </cell>
          <cell r="H140" t="str">
            <v>REALIZAR EL 100% DEL MANTENIMIENTO DE LAS 3 SEDES DE LA SDHT</v>
          </cell>
          <cell r="I140" t="str">
            <v>En Ejecución</v>
          </cell>
          <cell r="J140" t="str">
            <v>https://community.secop.gov.co/Public/Tendering/OpportunityDetail/Index?noticeUID=CO1.NTC.2498474&amp;isFromPublicArea=True&amp;isModal=true&amp;asPopupView=true</v>
          </cell>
          <cell r="K140" t="str">
            <v>SDHT-SDA-PSAG-005-2022</v>
          </cell>
          <cell r="L140" t="str">
            <v>X</v>
          </cell>
          <cell r="N140" t="str">
            <v>CC</v>
          </cell>
          <cell r="O140">
            <v>80130456</v>
          </cell>
          <cell r="P140">
            <v>3</v>
          </cell>
          <cell r="Q140" t="str">
            <v>GRAJALES RIOS</v>
          </cell>
          <cell r="R140" t="str">
            <v>HECTOR FABIAN</v>
          </cell>
          <cell r="S140" t="str">
            <v>No Aplica</v>
          </cell>
          <cell r="T140" t="str">
            <v>HECTOR FABIAN GRAJALES RIOS</v>
          </cell>
          <cell r="U140" t="str">
            <v>M</v>
          </cell>
          <cell r="V140">
            <v>44567</v>
          </cell>
          <cell r="W140" t="str">
            <v>No Aplica</v>
          </cell>
          <cell r="X140">
            <v>44568</v>
          </cell>
          <cell r="Y140">
            <v>44916</v>
          </cell>
          <cell r="Z140" t="str">
            <v>Contratación Directa</v>
          </cell>
          <cell r="AA140" t="str">
            <v>Contrato</v>
          </cell>
          <cell r="AB140" t="str">
            <v>Prestación de Servicios  de Apoyo a la Gestión</v>
          </cell>
          <cell r="AC140" t="str">
            <v>PRESTAR SERVICIOS DE APOYO A LA SDHT CON LAS ACTIVIDADES DE MANTENIMIENTO PREVENTIVO Y CORRECTIVO DE LA INFRAESTRUCTURA FISICA DE LAS DIFERENTES SEDES DONDE FUNCIONA LA ENTIDAD  
TIPO DE CONTRATO PRESTACIÓN DE SERVICIOS</v>
          </cell>
          <cell r="AD140">
            <v>44568</v>
          </cell>
          <cell r="AE140">
            <v>44568</v>
          </cell>
          <cell r="AF140">
            <v>44568</v>
          </cell>
          <cell r="AG140">
            <v>44916</v>
          </cell>
          <cell r="AH140">
            <v>11</v>
          </cell>
          <cell r="AI140">
            <v>15</v>
          </cell>
          <cell r="AJ140">
            <v>12.8</v>
          </cell>
          <cell r="AK140">
            <v>12</v>
          </cell>
          <cell r="AL140">
            <v>24</v>
          </cell>
          <cell r="AM140">
            <v>384</v>
          </cell>
          <cell r="AN140">
            <v>44916</v>
          </cell>
          <cell r="AO140">
            <v>44956</v>
          </cell>
          <cell r="AP140">
            <v>32890000</v>
          </cell>
          <cell r="AQ140">
            <v>36608000</v>
          </cell>
          <cell r="AR140">
            <v>2860000</v>
          </cell>
          <cell r="AS140">
            <v>0</v>
          </cell>
          <cell r="AT140">
            <v>3023</v>
          </cell>
          <cell r="AU140">
            <v>332</v>
          </cell>
          <cell r="AV140">
            <v>44565</v>
          </cell>
          <cell r="AW140">
            <v>32890000</v>
          </cell>
          <cell r="AX140" t="str">
            <v>O23011605560000007754</v>
          </cell>
        </row>
        <row r="141">
          <cell r="E141">
            <v>135</v>
          </cell>
          <cell r="F141" t="str">
            <v>135-2022</v>
          </cell>
          <cell r="G141" t="str">
            <v>CO1.PCCNTR.3174876</v>
          </cell>
          <cell r="H141" t="str">
            <v>BENEFICIAR 15851 HOGARES  CON SUBSIDIOS PARA ADQUISICIÓN DE VIVIENDA VIS Y VIP</v>
          </cell>
          <cell r="I141" t="str">
            <v>Terminado</v>
          </cell>
          <cell r="J141" t="str">
            <v>https://community.secop.gov.co/Public/Tendering/OpportunityDetail/Index?noticeUID=CO1.NTC.2500038&amp;isFromPublicArea=True&amp;isModal=true&amp;asPopupView=true</v>
          </cell>
          <cell r="K141" t="str">
            <v>SDHT-SDRPUB-PSP-021-2022</v>
          </cell>
          <cell r="L141" t="str">
            <v>X</v>
          </cell>
          <cell r="N141" t="str">
            <v>CC</v>
          </cell>
          <cell r="O141">
            <v>1032376132</v>
          </cell>
          <cell r="P141">
            <v>5</v>
          </cell>
          <cell r="Q141" t="str">
            <v>PAZ CRUZ</v>
          </cell>
          <cell r="R141" t="str">
            <v>DIEGO ALEXANDER</v>
          </cell>
          <cell r="S141" t="str">
            <v>No Aplica</v>
          </cell>
          <cell r="T141" t="str">
            <v>DIEGO ALEXANDER PAZ CRUZ</v>
          </cell>
          <cell r="U141" t="str">
            <v>M</v>
          </cell>
          <cell r="V141">
            <v>44568</v>
          </cell>
          <cell r="W141" t="str">
            <v>No Aplica</v>
          </cell>
          <cell r="X141">
            <v>44572</v>
          </cell>
          <cell r="Y141">
            <v>44844</v>
          </cell>
          <cell r="Z141" t="str">
            <v>Contratación Directa</v>
          </cell>
          <cell r="AA141" t="str">
            <v>Contrato</v>
          </cell>
          <cell r="AB141" t="str">
            <v>Prestación de Servicios Profesionales</v>
          </cell>
          <cell r="AC141" t="str">
            <v>PRESTAR SERVICIOS PROFESIONALES PARA EL SEGUIMIENTO, REPORTE Y FORMULACIÓN DE LINEAMIENTOS JURIDICOS REQUERIDOS EN EL DESARROLLO E IMPLEMENTACIÓN DE INSTRUMENTOS DE FINANCIACIÓN PARA ADQUISICIÓN DE VIVIENDA DE INTERÉS SOCIAL Y PRIORITARIO.</v>
          </cell>
          <cell r="AD141">
            <v>44572</v>
          </cell>
          <cell r="AE141">
            <v>44573</v>
          </cell>
          <cell r="AF141">
            <v>44572</v>
          </cell>
          <cell r="AG141">
            <v>44845</v>
          </cell>
          <cell r="AH141">
            <v>9</v>
          </cell>
          <cell r="AI141">
            <v>0</v>
          </cell>
          <cell r="AJ141">
            <v>9</v>
          </cell>
          <cell r="AK141">
            <v>9</v>
          </cell>
          <cell r="AL141">
            <v>0</v>
          </cell>
          <cell r="AN141">
            <v>44844</v>
          </cell>
          <cell r="AO141">
            <v>44844</v>
          </cell>
          <cell r="AP141">
            <v>55620000</v>
          </cell>
          <cell r="AQ141">
            <v>55620000</v>
          </cell>
          <cell r="AR141">
            <v>6180000</v>
          </cell>
          <cell r="AS141">
            <v>0</v>
          </cell>
          <cell r="AT141">
            <v>3233</v>
          </cell>
          <cell r="AU141">
            <v>92</v>
          </cell>
          <cell r="AV141">
            <v>44564</v>
          </cell>
          <cell r="AW141">
            <v>55620000</v>
          </cell>
          <cell r="AX141" t="str">
            <v>O23011601010000007823</v>
          </cell>
        </row>
        <row r="142">
          <cell r="E142">
            <v>136</v>
          </cell>
          <cell r="F142" t="str">
            <v>136-2022</v>
          </cell>
          <cell r="G142" t="str">
            <v>CO1.PCCNTR.3174900</v>
          </cell>
          <cell r="H142" t="str">
            <v>BENEFICIAR 15851 HOGARES  CON SUBSIDIOS PARA ADQUISICIÓN DE VIVIENDA VIS Y VIP</v>
          </cell>
          <cell r="I142" t="str">
            <v>Terminado</v>
          </cell>
          <cell r="J142" t="str">
            <v>https://community.secop.gov.co/Public/Tendering/OpportunityDetail/Index?noticeUID=CO1.NTC.2500236&amp;isFromPublicArea=True&amp;isModal=true&amp;asPopupView=true</v>
          </cell>
          <cell r="K142" t="str">
            <v>SDHT-SDRPUB-PSP-023-2022</v>
          </cell>
          <cell r="L142" t="str">
            <v>X</v>
          </cell>
          <cell r="N142" t="str">
            <v>CC</v>
          </cell>
          <cell r="O142">
            <v>1098629708</v>
          </cell>
          <cell r="P142">
            <v>4</v>
          </cell>
          <cell r="Q142" t="str">
            <v>SANCHEZ SANDOVAL</v>
          </cell>
          <cell r="R142" t="str">
            <v>SANDRA STELLA</v>
          </cell>
          <cell r="S142" t="str">
            <v>No Aplica</v>
          </cell>
          <cell r="T142" t="str">
            <v>SANDRA STELLA SANCHEZ SANDOVAL</v>
          </cell>
          <cell r="U142" t="str">
            <v>F</v>
          </cell>
          <cell r="V142">
            <v>44567</v>
          </cell>
          <cell r="W142" t="str">
            <v>No Aplica</v>
          </cell>
          <cell r="X142">
            <v>44572</v>
          </cell>
          <cell r="Y142">
            <v>44844</v>
          </cell>
          <cell r="Z142" t="str">
            <v>Contratación Directa</v>
          </cell>
          <cell r="AA142" t="str">
            <v>Contrato</v>
          </cell>
          <cell r="AB142" t="str">
            <v>Prestación de Servicios Profesionales</v>
          </cell>
          <cell r="AC142" t="str">
            <v xml:space="preserve"> PRESTAR SERVICIOS PROFESIONALES JURIDICOS PARA EL DESARROLLO E IMPLEMENTACIÓN DE LOS ESQUEMAS DE FINANCIACIÓN QUE FACILITAN LA ADQUISICIÓN DE VIVIENDA VIP Y VIS.</v>
          </cell>
          <cell r="AD142">
            <v>44572</v>
          </cell>
          <cell r="AE142">
            <v>44572</v>
          </cell>
          <cell r="AF142">
            <v>44572</v>
          </cell>
          <cell r="AG142">
            <v>44844</v>
          </cell>
          <cell r="AH142">
            <v>9</v>
          </cell>
          <cell r="AI142">
            <v>0</v>
          </cell>
          <cell r="AJ142">
            <v>10.3</v>
          </cell>
          <cell r="AK142">
            <v>10</v>
          </cell>
          <cell r="AL142">
            <v>9</v>
          </cell>
          <cell r="AN142">
            <v>44844</v>
          </cell>
          <cell r="AO142">
            <v>44884</v>
          </cell>
          <cell r="AP142">
            <v>55620000</v>
          </cell>
          <cell r="AQ142">
            <v>63654000</v>
          </cell>
          <cell r="AR142">
            <v>6180000</v>
          </cell>
          <cell r="AS142">
            <v>0</v>
          </cell>
          <cell r="AT142">
            <v>3269</v>
          </cell>
          <cell r="AU142">
            <v>524</v>
          </cell>
          <cell r="AV142">
            <v>44565</v>
          </cell>
          <cell r="AW142">
            <v>55620000</v>
          </cell>
          <cell r="AX142" t="str">
            <v>O23011601010000007823</v>
          </cell>
        </row>
        <row r="143">
          <cell r="E143">
            <v>137</v>
          </cell>
          <cell r="F143" t="str">
            <v>137-2022</v>
          </cell>
          <cell r="G143" t="str">
            <v>CO1.PCCNTR.3175310</v>
          </cell>
          <cell r="H143" t="str">
            <v>BENEFICIAR 15851 HOGARES  CON SUBSIDIOS PARA ADQUISICIÓN DE VIVIENDA VIS Y VIP</v>
          </cell>
          <cell r="I143" t="str">
            <v>Terminado</v>
          </cell>
          <cell r="J143" t="str">
            <v>https://community.secop.gov.co/Public/Tendering/OpportunityDetail/Index?noticeUID=CO1.NTC.2500250&amp;isFromPublicArea=True&amp;isModal=true&amp;asPopupView=true</v>
          </cell>
          <cell r="K143" t="str">
            <v>SDHT-SDRPUB-PSP-010-2022</v>
          </cell>
          <cell r="L143" t="str">
            <v>X</v>
          </cell>
          <cell r="N143" t="str">
            <v>CC</v>
          </cell>
          <cell r="O143">
            <v>51858371</v>
          </cell>
          <cell r="P143">
            <v>6</v>
          </cell>
          <cell r="Q143" t="str">
            <v>MIRANDA RUIZ</v>
          </cell>
          <cell r="R143" t="str">
            <v>LILIANA PATRICIA</v>
          </cell>
          <cell r="S143" t="str">
            <v>No Aplica</v>
          </cell>
          <cell r="T143" t="str">
            <v>LILIANA PATRICIA MIRANDA RUIZ</v>
          </cell>
          <cell r="U143" t="str">
            <v>F</v>
          </cell>
          <cell r="V143">
            <v>44568</v>
          </cell>
          <cell r="W143" t="str">
            <v>No Aplica</v>
          </cell>
          <cell r="X143">
            <v>44572</v>
          </cell>
          <cell r="Y143">
            <v>44844</v>
          </cell>
          <cell r="Z143" t="str">
            <v>Contratación Directa</v>
          </cell>
          <cell r="AA143" t="str">
            <v>Contrato</v>
          </cell>
          <cell r="AB143" t="str">
            <v>Prestación de Servicios Profesionales</v>
          </cell>
          <cell r="AC143" t="str">
            <v>PRESTAR SERVICIOS PROFESIONALES DE CARÁCTER JURÍDICO PARA EL ANÁLISIS, REVISIÓN Y SEGUIMIENTO JURÍDICO REQUERIDO PARA EL DESARROLLO E IMPLEMENTACIÓN DE INSTRUMENTOS DE FINANCIACIÓN PARA ADQUISICIÓN DE VIVIENDA</v>
          </cell>
          <cell r="AD143">
            <v>44572</v>
          </cell>
          <cell r="AE143">
            <v>44572</v>
          </cell>
          <cell r="AF143">
            <v>44572</v>
          </cell>
          <cell r="AG143">
            <v>44844</v>
          </cell>
          <cell r="AH143">
            <v>9</v>
          </cell>
          <cell r="AI143">
            <v>0</v>
          </cell>
          <cell r="AJ143">
            <v>9</v>
          </cell>
          <cell r="AK143">
            <v>9</v>
          </cell>
          <cell r="AL143">
            <v>0</v>
          </cell>
          <cell r="AN143">
            <v>44844</v>
          </cell>
          <cell r="AO143">
            <v>44844</v>
          </cell>
          <cell r="AP143">
            <v>69525000</v>
          </cell>
          <cell r="AQ143">
            <v>69525000</v>
          </cell>
          <cell r="AR143">
            <v>7725000</v>
          </cell>
          <cell r="AS143">
            <v>0</v>
          </cell>
          <cell r="AT143">
            <v>3272</v>
          </cell>
          <cell r="AU143">
            <v>233</v>
          </cell>
          <cell r="AV143">
            <v>44565</v>
          </cell>
          <cell r="AW143">
            <v>69525000</v>
          </cell>
          <cell r="AX143" t="str">
            <v>O23011601010000007823</v>
          </cell>
        </row>
        <row r="144">
          <cell r="E144">
            <v>138</v>
          </cell>
          <cell r="F144" t="str">
            <v>138-2022</v>
          </cell>
          <cell r="G144" t="str">
            <v>CO1.PCCNTR.3175322</v>
          </cell>
          <cell r="H144" t="str">
            <v>BENEFICIAR 15851 HOGARES  CON SUBSIDIOS PARA ADQUISICIÓN DE VIVIENDA VIS Y VIP</v>
          </cell>
          <cell r="I144" t="str">
            <v>Terminado</v>
          </cell>
          <cell r="J144" t="str">
            <v>https://community.secop.gov.co/Public/Tendering/OpportunityDetail/Index?noticeUID=CO1.NTC.2500155&amp;isFromPublicArea=True&amp;isModal=true&amp;asPopupView=true</v>
          </cell>
          <cell r="K144" t="str">
            <v>SDHT-SGF-PSAG-001-2022</v>
          </cell>
          <cell r="L144" t="str">
            <v>X</v>
          </cell>
          <cell r="N144" t="str">
            <v>CC</v>
          </cell>
          <cell r="O144">
            <v>1071163461</v>
          </cell>
          <cell r="P144">
            <v>0</v>
          </cell>
          <cell r="Q144" t="str">
            <v>ANZOLA LOPEZ</v>
          </cell>
          <cell r="R144" t="str">
            <v>SANDRA MILENA</v>
          </cell>
          <cell r="S144" t="str">
            <v>No Aplica</v>
          </cell>
          <cell r="T144" t="str">
            <v>SANDRA MILENA ANZOLA LOPEZ</v>
          </cell>
          <cell r="U144" t="str">
            <v>F</v>
          </cell>
          <cell r="V144">
            <v>44567</v>
          </cell>
          <cell r="W144" t="str">
            <v>No Aplica</v>
          </cell>
          <cell r="X144">
            <v>44573</v>
          </cell>
          <cell r="Y144">
            <v>44845</v>
          </cell>
          <cell r="Z144" t="str">
            <v>Contratación Directa</v>
          </cell>
          <cell r="AA144" t="str">
            <v>Contrato</v>
          </cell>
          <cell r="AB144" t="str">
            <v>Prestación de Servicios  de Apoyo a la Gestión</v>
          </cell>
          <cell r="AC144" t="str">
            <v>PRESTAR SERVICIOS TÉCNICOS PARA APOYAR LA PLANEACIÓN ESTRATÉGICA Y FINANCIERA DEL PROYECTO DE INVERSIÓN Y PROGRAMAS PARA LA IMPLEMENTACIÓN DE INSTRUMENTOS DE FINANCIACIÓN DE INSTRUMENTOS DE SOLUCIONES HABITACIONALES.</v>
          </cell>
          <cell r="AD144">
            <v>44573</v>
          </cell>
          <cell r="AE144">
            <v>44573</v>
          </cell>
          <cell r="AF144">
            <v>44573</v>
          </cell>
          <cell r="AG144">
            <v>44845</v>
          </cell>
          <cell r="AH144">
            <v>9</v>
          </cell>
          <cell r="AI144">
            <v>0</v>
          </cell>
          <cell r="AJ144">
            <v>9</v>
          </cell>
          <cell r="AK144">
            <v>9</v>
          </cell>
          <cell r="AL144">
            <v>0</v>
          </cell>
          <cell r="AN144">
            <v>44845</v>
          </cell>
          <cell r="AO144">
            <v>44845</v>
          </cell>
          <cell r="AP144">
            <v>42750000</v>
          </cell>
          <cell r="AQ144">
            <v>41715000</v>
          </cell>
          <cell r="AR144">
            <v>4635000</v>
          </cell>
          <cell r="AS144">
            <v>-1035000</v>
          </cell>
          <cell r="AT144">
            <v>3268</v>
          </cell>
          <cell r="AU144">
            <v>519</v>
          </cell>
          <cell r="AV144">
            <v>44565</v>
          </cell>
          <cell r="AW144">
            <v>42750000</v>
          </cell>
          <cell r="AX144" t="str">
            <v>O23011601010000007823</v>
          </cell>
        </row>
        <row r="145">
          <cell r="E145">
            <v>139</v>
          </cell>
          <cell r="F145" t="str">
            <v>139-2022</v>
          </cell>
          <cell r="G145" t="str">
            <v>CO1.PCCNTR.3175071</v>
          </cell>
          <cell r="H145" t="str">
            <v>BENEFICIAR 15851 HOGARES  CON SUBSIDIOS PARA ADQUISICIÓN DE VIVIENDA VIS Y VIP</v>
          </cell>
          <cell r="I145" t="str">
            <v>Terminado</v>
          </cell>
          <cell r="J145" t="str">
            <v>https://community.secop.gov.co/Public/Tendering/OpportunityDetail/Index?noticeUID=CO1.NTC.2500178&amp;isFromPublicArea=True&amp;isModal=true&amp;asPopupView=true</v>
          </cell>
          <cell r="K145" t="str">
            <v>SDHT-SDRPUB-PSP-008-2022</v>
          </cell>
          <cell r="L145" t="str">
            <v>X</v>
          </cell>
          <cell r="N145" t="str">
            <v>CC</v>
          </cell>
          <cell r="O145">
            <v>33378015</v>
          </cell>
          <cell r="P145">
            <v>3</v>
          </cell>
          <cell r="Q145" t="str">
            <v>CASTIBLANCO AREVALO</v>
          </cell>
          <cell r="R145" t="str">
            <v>CLAUDIA YAMILE</v>
          </cell>
          <cell r="S145" t="str">
            <v>No Aplica</v>
          </cell>
          <cell r="T145" t="str">
            <v>CLAUDIA YAMILE CASTIBLANCO AREVALO</v>
          </cell>
          <cell r="U145" t="str">
            <v>F</v>
          </cell>
          <cell r="V145">
            <v>44568</v>
          </cell>
          <cell r="W145" t="str">
            <v>No Aplica</v>
          </cell>
          <cell r="X145">
            <v>44573</v>
          </cell>
          <cell r="Y145">
            <v>44845</v>
          </cell>
          <cell r="Z145" t="str">
            <v>Contratación Directa</v>
          </cell>
          <cell r="AA145" t="str">
            <v>Contrato</v>
          </cell>
          <cell r="AB145" t="str">
            <v>Prestación de Servicios Profesionales</v>
          </cell>
          <cell r="AC145" t="str">
            <v xml:space="preserve"> PRESTAR SERVICIOS PROFESIONALES DE CARÁCTER JURÍDICO PARA REALIZAR LA ATENCIÓN Y SEGUIMIENTO A LAS SOLICITUDES DE MINISTERIO PÚBLICO, ÓRGANOS JUDICIALES, DE CONTROL INTERNO, FISCAL Y POLÍTICO ASOCIADO AL DESARROLLO E IMPLEMENTACIÓN DE INSTRUMENTOS DE FINANCIACIÓN PARA ADQUISICIÓN DE VIVIENDA DE LA SECRETARIA DISTRITAL DE HÁBITAT.</v>
          </cell>
          <cell r="AD145">
            <v>44573</v>
          </cell>
          <cell r="AE145">
            <v>44573</v>
          </cell>
          <cell r="AF145">
            <v>44573</v>
          </cell>
          <cell r="AG145">
            <v>44845</v>
          </cell>
          <cell r="AH145">
            <v>9</v>
          </cell>
          <cell r="AI145">
            <v>0</v>
          </cell>
          <cell r="AJ145">
            <v>11.633333333333333</v>
          </cell>
          <cell r="AK145">
            <v>11</v>
          </cell>
          <cell r="AL145">
            <v>19</v>
          </cell>
          <cell r="AN145">
            <v>44845</v>
          </cell>
          <cell r="AO145">
            <v>44925</v>
          </cell>
          <cell r="AP145">
            <v>69525000</v>
          </cell>
          <cell r="AQ145">
            <v>89867500</v>
          </cell>
          <cell r="AR145">
            <v>7725000</v>
          </cell>
          <cell r="AS145">
            <v>0</v>
          </cell>
          <cell r="AT145">
            <v>3228</v>
          </cell>
          <cell r="AU145">
            <v>387</v>
          </cell>
          <cell r="AV145">
            <v>44565</v>
          </cell>
          <cell r="AW145">
            <v>69525000</v>
          </cell>
          <cell r="AX145" t="str">
            <v>O23011601010000007823</v>
          </cell>
        </row>
        <row r="146">
          <cell r="E146">
            <v>140</v>
          </cell>
          <cell r="F146" t="str">
            <v>140-2022</v>
          </cell>
          <cell r="G146" t="str">
            <v>CO1.PCCNTR.3175265</v>
          </cell>
          <cell r="H146" t="str">
            <v>BENEFICIAR 15851 HOGARES  CON SUBSIDIOS PARA ADQUISICIÓN DE VIVIENDA VIS Y VIP</v>
          </cell>
          <cell r="I146" t="str">
            <v>Terminado</v>
          </cell>
          <cell r="J146" t="str">
            <v>https://community.secop.gov.co/Public/Tendering/OpportunityDetail/Index?noticeUID=CO1.NTC.2499987&amp;isFromPublicArea=True&amp;isModal=true&amp;asPopupView=true</v>
          </cell>
          <cell r="K146" t="str">
            <v>SDHT-SDRPUB-PSP-017-2022</v>
          </cell>
          <cell r="L146" t="str">
            <v>X</v>
          </cell>
          <cell r="N146" t="str">
            <v>CC</v>
          </cell>
          <cell r="O146">
            <v>1013589985</v>
          </cell>
          <cell r="P146">
            <v>6</v>
          </cell>
          <cell r="Q146" t="str">
            <v>MENDEZ CRUZ</v>
          </cell>
          <cell r="R146" t="str">
            <v>INGRID CAROLINA</v>
          </cell>
          <cell r="S146" t="str">
            <v>No Aplica</v>
          </cell>
          <cell r="T146" t="str">
            <v>INGRID CAROLINA MENDEZ CRUZ</v>
          </cell>
          <cell r="U146" t="str">
            <v>F</v>
          </cell>
          <cell r="V146">
            <v>44567</v>
          </cell>
          <cell r="W146" t="str">
            <v>No Aplica</v>
          </cell>
          <cell r="X146">
            <v>44573</v>
          </cell>
          <cell r="Y146">
            <v>44921</v>
          </cell>
          <cell r="Z146" t="str">
            <v>Contratación Directa</v>
          </cell>
          <cell r="AA146" t="str">
            <v>Contrato</v>
          </cell>
          <cell r="AB146" t="str">
            <v>Prestación de Servicios Profesionales</v>
          </cell>
          <cell r="AC146" t="str">
            <v xml:space="preserve"> PRESTAR SERVICIOS PROFESIONALES PARA IMPLEMENTAR Y REALIZAR SEGUIMIENTO A UNA ESTRATEGIA DE TRABAJO SOCIAL PARA LA IDENTIFICACIÓN, CARACTERIZACIÓN, GESTIÓN Y ACOMPAÑAMIENTO PARA LA VINCULACIÓN DE HOGARES A LOS PROGRAMAS DE SUBSIDIO DE VIVIENDA A CARGO DE LA SECRETARÍA DISTRITAL DEL HÁBITAT.</v>
          </cell>
          <cell r="AD146">
            <v>44573</v>
          </cell>
          <cell r="AE146">
            <v>44572</v>
          </cell>
          <cell r="AF146">
            <v>44573</v>
          </cell>
          <cell r="AG146">
            <v>44905</v>
          </cell>
          <cell r="AH146">
            <v>11</v>
          </cell>
          <cell r="AI146">
            <v>15</v>
          </cell>
          <cell r="AJ146">
            <v>11.5</v>
          </cell>
          <cell r="AK146">
            <v>11</v>
          </cell>
          <cell r="AL146">
            <v>15</v>
          </cell>
          <cell r="AN146">
            <v>44921</v>
          </cell>
          <cell r="AO146">
            <v>44921</v>
          </cell>
          <cell r="AP146">
            <v>88837500</v>
          </cell>
          <cell r="AQ146">
            <v>88837500</v>
          </cell>
          <cell r="AR146">
            <v>7725000</v>
          </cell>
          <cell r="AS146">
            <v>0</v>
          </cell>
          <cell r="AT146">
            <v>3234</v>
          </cell>
          <cell r="AU146">
            <v>400</v>
          </cell>
          <cell r="AV146">
            <v>44565</v>
          </cell>
          <cell r="AW146">
            <v>88837500</v>
          </cell>
          <cell r="AX146" t="str">
            <v>O23011601010000007823</v>
          </cell>
        </row>
        <row r="147">
          <cell r="E147">
            <v>141</v>
          </cell>
          <cell r="F147" t="str">
            <v>141-2022</v>
          </cell>
          <cell r="G147" t="str">
            <v>CO1.PCCNTR.3175347</v>
          </cell>
          <cell r="H147" t="str">
            <v>BENEFICIAR 15851 HOGARES  CON SUBSIDIOS PARA ADQUISICIÓN DE VIVIENDA VIS Y VIP</v>
          </cell>
          <cell r="I147" t="str">
            <v>Terminado</v>
          </cell>
          <cell r="J147" t="str">
            <v>https://community.secop.gov.co/Public/Tendering/OpportunityDetail/Index?noticeUID=CO1.NTC.2499998&amp;isFromPublicArea=True&amp;isModal=true&amp;asPopupView=true</v>
          </cell>
          <cell r="K147" t="str">
            <v>SDHT-SDRPUB-PSP-009-2022</v>
          </cell>
          <cell r="L147" t="str">
            <v>X</v>
          </cell>
          <cell r="N147" t="str">
            <v>CC</v>
          </cell>
          <cell r="O147">
            <v>53010329</v>
          </cell>
          <cell r="P147">
            <v>3</v>
          </cell>
          <cell r="Q147" t="str">
            <v>SANCHEZ GOMEZ</v>
          </cell>
          <cell r="R147" t="str">
            <v>YEIMY PAOLA</v>
          </cell>
          <cell r="S147" t="str">
            <v>No Aplica</v>
          </cell>
          <cell r="T147" t="str">
            <v>YEIMY PAOLA SANCHEZ GOMEZ</v>
          </cell>
          <cell r="U147" t="str">
            <v>F</v>
          </cell>
          <cell r="V147">
            <v>44568</v>
          </cell>
          <cell r="W147" t="str">
            <v>No Aplica</v>
          </cell>
          <cell r="X147">
            <v>44573</v>
          </cell>
          <cell r="Y147">
            <v>44845</v>
          </cell>
          <cell r="Z147" t="str">
            <v>Contratación Directa</v>
          </cell>
          <cell r="AA147" t="str">
            <v>Contrato</v>
          </cell>
          <cell r="AB147" t="str">
            <v>Prestación de Servicios Profesionales</v>
          </cell>
          <cell r="AC147" t="str">
            <v>PRESTAR SERVICIOS PROFESIONALES JURÍDICOS PARA EL DESARROLLO E IMPLEMENTACIÓN DE LOS INSTRUMENTOS DE FINANCIACIÓN PARA ADQUISICIÓN DE VIVIENDA VIS Y VIP.</v>
          </cell>
          <cell r="AD147">
            <v>44573</v>
          </cell>
          <cell r="AE147">
            <v>44573</v>
          </cell>
          <cell r="AF147">
            <v>44573</v>
          </cell>
          <cell r="AG147">
            <v>44845</v>
          </cell>
          <cell r="AH147">
            <v>9</v>
          </cell>
          <cell r="AI147">
            <v>0</v>
          </cell>
          <cell r="AJ147">
            <v>9</v>
          </cell>
          <cell r="AK147">
            <v>9</v>
          </cell>
          <cell r="AL147">
            <v>0</v>
          </cell>
          <cell r="AN147">
            <v>44845</v>
          </cell>
          <cell r="AO147">
            <v>44845</v>
          </cell>
          <cell r="AP147">
            <v>55620000</v>
          </cell>
          <cell r="AQ147">
            <v>55620000</v>
          </cell>
          <cell r="AR147">
            <v>6180000</v>
          </cell>
          <cell r="AS147">
            <v>0</v>
          </cell>
          <cell r="AT147">
            <v>3249</v>
          </cell>
          <cell r="AU147">
            <v>487</v>
          </cell>
          <cell r="AV147">
            <v>44565</v>
          </cell>
          <cell r="AW147">
            <v>55620000</v>
          </cell>
          <cell r="AX147" t="str">
            <v>O23011601010000007823</v>
          </cell>
        </row>
        <row r="148">
          <cell r="E148">
            <v>142</v>
          </cell>
          <cell r="F148" t="str">
            <v>142-2022</v>
          </cell>
          <cell r="G148" t="str">
            <v>CO1.PCCNTR.3175161</v>
          </cell>
          <cell r="H148" t="str">
            <v>BENEFICIAR 15851 HOGARES  CON SUBSIDIOS PARA ADQUISICIÓN DE VIVIENDA VIS Y VIP</v>
          </cell>
          <cell r="I148" t="str">
            <v>Terminado</v>
          </cell>
          <cell r="J148" t="str">
            <v>https://community.secop.gov.co/Public/Tendering/OpportunityDetail/Index?noticeUID=CO1.NTC.2500343&amp;isFromPublicArea=True&amp;isModal=true&amp;asPopupView=true</v>
          </cell>
          <cell r="K148" t="str">
            <v>SDHT-SDRPUB-PSP-013-2022</v>
          </cell>
          <cell r="L148" t="str">
            <v>X</v>
          </cell>
          <cell r="N148" t="str">
            <v>CC</v>
          </cell>
          <cell r="O148">
            <v>1020715126</v>
          </cell>
          <cell r="P148">
            <v>2</v>
          </cell>
          <cell r="Q148" t="str">
            <v>GOMEZ ALVAREZ</v>
          </cell>
          <cell r="R148" t="str">
            <v>DIANA CAROLINA</v>
          </cell>
          <cell r="S148" t="str">
            <v>No Aplica</v>
          </cell>
          <cell r="T148" t="str">
            <v>DIANA CAROLINA GOMEZ ALVAREZ</v>
          </cell>
          <cell r="U148" t="str">
            <v>F</v>
          </cell>
          <cell r="V148">
            <v>44568</v>
          </cell>
          <cell r="W148" t="str">
            <v>No Aplica</v>
          </cell>
          <cell r="X148">
            <v>44573</v>
          </cell>
          <cell r="Y148">
            <v>44921</v>
          </cell>
          <cell r="Z148" t="str">
            <v>Contratación Directa</v>
          </cell>
          <cell r="AA148" t="str">
            <v>Contrato</v>
          </cell>
          <cell r="AB148" t="str">
            <v>Prestación de Servicios Profesionales</v>
          </cell>
          <cell r="AC148" t="str">
            <v>PRESTAR SERVICIOS PROFESIONALES PARA REALIZAR LAS GESTIONES ASOCIADAS A LA VERIFICACIÓN ARQUITECTÓNICA Y URBANÍSTICA DE PROYECTOS DE VIVIENDA E INTERLOCUCIÓN CON DESARROLLADORES EN EL MARCO DE LAS ESTRATEGIAS Y PROGRAMAS ASOCIADOS A LOS INSTRUMENTOS DE FINANCIACIÓN DEFINIDOS POR LA SECRETARÍA DISTRITAL DEL HÁBITAT.</v>
          </cell>
          <cell r="AD148">
            <v>44573</v>
          </cell>
          <cell r="AE148">
            <v>44573</v>
          </cell>
          <cell r="AF148">
            <v>44573</v>
          </cell>
          <cell r="AG148">
            <v>44921</v>
          </cell>
          <cell r="AH148">
            <v>11</v>
          </cell>
          <cell r="AI148">
            <v>15</v>
          </cell>
          <cell r="AJ148">
            <v>11.5</v>
          </cell>
          <cell r="AK148">
            <v>11</v>
          </cell>
          <cell r="AL148">
            <v>15</v>
          </cell>
          <cell r="AN148">
            <v>44921</v>
          </cell>
          <cell r="AO148">
            <v>44921</v>
          </cell>
          <cell r="AP148">
            <v>106605000</v>
          </cell>
          <cell r="AQ148">
            <v>106605000</v>
          </cell>
          <cell r="AR148">
            <v>9270000</v>
          </cell>
          <cell r="AS148">
            <v>0</v>
          </cell>
          <cell r="AT148">
            <v>3232</v>
          </cell>
          <cell r="AU148">
            <v>250</v>
          </cell>
          <cell r="AV148">
            <v>44565</v>
          </cell>
          <cell r="AW148">
            <v>106605000</v>
          </cell>
          <cell r="AX148" t="str">
            <v>O23011601010000007823</v>
          </cell>
        </row>
        <row r="149">
          <cell r="E149">
            <v>143</v>
          </cell>
          <cell r="F149" t="str">
            <v>143-2022</v>
          </cell>
          <cell r="G149" t="str">
            <v>CO1.PCCNTR.3175167</v>
          </cell>
          <cell r="H149" t="str">
            <v>BENEFICIAR 15851 HOGARES  CON SUBSIDIOS PARA ADQUISICIÓN DE VIVIENDA VIS Y VIP</v>
          </cell>
          <cell r="I149" t="str">
            <v>Terminado</v>
          </cell>
          <cell r="J149" t="str">
            <v>https://community.secop.gov.co/Public/Tendering/OpportunityDetail/Index?noticeUID=CO1.NTC.2500295&amp;isFromPublicArea=True&amp;isModal=true&amp;asPopupView=true</v>
          </cell>
          <cell r="K149" t="str">
            <v>SDHT-SDRPUB-PSP-004-2022</v>
          </cell>
          <cell r="L149" t="str">
            <v>X</v>
          </cell>
          <cell r="N149" t="str">
            <v>CC</v>
          </cell>
          <cell r="O149">
            <v>52887263</v>
          </cell>
          <cell r="P149">
            <v>6</v>
          </cell>
          <cell r="Q149" t="str">
            <v>RODRIGUEZ GONGORA</v>
          </cell>
          <cell r="R149" t="str">
            <v>DELFI KATERINE</v>
          </cell>
          <cell r="S149" t="str">
            <v>No Aplica</v>
          </cell>
          <cell r="T149" t="str">
            <v>DELFI KATERINE RODRIGUEZ GONGORA</v>
          </cell>
          <cell r="U149" t="str">
            <v>F</v>
          </cell>
          <cell r="V149">
            <v>44568</v>
          </cell>
          <cell r="W149" t="str">
            <v>No Aplica</v>
          </cell>
          <cell r="X149">
            <v>44572</v>
          </cell>
          <cell r="Y149">
            <v>44844</v>
          </cell>
          <cell r="Z149" t="str">
            <v>Contratación Directa</v>
          </cell>
          <cell r="AA149" t="str">
            <v>Contrato</v>
          </cell>
          <cell r="AB149" t="str">
            <v>Prestación de Servicios Profesionales</v>
          </cell>
          <cell r="AC149" t="str">
            <v>PRESTAR SERVICIOS PROFESIONALES PARA SOPORTAR LOS SISTEMAS DE INFORMACIÓN ASOCIADOS A LA OPERACIÓN DE PROGRAMAS Y PROYECTOS DE SUBSIDIOS DE VIVIENDA, GARANTIZANDO LAS PRUEBAS UNITARIAS DE LOS MISMOS.</v>
          </cell>
          <cell r="AD149">
            <v>44572</v>
          </cell>
          <cell r="AE149">
            <v>44572</v>
          </cell>
          <cell r="AF149">
            <v>44572</v>
          </cell>
          <cell r="AG149">
            <v>44844</v>
          </cell>
          <cell r="AH149">
            <v>9</v>
          </cell>
          <cell r="AI149">
            <v>0</v>
          </cell>
          <cell r="AJ149">
            <v>9</v>
          </cell>
          <cell r="AK149">
            <v>9</v>
          </cell>
          <cell r="AL149">
            <v>0</v>
          </cell>
          <cell r="AN149">
            <v>44844</v>
          </cell>
          <cell r="AO149">
            <v>44844</v>
          </cell>
          <cell r="AP149">
            <v>69525000</v>
          </cell>
          <cell r="AQ149">
            <v>69525000</v>
          </cell>
          <cell r="AR149">
            <v>7725000</v>
          </cell>
          <cell r="AS149">
            <v>0</v>
          </cell>
          <cell r="AT149">
            <v>3723</v>
          </cell>
          <cell r="AU149">
            <v>199</v>
          </cell>
          <cell r="AV149">
            <v>44564</v>
          </cell>
          <cell r="AW149">
            <v>69525000</v>
          </cell>
          <cell r="AX149" t="str">
            <v>O23011601010000007823</v>
          </cell>
        </row>
        <row r="150">
          <cell r="E150">
            <v>144</v>
          </cell>
          <cell r="F150" t="str">
            <v>144-2022</v>
          </cell>
          <cell r="G150" t="str">
            <v>CO1.PCCNTR.3174784</v>
          </cell>
          <cell r="H150" t="str">
            <v>COORDINAR 100 % DE LA GESTIÓN CON LAS EMPRESAS PRESTADORAS DE LOS SERVICIOS PÚBLICOS LA CONSTRUCCIÓN DE LA LÍNEA BASE PARA EL CATASTRO DE REDES.</v>
          </cell>
          <cell r="I150" t="str">
            <v>En Ejecución</v>
          </cell>
          <cell r="J150" t="str">
            <v>https://community.secop.gov.co/Public/Tendering/OpportunityDetail/Index?noticeUID=CO1.NTC.2499884&amp;isFromPublicArea=True&amp;isModal=true&amp;asPopupView=true</v>
          </cell>
          <cell r="K150" t="str">
            <v>SDHT-SDSP-PSP-001-2022</v>
          </cell>
          <cell r="L150" t="str">
            <v>X</v>
          </cell>
          <cell r="N150" t="str">
            <v>CC</v>
          </cell>
          <cell r="O150">
            <v>80773573</v>
          </cell>
          <cell r="P150">
            <v>6</v>
          </cell>
          <cell r="Q150" t="str">
            <v>BARRIOS ORDOÑEZ</v>
          </cell>
          <cell r="R150" t="str">
            <v>HAMILTON</v>
          </cell>
          <cell r="S150" t="str">
            <v>No Aplica</v>
          </cell>
          <cell r="T150" t="str">
            <v>HAMILTON BARRIOS ORDOÑEZ</v>
          </cell>
          <cell r="U150" t="str">
            <v>M</v>
          </cell>
          <cell r="V150">
            <v>44568</v>
          </cell>
          <cell r="W150" t="str">
            <v>No Aplica</v>
          </cell>
          <cell r="X150">
            <v>44572</v>
          </cell>
          <cell r="Y150">
            <v>44891</v>
          </cell>
          <cell r="Z150" t="str">
            <v>Contratación Directa</v>
          </cell>
          <cell r="AA150" t="str">
            <v>Contrato</v>
          </cell>
          <cell r="AB150" t="str">
            <v>Prestación de Servicios Profesionales</v>
          </cell>
          <cell r="AC150" t="str">
            <v>PRESTAR SERVICIOS PROFESIONALES PARA EL DESARROLLO DE LA GESTIÓN INTERINSTITUCIONAL DEL PROYECTO DE CATASTRO Y SOTERRAMIENTO DE REDES DE SERVICIOS PÚBLICOS EN EL DISTRITO CAPITAL Y EN LA GESTIÓN DEL COMPONENTE TÉCNICO DEL SERVICIO DE ENERGÍA.</v>
          </cell>
          <cell r="AD150">
            <v>44572</v>
          </cell>
          <cell r="AE150">
            <v>44572</v>
          </cell>
          <cell r="AF150">
            <v>44572</v>
          </cell>
          <cell r="AG150">
            <v>44920</v>
          </cell>
          <cell r="AH150">
            <v>11</v>
          </cell>
          <cell r="AI150">
            <v>15</v>
          </cell>
          <cell r="AJ150">
            <v>13.166666666666666</v>
          </cell>
          <cell r="AK150">
            <v>13</v>
          </cell>
          <cell r="AL150">
            <v>5</v>
          </cell>
          <cell r="AM150">
            <v>395</v>
          </cell>
          <cell r="AN150">
            <v>44920</v>
          </cell>
          <cell r="AO150">
            <v>44972</v>
          </cell>
          <cell r="AP150">
            <v>88837500</v>
          </cell>
          <cell r="AQ150">
            <v>101712500</v>
          </cell>
          <cell r="AR150">
            <v>7725000</v>
          </cell>
          <cell r="AS150">
            <v>0</v>
          </cell>
          <cell r="AT150">
            <v>3463</v>
          </cell>
          <cell r="AU150">
            <v>83</v>
          </cell>
          <cell r="AV150">
            <v>44564</v>
          </cell>
          <cell r="AW150">
            <v>88837500</v>
          </cell>
          <cell r="AX150" t="str">
            <v>O23011605510000007618</v>
          </cell>
        </row>
        <row r="151">
          <cell r="E151">
            <v>145</v>
          </cell>
          <cell r="F151" t="str">
            <v>145-2022</v>
          </cell>
          <cell r="G151" t="str">
            <v>CO1.PCCNTR.3175505</v>
          </cell>
          <cell r="H151" t="str">
            <v>PRODUCIR 100 % DE LOS DOCUMENTOS CON LINEAMIENTOS TÉCNICOS SOLICITADOS A LA SUBSECRETARÍA JURÍDICA</v>
          </cell>
          <cell r="I151" t="str">
            <v>En Ejecución</v>
          </cell>
          <cell r="J151" t="str">
            <v>https://community.secop.gov.co/Public/Tendering/OpportunityDetail/Index?noticeUID=CO1.NTC.2500502&amp;isFromPublicArea=True&amp;isModal=true&amp;asPopupView=true</v>
          </cell>
          <cell r="K151" t="str">
            <v>SDTH-SJ-PSP-003-2021</v>
          </cell>
          <cell r="L151" t="str">
            <v>X</v>
          </cell>
          <cell r="N151" t="str">
            <v>CC</v>
          </cell>
          <cell r="O151">
            <v>80154998</v>
          </cell>
          <cell r="P151">
            <v>7</v>
          </cell>
          <cell r="Q151" t="str">
            <v>ZULUAGA BARRERO</v>
          </cell>
          <cell r="R151" t="str">
            <v>CARLOS ALBERTO</v>
          </cell>
          <cell r="S151" t="str">
            <v>No Aplica</v>
          </cell>
          <cell r="T151" t="str">
            <v>CARLOS ALBERTO ZULUAGA BARRERO</v>
          </cell>
          <cell r="U151" t="str">
            <v>M</v>
          </cell>
          <cell r="V151">
            <v>44567</v>
          </cell>
          <cell r="W151" t="str">
            <v>No Aplica</v>
          </cell>
          <cell r="X151">
            <v>44572</v>
          </cell>
          <cell r="Y151">
            <v>44926</v>
          </cell>
          <cell r="Z151" t="str">
            <v>Contratación Directa</v>
          </cell>
          <cell r="AA151" t="str">
            <v>Contrato</v>
          </cell>
          <cell r="AB151" t="str">
            <v>Prestación de Servicios Profesionales</v>
          </cell>
          <cell r="AC151" t="str">
            <v>PRESTAR SERVICIOS PROFESIONALES EN DERECHO PARA APOYAR LA REPRESENTACIÓN Y DEFENSA JUDICIAL DE LA SECRETARIA DISTRITAL DEL HÁBITAT</v>
          </cell>
          <cell r="AD151">
            <v>44572</v>
          </cell>
          <cell r="AE151">
            <v>44572</v>
          </cell>
          <cell r="AF151">
            <v>44572</v>
          </cell>
          <cell r="AG151">
            <v>44924</v>
          </cell>
          <cell r="AH151">
            <v>11</v>
          </cell>
          <cell r="AI151">
            <v>19</v>
          </cell>
          <cell r="AJ151">
            <v>12.633333333333333</v>
          </cell>
          <cell r="AK151">
            <v>12</v>
          </cell>
          <cell r="AL151">
            <v>19</v>
          </cell>
          <cell r="AM151">
            <v>379</v>
          </cell>
          <cell r="AN151">
            <v>44924</v>
          </cell>
          <cell r="AO151">
            <v>44955</v>
          </cell>
          <cell r="AP151">
            <v>71894000</v>
          </cell>
          <cell r="AQ151">
            <v>78074000</v>
          </cell>
          <cell r="AR151">
            <v>6180000</v>
          </cell>
          <cell r="AS151">
            <v>0</v>
          </cell>
          <cell r="AT151">
            <v>3282</v>
          </cell>
          <cell r="AU151">
            <v>627</v>
          </cell>
          <cell r="AV151">
            <v>44565</v>
          </cell>
          <cell r="AW151">
            <v>71894000</v>
          </cell>
          <cell r="AX151" t="str">
            <v>O23011605560000007810</v>
          </cell>
        </row>
        <row r="152">
          <cell r="E152">
            <v>146</v>
          </cell>
          <cell r="F152" t="str">
            <v>146-2022</v>
          </cell>
          <cell r="G152" t="str">
            <v>CO1.PCCNTR.3182785</v>
          </cell>
          <cell r="H152" t="str">
            <v>PRODUCIR 100 % DE LOS DOCUMENTOS CON LINEAMIENTOS TÉCNICOS SOLICITADOS A LA SUBSECRETARÍA JURÍDICA</v>
          </cell>
          <cell r="I152" t="str">
            <v>Terminado</v>
          </cell>
          <cell r="J152" t="str">
            <v>https://community.secop.gov.co/Public/Tendering/OpportunityDetail/Index?noticeUID=CO1.NTC.2507308&amp;isFromPublicArea=True&amp;isModal=true&amp;asPopupView=true</v>
          </cell>
          <cell r="K152" t="str">
            <v>SDTH-SJ-PSP-015-2021</v>
          </cell>
          <cell r="L152" t="str">
            <v>X</v>
          </cell>
          <cell r="N152" t="str">
            <v>CC</v>
          </cell>
          <cell r="O152">
            <v>80897308</v>
          </cell>
          <cell r="P152">
            <v>3</v>
          </cell>
          <cell r="Q152" t="str">
            <v>ORTIZ ROJAS</v>
          </cell>
          <cell r="R152" t="str">
            <v>JUAN SEBASTIAN</v>
          </cell>
          <cell r="S152" t="str">
            <v>No Aplica</v>
          </cell>
          <cell r="T152" t="str">
            <v>JUAN SEBASTIAN ORTIZ ROJAS</v>
          </cell>
          <cell r="U152" t="str">
            <v>M</v>
          </cell>
          <cell r="V152">
            <v>44568</v>
          </cell>
          <cell r="W152">
            <v>44574</v>
          </cell>
          <cell r="X152">
            <v>44573</v>
          </cell>
          <cell r="Y152">
            <v>44922</v>
          </cell>
          <cell r="Z152" t="str">
            <v>Contratación Directa</v>
          </cell>
          <cell r="AA152" t="str">
            <v>Contrato</v>
          </cell>
          <cell r="AB152" t="str">
            <v>Prestación de Servicios Profesionales</v>
          </cell>
          <cell r="AC152" t="str">
            <v xml:space="preserve">PRESTAR SERVICIOS PROFESIONALES EN DERECHO PARA APOYAR EN LA ESTRUCTURACIÓN Y SEGUIMIENTO DE PROYECTOS URBANOS, ACTOS ADMINISTRATIVOS Y ACTUACIONES DEL SECTOR HÁBITAT	</v>
          </cell>
          <cell r="AD152">
            <v>44574</v>
          </cell>
          <cell r="AE152">
            <v>44574</v>
          </cell>
          <cell r="AF152">
            <v>44574</v>
          </cell>
          <cell r="AG152">
            <v>44923</v>
          </cell>
          <cell r="AH152">
            <v>11</v>
          </cell>
          <cell r="AI152">
            <v>16</v>
          </cell>
          <cell r="AJ152">
            <v>11.533333333333333</v>
          </cell>
          <cell r="AK152">
            <v>11</v>
          </cell>
          <cell r="AL152">
            <v>16</v>
          </cell>
          <cell r="AN152">
            <v>44923</v>
          </cell>
          <cell r="AO152">
            <v>44923</v>
          </cell>
          <cell r="AP152">
            <v>106914000</v>
          </cell>
          <cell r="AQ152">
            <v>115188333</v>
          </cell>
          <cell r="AR152">
            <v>10300000</v>
          </cell>
          <cell r="AS152">
            <v>3605000.3333333284</v>
          </cell>
          <cell r="AT152">
            <v>3331</v>
          </cell>
          <cell r="AU152">
            <v>676</v>
          </cell>
          <cell r="AV152">
            <v>44565</v>
          </cell>
          <cell r="AW152">
            <v>106914000</v>
          </cell>
          <cell r="AX152" t="str">
            <v>O23011605560000007810</v>
          </cell>
        </row>
        <row r="153">
          <cell r="E153">
            <v>147</v>
          </cell>
          <cell r="F153" t="str">
            <v>147-2022</v>
          </cell>
          <cell r="G153" t="str">
            <v>CO1.PCCNTR.3183068</v>
          </cell>
          <cell r="H153" t="str">
            <v>PRODUCIR 100 % DE LOS DOCUMENTOS CON LINEAMIENTOS TÉCNICOS SOLICITADOS A LA SUBSECRETARÍA JURÍDICA</v>
          </cell>
          <cell r="I153" t="str">
            <v>En Ejecución</v>
          </cell>
          <cell r="J153" t="str">
            <v>https://community.secop.gov.co/Public/Tendering/OpportunityDetail/Index?noticeUID=CO1.NTC.2507148&amp;isFromPublicArea=True&amp;isModal=true&amp;asPopupView=true</v>
          </cell>
          <cell r="K153" t="str">
            <v>SDTH-SJ-PSP-007-2021</v>
          </cell>
          <cell r="L153" t="str">
            <v>X</v>
          </cell>
          <cell r="N153" t="str">
            <v>CC</v>
          </cell>
          <cell r="O153">
            <v>1012421393</v>
          </cell>
          <cell r="P153">
            <v>0</v>
          </cell>
          <cell r="Q153" t="str">
            <v>AVILA TORRES</v>
          </cell>
          <cell r="R153" t="str">
            <v>DANIELA</v>
          </cell>
          <cell r="S153" t="str">
            <v>No Aplica</v>
          </cell>
          <cell r="T153" t="str">
            <v>DANIELA AVILA TORRES</v>
          </cell>
          <cell r="U153" t="str">
            <v>F</v>
          </cell>
          <cell r="V153">
            <v>44568</v>
          </cell>
          <cell r="W153" t="str">
            <v>No Aplica</v>
          </cell>
          <cell r="X153">
            <v>44573</v>
          </cell>
          <cell r="Y153">
            <v>44917</v>
          </cell>
          <cell r="Z153" t="str">
            <v>Contratación Directa</v>
          </cell>
          <cell r="AA153" t="str">
            <v>Contrato</v>
          </cell>
          <cell r="AB153" t="str">
            <v>Prestación de Servicios Profesionales</v>
          </cell>
          <cell r="AC153" t="str">
            <v>PRESTAR SERVICIOS PROFESIONALES EN DERECHO PARA APOYAR ASUNTOS RELACIONADOS CON LA DEFENSA JUDICIAL Y EXTRAJUDICIAL DE LA SECRETARIA DISTRITAL DEL HÁBITAT.</v>
          </cell>
          <cell r="AD153">
            <v>44573</v>
          </cell>
          <cell r="AE153">
            <v>44573</v>
          </cell>
          <cell r="AF153">
            <v>44573</v>
          </cell>
          <cell r="AG153">
            <v>44917</v>
          </cell>
          <cell r="AH153">
            <v>11</v>
          </cell>
          <cell r="AI153">
            <v>11</v>
          </cell>
          <cell r="AJ153">
            <v>13.866666666666667</v>
          </cell>
          <cell r="AK153">
            <v>13</v>
          </cell>
          <cell r="AL153">
            <v>26</v>
          </cell>
          <cell r="AM153">
            <v>416</v>
          </cell>
          <cell r="AN153">
            <v>44917</v>
          </cell>
          <cell r="AO153">
            <v>44992</v>
          </cell>
          <cell r="AP153">
            <v>52684500</v>
          </cell>
          <cell r="AQ153">
            <v>64272000</v>
          </cell>
          <cell r="AR153">
            <v>4635000</v>
          </cell>
          <cell r="AS153">
            <v>0</v>
          </cell>
          <cell r="AT153">
            <v>3283</v>
          </cell>
          <cell r="AU153">
            <v>634</v>
          </cell>
          <cell r="AV153">
            <v>44565</v>
          </cell>
          <cell r="AW153">
            <v>52684500</v>
          </cell>
          <cell r="AX153" t="str">
            <v>O23011605560000007810</v>
          </cell>
        </row>
        <row r="154">
          <cell r="E154">
            <v>148</v>
          </cell>
          <cell r="F154" t="str">
            <v>148-2022</v>
          </cell>
          <cell r="G154" t="str">
            <v>CO1.PCCNTR.3176730</v>
          </cell>
          <cell r="H154" t="str">
            <v>ELABORAR 8 DOCUMENTOS DE LINEAMIENTOS DE INTERVENCIÓN, GESTIÓN INTERINSTITUCIONAL Y EVALUACIÓN DE LAS INTERVENCIONES TERRITORIALES EN LOS 8 TERRITORIOS PRIORIZADOS EN ÁREAS DE ORIGEN INFORMAL</v>
          </cell>
          <cell r="I154" t="str">
            <v>En Ejecución</v>
          </cell>
          <cell r="J154" t="str">
            <v>https://community.secop.gov.co/Public/Tendering/OpportunityDetail/Index?noticeUID=CO1.NTC.2501615&amp;isFromPublicArea=True&amp;isModal=true&amp;asPopupView=true</v>
          </cell>
          <cell r="K154" t="str">
            <v>SDHT-SDB-PSP-104-2022</v>
          </cell>
          <cell r="L154" t="str">
            <v>X</v>
          </cell>
          <cell r="N154" t="str">
            <v>CC</v>
          </cell>
          <cell r="O154">
            <v>1018402818</v>
          </cell>
          <cell r="P154">
            <v>1</v>
          </cell>
          <cell r="Q154" t="str">
            <v>MOYA PATIÑO</v>
          </cell>
          <cell r="R154" t="str">
            <v>JUAN CAMILO</v>
          </cell>
          <cell r="S154" t="str">
            <v>No Aplica</v>
          </cell>
          <cell r="T154" t="str">
            <v>JUAN CAMILO MOYA PATIÑO</v>
          </cell>
          <cell r="U154" t="str">
            <v>M</v>
          </cell>
          <cell r="V154">
            <v>44568</v>
          </cell>
          <cell r="W154">
            <v>44573</v>
          </cell>
          <cell r="X154">
            <v>44569</v>
          </cell>
          <cell r="Y154">
            <v>44870</v>
          </cell>
          <cell r="Z154" t="str">
            <v>Contratación Directa</v>
          </cell>
          <cell r="AA154" t="str">
            <v>Contrato</v>
          </cell>
          <cell r="AB154" t="str">
            <v>Prestación de Servicios Profesionales</v>
          </cell>
          <cell r="AC154" t="str">
            <v>PRESTAR SERVICIOS PROFESIONALES PARA APOYAR A LA SUBSECRETARÍA DE  COORDINACIÓN OPERATIVA EN LA IMPLEMENTACIÓN DE LOS LINEAMIENTOS DE  INTERVENCIÓN Y POLÍTICAS DE ORDENAMIENTO TERRITORIAL EN LOS TERRITORIOSPRIORIZADOS DE MEJORAMIENTO INTEGRAL DE LA SECRETARÍA DISTRITAL DEL HÁBITAT</v>
          </cell>
          <cell r="AD154">
            <v>44573</v>
          </cell>
          <cell r="AE154">
            <v>44573</v>
          </cell>
          <cell r="AF154">
            <v>44573</v>
          </cell>
          <cell r="AG154">
            <v>44906</v>
          </cell>
          <cell r="AH154">
            <v>11</v>
          </cell>
          <cell r="AI154">
            <v>0</v>
          </cell>
          <cell r="AJ154">
            <v>12.133333333333333</v>
          </cell>
          <cell r="AK154">
            <v>12</v>
          </cell>
          <cell r="AL154">
            <v>4</v>
          </cell>
          <cell r="AN154">
            <v>44906</v>
          </cell>
          <cell r="AO154">
            <v>44941</v>
          </cell>
          <cell r="AP154">
            <v>92400000</v>
          </cell>
          <cell r="AQ154">
            <v>101920000</v>
          </cell>
          <cell r="AR154">
            <v>8400000</v>
          </cell>
          <cell r="AS154">
            <v>0</v>
          </cell>
          <cell r="AT154">
            <v>2818</v>
          </cell>
          <cell r="AU154">
            <v>475</v>
          </cell>
          <cell r="AV154">
            <v>44565</v>
          </cell>
          <cell r="AW154">
            <v>92400000</v>
          </cell>
          <cell r="AX154" t="str">
            <v>O23011601190000007575</v>
          </cell>
        </row>
        <row r="155">
          <cell r="E155">
            <v>149</v>
          </cell>
          <cell r="F155" t="str">
            <v>149-2022</v>
          </cell>
          <cell r="G155" t="str">
            <v>CO1.PCCNTR.3176402</v>
          </cell>
          <cell r="H155" t="str">
            <v xml:space="preserve">REALIZAR 2 ESTUDIOS O DISEÑOS DE PREFACTIBILIDAD Y FACTIBILIDAD PARA LAS INTERVENCIONES DE MEJORAMIENTO INTEGRAL RURAL Y EN BORDES URBANOS. </v>
          </cell>
          <cell r="I155" t="str">
            <v>Terminación Anticipada</v>
          </cell>
          <cell r="J155" t="str">
            <v>https://community.secop.gov.co/Public/Tendering/OpportunityDetail/Index?noticeUID=CO1.NTC.2500198&amp;isFromPublicArea=True&amp;isModal=true&amp;asPopupView=true</v>
          </cell>
          <cell r="K155" t="str">
            <v>SDHT-SDO-PSP-037-2022</v>
          </cell>
          <cell r="L155" t="str">
            <v>X</v>
          </cell>
          <cell r="N155" t="str">
            <v>CC</v>
          </cell>
          <cell r="O155">
            <v>79958985</v>
          </cell>
          <cell r="P155">
            <v>9</v>
          </cell>
          <cell r="Q155" t="str">
            <v>CASTAÑEDA VEGA</v>
          </cell>
          <cell r="R155" t="str">
            <v>JUAN MANUEL</v>
          </cell>
          <cell r="S155" t="str">
            <v>No Aplica</v>
          </cell>
          <cell r="T155" t="str">
            <v>JUAN MANUEL CASTAÑEDA VEGA</v>
          </cell>
          <cell r="U155" t="str">
            <v>M</v>
          </cell>
          <cell r="V155">
            <v>44568</v>
          </cell>
          <cell r="W155">
            <v>44575</v>
          </cell>
          <cell r="X155">
            <v>44573</v>
          </cell>
          <cell r="Y155">
            <v>44906</v>
          </cell>
          <cell r="Z155" t="str">
            <v>Contratación Directa</v>
          </cell>
          <cell r="AA155" t="str">
            <v>Contrato</v>
          </cell>
          <cell r="AB155" t="str">
            <v>Prestación de Servicios Profesionales</v>
          </cell>
          <cell r="AC155" t="str">
            <v>PRESTAR SERVICIOS PROFESIONALES PARA LIDERAR Y COORDINAR LAS ACTIVIDADES DESDE LOS COMPONENTES TÉCNICOS, JURÍDICOS, SOCIALES, AMBIENTALES Y/O FINANCIEROS, NECESARIOS PARA LA FORMULACIÓN E IMPLEMENTACIÓN DE LAS INTERVENCIONES DE BORDES, Y LOS DEMÁS PROYECTOS PRIORIZADOS POR LA POR LA SUBDIRECCIÓN DE OPERACIONES.</v>
          </cell>
          <cell r="AD155">
            <v>44575</v>
          </cell>
          <cell r="AE155">
            <v>44575</v>
          </cell>
          <cell r="AF155">
            <v>44575</v>
          </cell>
          <cell r="AG155">
            <v>44908</v>
          </cell>
          <cell r="AH155">
            <v>11</v>
          </cell>
          <cell r="AI155">
            <v>0</v>
          </cell>
          <cell r="AJ155">
            <v>11</v>
          </cell>
          <cell r="AK155">
            <v>11</v>
          </cell>
          <cell r="AL155">
            <v>0</v>
          </cell>
          <cell r="AN155">
            <v>44908</v>
          </cell>
          <cell r="AO155">
            <v>44957</v>
          </cell>
          <cell r="AP155">
            <v>101970000</v>
          </cell>
          <cell r="AQ155">
            <v>84048000</v>
          </cell>
          <cell r="AR155">
            <v>9270000</v>
          </cell>
          <cell r="AS155">
            <v>0</v>
          </cell>
          <cell r="AT155">
            <v>3386</v>
          </cell>
          <cell r="AU155">
            <v>452</v>
          </cell>
          <cell r="AV155">
            <v>44565</v>
          </cell>
          <cell r="AW155">
            <v>101970000</v>
          </cell>
          <cell r="AX155" t="str">
            <v>O23011601190000007659</v>
          </cell>
        </row>
        <row r="156">
          <cell r="E156">
            <v>150</v>
          </cell>
          <cell r="F156" t="str">
            <v>150-2022</v>
          </cell>
          <cell r="G156" t="str">
            <v>CO1.PCCNTR.3176405</v>
          </cell>
          <cell r="H156" t="str">
            <v xml:space="preserve">REALIZAR 2 ESTUDIOS O DISEÑOS DE PREFACTIBILIDAD Y FACTIBILIDAD PARA LAS INTERVENCIONES DE MEJORAMIENTO INTEGRAL RURAL Y EN BORDES URBANOS. </v>
          </cell>
          <cell r="I156" t="str">
            <v>En Ejecución</v>
          </cell>
          <cell r="J156" t="str">
            <v>https://community.secop.gov.co/Public/Tendering/OpportunityDetail/Index?noticeUID=CO1.NTC.2500095&amp;isFromPublicArea=True&amp;isModal=true&amp;asPopupView=true</v>
          </cell>
          <cell r="K156" t="str">
            <v>SDHT-SDO-PSP-041-2022</v>
          </cell>
          <cell r="L156" t="str">
            <v>X</v>
          </cell>
          <cell r="N156" t="str">
            <v>CC</v>
          </cell>
          <cell r="O156">
            <v>1012370432</v>
          </cell>
          <cell r="P156">
            <v>1</v>
          </cell>
          <cell r="Q156" t="str">
            <v>CENTENO BELTRAN</v>
          </cell>
          <cell r="R156" t="str">
            <v>WILDER</v>
          </cell>
          <cell r="S156" t="str">
            <v>No Aplica</v>
          </cell>
          <cell r="T156" t="str">
            <v>WILDER CENTENO BELTRAN</v>
          </cell>
          <cell r="U156" t="str">
            <v>M</v>
          </cell>
          <cell r="V156">
            <v>44568</v>
          </cell>
          <cell r="W156" t="str">
            <v>No Aplica</v>
          </cell>
          <cell r="X156">
            <v>44573</v>
          </cell>
          <cell r="Y156">
            <v>44906</v>
          </cell>
          <cell r="Z156" t="str">
            <v>Contratación Directa</v>
          </cell>
          <cell r="AA156" t="str">
            <v>Contrato</v>
          </cell>
          <cell r="AB156" t="str">
            <v>Prestación de Servicios Profesionales</v>
          </cell>
          <cell r="AC156" t="str">
            <v>PRESTAR SERVICIOS PROFESIONALES PARA APOYAR EL ANÁLISIS, ELABORACIÓN, REVISIÓN Y VALIDACIÓN DEL COMPONENTE AMBIENTAL NECESARIO PARA LA FORMULACIÓN E IMPLEMENTACIÓN DE LAS INTERVENCIONES DE BORDES, Y LOS DEMÁS PROYECTOS PRIORIZADOS POR LA SUBDIRECCIÓN DE OPERACIONES.</v>
          </cell>
          <cell r="AD156">
            <v>44573</v>
          </cell>
          <cell r="AE156">
            <v>44574</v>
          </cell>
          <cell r="AF156">
            <v>44574</v>
          </cell>
          <cell r="AG156">
            <v>44907</v>
          </cell>
          <cell r="AH156">
            <v>11</v>
          </cell>
          <cell r="AI156">
            <v>0</v>
          </cell>
          <cell r="AJ156">
            <v>15</v>
          </cell>
          <cell r="AK156">
            <v>15</v>
          </cell>
          <cell r="AL156">
            <v>0</v>
          </cell>
          <cell r="AM156">
            <v>450</v>
          </cell>
          <cell r="AN156">
            <v>44907</v>
          </cell>
          <cell r="AO156">
            <v>45028</v>
          </cell>
          <cell r="AP156">
            <v>82258000</v>
          </cell>
          <cell r="AQ156">
            <v>112170000</v>
          </cell>
          <cell r="AR156">
            <v>7478000</v>
          </cell>
          <cell r="AS156">
            <v>0</v>
          </cell>
          <cell r="AT156">
            <v>3388</v>
          </cell>
          <cell r="AU156">
            <v>461</v>
          </cell>
          <cell r="AV156">
            <v>44565</v>
          </cell>
          <cell r="AW156">
            <v>82258000</v>
          </cell>
          <cell r="AX156" t="str">
            <v>O23011601190000007659</v>
          </cell>
        </row>
        <row r="157">
          <cell r="E157">
            <v>151</v>
          </cell>
          <cell r="F157" t="str">
            <v>151-2022</v>
          </cell>
          <cell r="G157" t="str">
            <v>CO1.PCCNTR.3176406</v>
          </cell>
          <cell r="H157" t="str">
            <v xml:space="preserve">REALIZAR 2 ESTUDIOS O DISEÑOS DE PREFACTIBILIDAD Y FACTIBILIDAD PARA LAS INTERVENCIONES DE MEJORAMIENTO INTEGRAL RURAL Y EN BORDES URBANOS. </v>
          </cell>
          <cell r="I157" t="str">
            <v>En Ejecución</v>
          </cell>
          <cell r="J157" t="str">
            <v>https://community.secop.gov.co/Public/Tendering/OpportunityDetail/Index?noticeUID=CO1.NTC.2500336&amp;isFromPublicArea=True&amp;isModal=true&amp;asPopupView=true</v>
          </cell>
          <cell r="K157" t="str">
            <v>SDHT-SDO-PSP-043-2022</v>
          </cell>
          <cell r="L157" t="str">
            <v>X</v>
          </cell>
          <cell r="N157" t="str">
            <v>CC</v>
          </cell>
          <cell r="O157">
            <v>52707986</v>
          </cell>
          <cell r="P157">
            <v>1</v>
          </cell>
          <cell r="Q157" t="str">
            <v>CELIS HERRERA</v>
          </cell>
          <cell r="R157" t="str">
            <v>ALBA JACQUELINE</v>
          </cell>
          <cell r="S157" t="str">
            <v>No Aplica</v>
          </cell>
          <cell r="T157" t="str">
            <v>ALBA JACQUELINE CELIS HERRERA</v>
          </cell>
          <cell r="U157" t="str">
            <v>F</v>
          </cell>
          <cell r="V157">
            <v>44568</v>
          </cell>
          <cell r="W157">
            <v>44578</v>
          </cell>
          <cell r="X157">
            <v>44573</v>
          </cell>
          <cell r="Y157">
            <v>44906</v>
          </cell>
          <cell r="Z157" t="str">
            <v>Contratación Directa</v>
          </cell>
          <cell r="AA157" t="str">
            <v>Contrato</v>
          </cell>
          <cell r="AB157" t="str">
            <v>Prestación de Servicios Profesionales</v>
          </cell>
          <cell r="AC157" t="str">
            <v>PRESTAR SERVICIOS PROFESIONALES PARA LIDERAR Y COORDINAR LAS ACTIVIDADESDESDE LOS COMPONENTES TÉCNICOS, JURÍDICOS, SOCIALES, AMBIENTALES Y/O FINANCIEROS,  NECESARIOS PARA LA ESTRUCTURACIÓN E IMPLEMENTACIÓN DE LAS INTERVENCIONES DE VIVIENDA NUEVA RURAL, Y LOS DEMÁS PROYECTOS PRIORIZADOS POR LA SUBDIRECCIÓN DE OPERACIONES.</v>
          </cell>
          <cell r="AD157">
            <v>44578</v>
          </cell>
          <cell r="AE157">
            <v>44578</v>
          </cell>
          <cell r="AF157">
            <v>44578</v>
          </cell>
          <cell r="AG157">
            <v>44911</v>
          </cell>
          <cell r="AH157">
            <v>11</v>
          </cell>
          <cell r="AI157">
            <v>0</v>
          </cell>
          <cell r="AJ157">
            <v>12.5</v>
          </cell>
          <cell r="AK157">
            <v>12</v>
          </cell>
          <cell r="AL157">
            <v>15</v>
          </cell>
          <cell r="AM157">
            <v>375</v>
          </cell>
          <cell r="AN157">
            <v>44911</v>
          </cell>
          <cell r="AO157">
            <v>44958</v>
          </cell>
          <cell r="AP157">
            <v>101970000</v>
          </cell>
          <cell r="AQ157">
            <v>115875000</v>
          </cell>
          <cell r="AR157">
            <v>9270000</v>
          </cell>
          <cell r="AS157">
            <v>0</v>
          </cell>
          <cell r="AT157">
            <v>3389</v>
          </cell>
          <cell r="AU157">
            <v>465</v>
          </cell>
          <cell r="AV157">
            <v>44565</v>
          </cell>
          <cell r="AW157">
            <v>101970000</v>
          </cell>
          <cell r="AX157" t="str">
            <v>O23011601190000007659</v>
          </cell>
        </row>
        <row r="158">
          <cell r="E158">
            <v>152</v>
          </cell>
          <cell r="F158" t="str">
            <v>152-2022</v>
          </cell>
          <cell r="G158" t="str">
            <v>CO1.PCCNTR.3176601</v>
          </cell>
          <cell r="H158" t="str">
            <v xml:space="preserve">REALIZAR 2 ESTUDIOS O DISEÑOS DE PREFACTIBILIDAD Y FACTIBILIDAD PARA LAS INTERVENCIONES DE MEJORAMIENTO INTEGRAL RURAL Y EN BORDES URBANOS. </v>
          </cell>
          <cell r="I158" t="str">
            <v>Terminado</v>
          </cell>
          <cell r="J158" t="str">
            <v>https://community.secop.gov.co/Public/Tendering/OpportunityDetail/Index?noticeUID=CO1.NTC.2500337&amp;isFromPublicArea=True&amp;isModal=true&amp;asPopupView=true</v>
          </cell>
          <cell r="K158" t="str">
            <v>SDHT-SDO-PSP-051-2022</v>
          </cell>
          <cell r="L158" t="str">
            <v>X</v>
          </cell>
          <cell r="N158" t="str">
            <v>CC</v>
          </cell>
          <cell r="O158">
            <v>80733977</v>
          </cell>
          <cell r="P158">
            <v>7</v>
          </cell>
          <cell r="Q158" t="str">
            <v>VALBUENA DIAZ</v>
          </cell>
          <cell r="R158" t="str">
            <v>JOHN ALEXANDER</v>
          </cell>
          <cell r="S158" t="str">
            <v>No Aplica</v>
          </cell>
          <cell r="T158" t="str">
            <v>JOHN ALEXANDER VALBUENA DIAZ</v>
          </cell>
          <cell r="U158" t="str">
            <v>M</v>
          </cell>
          <cell r="V158">
            <v>44568</v>
          </cell>
          <cell r="W158" t="str">
            <v>No Aplica</v>
          </cell>
          <cell r="X158">
            <v>44580</v>
          </cell>
          <cell r="Y158">
            <v>44913</v>
          </cell>
          <cell r="Z158" t="str">
            <v>Contratación Directa</v>
          </cell>
          <cell r="AA158" t="str">
            <v>Contrato</v>
          </cell>
          <cell r="AB158" t="str">
            <v>Prestación de Servicios Profesionales</v>
          </cell>
          <cell r="AC158" t="str">
            <v>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v>
          </cell>
          <cell r="AD158">
            <v>44581</v>
          </cell>
          <cell r="AE158">
            <v>44581</v>
          </cell>
          <cell r="AF158">
            <v>44581</v>
          </cell>
          <cell r="AG158">
            <v>44914</v>
          </cell>
          <cell r="AH158">
            <v>11</v>
          </cell>
          <cell r="AI158">
            <v>0</v>
          </cell>
          <cell r="AJ158">
            <v>11.366666666666667</v>
          </cell>
          <cell r="AK158">
            <v>11</v>
          </cell>
          <cell r="AL158">
            <v>11</v>
          </cell>
          <cell r="AM158">
            <v>341</v>
          </cell>
          <cell r="AN158">
            <v>44914</v>
          </cell>
          <cell r="AO158">
            <v>44925</v>
          </cell>
          <cell r="AP158">
            <v>82258000</v>
          </cell>
          <cell r="AQ158">
            <v>84999933</v>
          </cell>
          <cell r="AR158">
            <v>7478000</v>
          </cell>
          <cell r="AS158">
            <v>0.3333333283662796</v>
          </cell>
          <cell r="AT158">
            <v>3390</v>
          </cell>
          <cell r="AU158">
            <v>469</v>
          </cell>
          <cell r="AV158">
            <v>44565</v>
          </cell>
          <cell r="AW158">
            <v>82258000</v>
          </cell>
          <cell r="AX158" t="str">
            <v>O23011601190000007659</v>
          </cell>
        </row>
        <row r="159">
          <cell r="E159">
            <v>153</v>
          </cell>
          <cell r="F159" t="str">
            <v>153-2022</v>
          </cell>
          <cell r="G159" t="str">
            <v>CO1.PCCNTR.3176306</v>
          </cell>
          <cell r="H159" t="str">
            <v xml:space="preserve">REALIZAR 2 ESTUDIOS O DISEÑOS DE PREFACTIBILIDAD Y FACTIBILIDAD PARA LAS INTERVENCIONES DE MEJORAMIENTO INTEGRAL RURAL Y EN BORDES URBANOS. </v>
          </cell>
          <cell r="I159" t="str">
            <v>Terminado</v>
          </cell>
          <cell r="J159" t="str">
            <v>https://community.secop.gov.co/Public/Tendering/OpportunityDetail/Index?noticeUID=CO1.NTC.2500339&amp;isFromPublicArea=True&amp;isModal=true&amp;asPopupView=true</v>
          </cell>
          <cell r="K159" t="str">
            <v>SDHT-SDO-PSP-050-2022</v>
          </cell>
          <cell r="L159" t="str">
            <v>X</v>
          </cell>
          <cell r="N159" t="str">
            <v>CC</v>
          </cell>
          <cell r="O159">
            <v>3249841</v>
          </cell>
          <cell r="P159">
            <v>9</v>
          </cell>
          <cell r="Q159" t="str">
            <v xml:space="preserve">BEJARANO </v>
          </cell>
          <cell r="R159" t="str">
            <v>LUIS HERNANDO</v>
          </cell>
          <cell r="S159" t="str">
            <v>No Aplica</v>
          </cell>
          <cell r="T159" t="str">
            <v xml:space="preserve">LUIS HERNANDO BEJARANO </v>
          </cell>
          <cell r="U159" t="str">
            <v>M</v>
          </cell>
          <cell r="V159">
            <v>44568</v>
          </cell>
          <cell r="W159" t="str">
            <v>No Aplica</v>
          </cell>
          <cell r="X159">
            <v>44573</v>
          </cell>
          <cell r="Y159">
            <v>44906</v>
          </cell>
          <cell r="Z159" t="str">
            <v>Contratación Directa</v>
          </cell>
          <cell r="AA159" t="str">
            <v>Contrato</v>
          </cell>
          <cell r="AB159" t="str">
            <v>Prestación de Servicios Profesionales</v>
          </cell>
          <cell r="AC159" t="str">
            <v>PRESTAR SERVICIOS PROFESIONALES PARA APOYAR LA ELABORACIÓN DE LOS DOCUMENTOS Y ESTUDIOS NORMATIVOS Y JURÍDICOS NECESARIOS PARA LA ESTRUCTURACIÓN E IMPLEMENTACIÓN DE LAS INTERVENCIONES DE VIVIENDA NUEVA RURAL, Y LOS DEMÁS PROYECTOS PRIORIZADOS POR LA SUBDIRECCIÓN DE OPERACIONES.</v>
          </cell>
          <cell r="AD159">
            <v>44573</v>
          </cell>
          <cell r="AE159">
            <v>44574</v>
          </cell>
          <cell r="AF159">
            <v>44574</v>
          </cell>
          <cell r="AG159">
            <v>44907</v>
          </cell>
          <cell r="AH159">
            <v>11</v>
          </cell>
          <cell r="AI159">
            <v>0</v>
          </cell>
          <cell r="AJ159">
            <v>11.6</v>
          </cell>
          <cell r="AK159">
            <v>11</v>
          </cell>
          <cell r="AL159">
            <v>18</v>
          </cell>
          <cell r="AM159">
            <v>348</v>
          </cell>
          <cell r="AN159">
            <v>44907</v>
          </cell>
          <cell r="AO159">
            <v>44926</v>
          </cell>
          <cell r="AP159">
            <v>82258000</v>
          </cell>
          <cell r="AQ159">
            <v>86744800</v>
          </cell>
          <cell r="AR159">
            <v>7478000</v>
          </cell>
          <cell r="AS159">
            <v>0</v>
          </cell>
          <cell r="AT159">
            <v>3391</v>
          </cell>
          <cell r="AU159">
            <v>474</v>
          </cell>
          <cell r="AV159">
            <v>44565</v>
          </cell>
          <cell r="AW159">
            <v>82258000</v>
          </cell>
          <cell r="AX159" t="str">
            <v>O23011601190000007659</v>
          </cell>
        </row>
        <row r="160">
          <cell r="E160">
            <v>154</v>
          </cell>
          <cell r="F160" t="str">
            <v>154-2022</v>
          </cell>
          <cell r="G160" t="str">
            <v>CO1.PCCNTR.3176303</v>
          </cell>
          <cell r="H160" t="str">
            <v>MEJORAR 682 VIVIENDAS  RURALES Y EN BORDES URBANOS PRIORIZADAS</v>
          </cell>
          <cell r="I160" t="str">
            <v>Terminado</v>
          </cell>
          <cell r="J160" t="str">
            <v>https://community.secop.gov.co/Public/Tendering/OpportunityDetail/Index?noticeUID=CO1.NTC.2500342&amp;isFromPublicArea=True&amp;isModal=true&amp;asPopupView=true</v>
          </cell>
          <cell r="K160" t="str">
            <v>SDHT-SDO-PSP-036-2022</v>
          </cell>
          <cell r="L160" t="str">
            <v>X</v>
          </cell>
          <cell r="N160" t="str">
            <v>CC</v>
          </cell>
          <cell r="O160">
            <v>1012368693</v>
          </cell>
          <cell r="P160">
            <v>9</v>
          </cell>
          <cell r="Q160" t="str">
            <v>ESPINOSA SANCHEZ</v>
          </cell>
          <cell r="R160" t="str">
            <v>LEIDY CAMILA</v>
          </cell>
          <cell r="S160" t="str">
            <v>No Aplica</v>
          </cell>
          <cell r="T160" t="str">
            <v>LEIDY CAMILA ESPINOSA SANCHEZ</v>
          </cell>
          <cell r="U160" t="str">
            <v>F</v>
          </cell>
          <cell r="V160">
            <v>44568</v>
          </cell>
          <cell r="W160" t="str">
            <v>No Aplica</v>
          </cell>
          <cell r="X160">
            <v>44573</v>
          </cell>
          <cell r="Y160">
            <v>44906</v>
          </cell>
          <cell r="Z160" t="str">
            <v>Contratación Directa</v>
          </cell>
          <cell r="AA160" t="str">
            <v>Contrato</v>
          </cell>
          <cell r="AB160" t="str">
            <v>Prestación de Servicios Profesionales</v>
          </cell>
          <cell r="AC160" t="str">
            <v>PRESTAR SERVICIOS PROFESIONALES PARA COORDINAR, ORIENTAR Y DESARROLLAR LOS CRITERIOS FINANCIEROS Y ECONÓMICOS REQUERIDOS PARA LA ESTRUCTURACIÓN E IMPLEMENTACIÓN DE LAS INTERVENCIONES DE MEJORAMIENTO INTEGRAL RURAL, Y LOS DEMÁS PROYECTOS PRIORIZADOS POR LA SUBDIRECCIÓN DE OPERACIONES.</v>
          </cell>
          <cell r="AD160">
            <v>44573</v>
          </cell>
          <cell r="AE160">
            <v>44574</v>
          </cell>
          <cell r="AF160">
            <v>44574</v>
          </cell>
          <cell r="AG160">
            <v>44907</v>
          </cell>
          <cell r="AH160">
            <v>11</v>
          </cell>
          <cell r="AI160">
            <v>0</v>
          </cell>
          <cell r="AJ160">
            <v>11.6</v>
          </cell>
          <cell r="AK160">
            <v>11</v>
          </cell>
          <cell r="AL160">
            <v>18</v>
          </cell>
          <cell r="AM160">
            <v>348</v>
          </cell>
          <cell r="AN160">
            <v>44907</v>
          </cell>
          <cell r="AO160">
            <v>44925</v>
          </cell>
          <cell r="AP160">
            <v>82258000</v>
          </cell>
          <cell r="AQ160">
            <v>86744800</v>
          </cell>
          <cell r="AR160">
            <v>7478000</v>
          </cell>
          <cell r="AS160">
            <v>0</v>
          </cell>
          <cell r="AT160">
            <v>3400</v>
          </cell>
          <cell r="AU160">
            <v>377</v>
          </cell>
          <cell r="AV160">
            <v>44565</v>
          </cell>
          <cell r="AW160">
            <v>82258000</v>
          </cell>
          <cell r="AX160" t="str">
            <v>O23011601190000007659</v>
          </cell>
        </row>
        <row r="161">
          <cell r="E161">
            <v>155</v>
          </cell>
          <cell r="F161" t="str">
            <v>155-2022</v>
          </cell>
          <cell r="G161" t="str">
            <v>CO1.PCCNTR.3176307</v>
          </cell>
          <cell r="H161" t="str">
            <v>MEJORAR 682 VIVIENDAS  RURALES Y EN BORDES URBANOS PRIORIZADAS</v>
          </cell>
          <cell r="I161" t="str">
            <v>Terminado</v>
          </cell>
          <cell r="J161" t="str">
            <v>https://community.secop.gov.co/Public/Tendering/OpportunityDetail/Index?noticeUID=CO1.NTC.2501203&amp;isFromPublicArea=True&amp;isModal=true&amp;asPopupView=true</v>
          </cell>
          <cell r="K161" t="str">
            <v>SDHT-SDO-PSP-047-2022</v>
          </cell>
          <cell r="L161" t="str">
            <v>X</v>
          </cell>
          <cell r="N161" t="str">
            <v>CC</v>
          </cell>
          <cell r="O161">
            <v>1012381987</v>
          </cell>
          <cell r="P161">
            <v>2</v>
          </cell>
          <cell r="Q161" t="str">
            <v>NEUTA NIÑO</v>
          </cell>
          <cell r="R161" t="str">
            <v>DIEGO FERNANDO</v>
          </cell>
          <cell r="S161" t="str">
            <v>No Aplica</v>
          </cell>
          <cell r="T161" t="str">
            <v>DIEGO FERNANDO NEUTA NIÑO</v>
          </cell>
          <cell r="U161" t="str">
            <v>M</v>
          </cell>
          <cell r="V161">
            <v>44568</v>
          </cell>
          <cell r="W161" t="str">
            <v>No Aplica</v>
          </cell>
          <cell r="X161">
            <v>44573</v>
          </cell>
          <cell r="Y161">
            <v>44906</v>
          </cell>
          <cell r="Z161" t="str">
            <v>Contratación Directa</v>
          </cell>
          <cell r="AA161" t="str">
            <v>Contrato</v>
          </cell>
          <cell r="AB161" t="str">
            <v>Prestación de Servicios Profesionales</v>
          </cell>
          <cell r="AC161" t="str">
            <v>PRESTAR SERVICIOS PROFESIONALES PARA LA ELABORACIÓN DE LOS ANÁLISIS CARTOGRÁFICOS, CATASTRALES, PREDIALES Y ESPACIALES DE SOPORTE NECESARIOS PARA LA ESTRUCTURACIÓN E IMPLEMENTACIÓN DE LAS INTERVENCIONES DE MEJORAMIENTO INTEGRAL RURAL,  Y LOS DEMÁS PROYECTOS PRIORIZADOS POR LA SUBDIRECCIÓN DE OPERACIONES.</v>
          </cell>
          <cell r="AD161">
            <v>44573</v>
          </cell>
          <cell r="AE161">
            <v>44574</v>
          </cell>
          <cell r="AF161">
            <v>44574</v>
          </cell>
          <cell r="AG161">
            <v>44907</v>
          </cell>
          <cell r="AH161">
            <v>11</v>
          </cell>
          <cell r="AI161">
            <v>0</v>
          </cell>
          <cell r="AJ161">
            <v>11.6</v>
          </cell>
          <cell r="AK161">
            <v>11</v>
          </cell>
          <cell r="AL161">
            <v>18</v>
          </cell>
          <cell r="AM161">
            <v>348</v>
          </cell>
          <cell r="AN161">
            <v>44907</v>
          </cell>
          <cell r="AO161">
            <v>44925</v>
          </cell>
          <cell r="AP161">
            <v>82258000</v>
          </cell>
          <cell r="AQ161">
            <v>86744800</v>
          </cell>
          <cell r="AR161">
            <v>7478000</v>
          </cell>
          <cell r="AS161">
            <v>0</v>
          </cell>
          <cell r="AT161">
            <v>3402</v>
          </cell>
          <cell r="AU161">
            <v>544</v>
          </cell>
          <cell r="AV161">
            <v>44565</v>
          </cell>
          <cell r="AW161">
            <v>82258000</v>
          </cell>
          <cell r="AX161" t="str">
            <v>O23011601190000007659</v>
          </cell>
        </row>
        <row r="162">
          <cell r="E162">
            <v>156</v>
          </cell>
          <cell r="F162" t="str">
            <v>156-2022</v>
          </cell>
          <cell r="G162" t="str">
            <v>CO1.PCCNTR.3176714</v>
          </cell>
          <cell r="H162" t="str">
            <v>IMPLEMENTAR 1  SISTEMA  DE LA SDHT</v>
          </cell>
          <cell r="I162" t="str">
            <v>En Ejecución</v>
          </cell>
          <cell r="J162" t="str">
            <v>https://community.secop.gov.co/Public/Tendering/OpportunityDetail/Index?noticeUID=CO1.NTC.2500526&amp;isFromPublicArea=True&amp;isModal=true&amp;asPopupView=true</v>
          </cell>
          <cell r="K162" t="str">
            <v>SDTH-SDA-PSP-005-2022</v>
          </cell>
          <cell r="L162" t="str">
            <v>X</v>
          </cell>
          <cell r="N162" t="str">
            <v>CC</v>
          </cell>
          <cell r="O162">
            <v>39650075</v>
          </cell>
          <cell r="P162">
            <v>2</v>
          </cell>
          <cell r="Q162" t="str">
            <v>GUTIERREZ BERNAL</v>
          </cell>
          <cell r="R162" t="str">
            <v>LUZ ADRIANA</v>
          </cell>
          <cell r="S162" t="str">
            <v>No Aplica</v>
          </cell>
          <cell r="T162" t="str">
            <v>LUZ ADRIANA GUTIERREZ BERNAL</v>
          </cell>
          <cell r="U162" t="str">
            <v>F</v>
          </cell>
          <cell r="V162">
            <v>44568</v>
          </cell>
          <cell r="W162">
            <v>44572</v>
          </cell>
          <cell r="X162">
            <v>44569</v>
          </cell>
          <cell r="Y162">
            <v>44917</v>
          </cell>
          <cell r="Z162" t="str">
            <v>Contratación Directa</v>
          </cell>
          <cell r="AA162" t="str">
            <v>Contrato</v>
          </cell>
          <cell r="AB162" t="str">
            <v>Prestación de Servicios Profesionales</v>
          </cell>
          <cell r="AC162" t="str">
            <v>PRESTAR SERVICIOS PROFESIONALES EN EL SEGUIMIENTO Y EVALUACIÓN DE LA GESTIÓN ESTRATÉGICA DEL TALENTO HUMANO - PETH DE LA SECRETARÍA DISTRITAL DEL HÁBITAT.</v>
          </cell>
          <cell r="AD162">
            <v>44572</v>
          </cell>
          <cell r="AE162">
            <v>44572</v>
          </cell>
          <cell r="AF162">
            <v>44572</v>
          </cell>
          <cell r="AG162">
            <v>44920</v>
          </cell>
          <cell r="AH162">
            <v>11</v>
          </cell>
          <cell r="AI162">
            <v>15</v>
          </cell>
          <cell r="AJ162">
            <v>12.666666666666666</v>
          </cell>
          <cell r="AK162">
            <v>12</v>
          </cell>
          <cell r="AL162">
            <v>20</v>
          </cell>
          <cell r="AN162">
            <v>44920</v>
          </cell>
          <cell r="AO162">
            <v>44956</v>
          </cell>
          <cell r="AP162">
            <v>85675000</v>
          </cell>
          <cell r="AQ162">
            <v>94366667</v>
          </cell>
          <cell r="AR162">
            <v>7450000</v>
          </cell>
          <cell r="AS162">
            <v>-0.3333333283662796</v>
          </cell>
          <cell r="AT162">
            <v>3183</v>
          </cell>
          <cell r="AU162">
            <v>230</v>
          </cell>
          <cell r="AV162">
            <v>44565</v>
          </cell>
          <cell r="AW162">
            <v>85675000</v>
          </cell>
          <cell r="AX162" t="str">
            <v>O23011605560000007754</v>
          </cell>
        </row>
        <row r="163">
          <cell r="E163">
            <v>157</v>
          </cell>
          <cell r="F163" t="str">
            <v>157-2022</v>
          </cell>
          <cell r="G163" t="str">
            <v>CO1.PCCNTR.3176308</v>
          </cell>
          <cell r="H163" t="str">
            <v>MEJORAR 682 VIVIENDAS  RURALES Y EN BORDES URBANOS PRIORIZADAS</v>
          </cell>
          <cell r="I163" t="str">
            <v>Terminado</v>
          </cell>
          <cell r="J163" t="str">
            <v>https://community.secop.gov.co/Public/Tendering/OpportunityDetail/Index?noticeUID=CO1.NTC.2500300&amp;isFromPublicArea=True&amp;isModal=true&amp;asPopupView=true</v>
          </cell>
          <cell r="K163" t="str">
            <v>SDHT-SDO-PSP-052-2022</v>
          </cell>
          <cell r="L163" t="str">
            <v>X</v>
          </cell>
          <cell r="N163" t="str">
            <v>CC</v>
          </cell>
          <cell r="O163">
            <v>52706460</v>
          </cell>
          <cell r="P163">
            <v>5</v>
          </cell>
          <cell r="Q163" t="str">
            <v>RODRIGUEZ SANCHEZ</v>
          </cell>
          <cell r="R163" t="str">
            <v>MARIA ALEJANDRA</v>
          </cell>
          <cell r="S163" t="str">
            <v>No Aplica</v>
          </cell>
          <cell r="T163" t="str">
            <v>MARIA ALEJANDRA RODRIGUEZ SANCHEZ</v>
          </cell>
          <cell r="U163" t="str">
            <v>F</v>
          </cell>
          <cell r="V163">
            <v>44568</v>
          </cell>
          <cell r="W163" t="str">
            <v>No Aplica</v>
          </cell>
          <cell r="X163">
            <v>44573</v>
          </cell>
          <cell r="Y163">
            <v>44906</v>
          </cell>
          <cell r="Z163" t="str">
            <v>Contratación Directa</v>
          </cell>
          <cell r="AA163" t="str">
            <v>Contrato</v>
          </cell>
          <cell r="AB163" t="str">
            <v>Prestación de Servicios Profesionales</v>
          </cell>
          <cell r="AC163" t="str">
            <v>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v>
          </cell>
          <cell r="AD163">
            <v>44573</v>
          </cell>
          <cell r="AE163">
            <v>44574</v>
          </cell>
          <cell r="AF163">
            <v>44574</v>
          </cell>
          <cell r="AG163">
            <v>44907</v>
          </cell>
          <cell r="AH163">
            <v>11</v>
          </cell>
          <cell r="AI163">
            <v>0</v>
          </cell>
          <cell r="AJ163">
            <v>11.6</v>
          </cell>
          <cell r="AK163">
            <v>11</v>
          </cell>
          <cell r="AL163">
            <v>18</v>
          </cell>
          <cell r="AM163">
            <v>348</v>
          </cell>
          <cell r="AN163">
            <v>44907</v>
          </cell>
          <cell r="AO163">
            <v>44925</v>
          </cell>
          <cell r="AP163">
            <v>82258000</v>
          </cell>
          <cell r="AQ163">
            <v>86744800</v>
          </cell>
          <cell r="AR163">
            <v>7478000</v>
          </cell>
          <cell r="AS163">
            <v>0</v>
          </cell>
          <cell r="AT163">
            <v>3395</v>
          </cell>
          <cell r="AU163">
            <v>478</v>
          </cell>
          <cell r="AV163">
            <v>44565</v>
          </cell>
          <cell r="AW163">
            <v>82258000</v>
          </cell>
          <cell r="AX163" t="str">
            <v>O23011601190000007659</v>
          </cell>
        </row>
        <row r="164">
          <cell r="E164">
            <v>158</v>
          </cell>
          <cell r="F164" t="str">
            <v>158-2022</v>
          </cell>
          <cell r="G164" t="str">
            <v>CO1.PCCNTR.3176407</v>
          </cell>
          <cell r="H164" t="str">
            <v>MEJORAR 682 VIVIENDAS  RURALES Y EN BORDES URBANOS PRIORIZADAS</v>
          </cell>
          <cell r="I164" t="str">
            <v>Terminado</v>
          </cell>
          <cell r="J164" t="str">
            <v>https://community.secop.gov.co/Public/Tendering/OpportunityDetail/Index?noticeUID=CO1.NTC.2500716&amp;isFromPublicArea=True&amp;isModal=true&amp;asPopupView=true</v>
          </cell>
          <cell r="K164" t="str">
            <v>SDHT-SDO-PSP-054-2022</v>
          </cell>
          <cell r="L164" t="str">
            <v>X</v>
          </cell>
          <cell r="N164" t="str">
            <v>CC</v>
          </cell>
          <cell r="O164">
            <v>35537564</v>
          </cell>
          <cell r="P164">
            <v>5</v>
          </cell>
          <cell r="Q164" t="str">
            <v>CORAL FERNANDEZ</v>
          </cell>
          <cell r="R164" t="str">
            <v>MARIA FERNANDA</v>
          </cell>
          <cell r="S164" t="str">
            <v>No Aplica</v>
          </cell>
          <cell r="T164" t="str">
            <v>MARIA FERNANDA CORAL FERNANDEZ</v>
          </cell>
          <cell r="U164" t="str">
            <v>F</v>
          </cell>
          <cell r="V164">
            <v>44568</v>
          </cell>
          <cell r="W164" t="str">
            <v>No Aplica</v>
          </cell>
          <cell r="X164">
            <v>44573</v>
          </cell>
          <cell r="Y164">
            <v>44906</v>
          </cell>
          <cell r="Z164" t="str">
            <v>Contratación Directa</v>
          </cell>
          <cell r="AA164" t="str">
            <v>Contrato</v>
          </cell>
          <cell r="AB164" t="str">
            <v>Prestación de Servicios Profesionales</v>
          </cell>
          <cell r="AC164" t="str">
            <v>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v>
          </cell>
          <cell r="AD164">
            <v>44573</v>
          </cell>
          <cell r="AE164">
            <v>44574</v>
          </cell>
          <cell r="AF164">
            <v>44574</v>
          </cell>
          <cell r="AG164">
            <v>44907</v>
          </cell>
          <cell r="AH164">
            <v>11</v>
          </cell>
          <cell r="AI164">
            <v>0</v>
          </cell>
          <cell r="AJ164">
            <v>11.6</v>
          </cell>
          <cell r="AK164">
            <v>11</v>
          </cell>
          <cell r="AL164">
            <v>18</v>
          </cell>
          <cell r="AM164">
            <v>348</v>
          </cell>
          <cell r="AN164">
            <v>44907</v>
          </cell>
          <cell r="AO164">
            <v>44925</v>
          </cell>
          <cell r="AP164">
            <v>82258000</v>
          </cell>
          <cell r="AQ164">
            <v>86744800</v>
          </cell>
          <cell r="AR164">
            <v>7478000</v>
          </cell>
          <cell r="AS164">
            <v>0</v>
          </cell>
          <cell r="AT164">
            <v>3396</v>
          </cell>
          <cell r="AU164">
            <v>482</v>
          </cell>
          <cell r="AV164">
            <v>44565</v>
          </cell>
          <cell r="AW164">
            <v>82258000</v>
          </cell>
          <cell r="AX164" t="str">
            <v>O23011601190000007659</v>
          </cell>
        </row>
        <row r="165">
          <cell r="E165">
            <v>159</v>
          </cell>
          <cell r="F165" t="str">
            <v>159-2022</v>
          </cell>
          <cell r="G165" t="str">
            <v>CO1.PCCNTR.3176309</v>
          </cell>
          <cell r="H165" t="str">
            <v>MEJORAR 682 VIVIENDAS  RURALES Y EN BORDES URBANOS PRIORIZADAS</v>
          </cell>
          <cell r="I165" t="str">
            <v>Terminado</v>
          </cell>
          <cell r="J165" t="str">
            <v>https://community.secop.gov.co/Public/Tendering/OpportunityDetail/Index?noticeUID=CO1.NTC.2500363&amp;isFromPublicArea=True&amp;isModal=true&amp;asPopupView=true</v>
          </cell>
          <cell r="K165" t="str">
            <v>SDHT-SDO-PSP-055-2022</v>
          </cell>
          <cell r="L165" t="str">
            <v>X</v>
          </cell>
          <cell r="N165" t="str">
            <v>CC</v>
          </cell>
          <cell r="O165">
            <v>80020517</v>
          </cell>
          <cell r="P165">
            <v>2</v>
          </cell>
          <cell r="Q165" t="str">
            <v>MORA TAPIERO</v>
          </cell>
          <cell r="R165" t="str">
            <v>JAVIER OSWALDO</v>
          </cell>
          <cell r="S165" t="str">
            <v>No Aplica</v>
          </cell>
          <cell r="T165" t="str">
            <v>JAVIER OSWALDO MORA TAPIERO</v>
          </cell>
          <cell r="U165" t="str">
            <v>M</v>
          </cell>
          <cell r="V165">
            <v>44568</v>
          </cell>
          <cell r="W165" t="str">
            <v>No Aplica</v>
          </cell>
          <cell r="X165">
            <v>44573</v>
          </cell>
          <cell r="Y165">
            <v>44906</v>
          </cell>
          <cell r="Z165" t="str">
            <v>Contratación Directa</v>
          </cell>
          <cell r="AA165" t="str">
            <v>Contrato</v>
          </cell>
          <cell r="AB165" t="str">
            <v>Prestación de Servicios Profesionales</v>
          </cell>
          <cell r="AC165" t="str">
            <v>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DEOPERACIONES.</v>
          </cell>
          <cell r="AD165">
            <v>44573</v>
          </cell>
          <cell r="AE165">
            <v>44574</v>
          </cell>
          <cell r="AF165">
            <v>44574</v>
          </cell>
          <cell r="AG165">
            <v>44907</v>
          </cell>
          <cell r="AH165">
            <v>11</v>
          </cell>
          <cell r="AI165">
            <v>0</v>
          </cell>
          <cell r="AJ165">
            <v>11.6</v>
          </cell>
          <cell r="AK165">
            <v>11</v>
          </cell>
          <cell r="AL165">
            <v>18</v>
          </cell>
          <cell r="AM165">
            <v>348</v>
          </cell>
          <cell r="AN165">
            <v>44907</v>
          </cell>
          <cell r="AO165">
            <v>44925</v>
          </cell>
          <cell r="AP165">
            <v>82258000</v>
          </cell>
          <cell r="AQ165">
            <v>86744800</v>
          </cell>
          <cell r="AR165">
            <v>7478000</v>
          </cell>
          <cell r="AS165">
            <v>0</v>
          </cell>
          <cell r="AT165">
            <v>3397</v>
          </cell>
          <cell r="AU165">
            <v>488</v>
          </cell>
          <cell r="AV165">
            <v>44565</v>
          </cell>
          <cell r="AW165">
            <v>82258000</v>
          </cell>
          <cell r="AX165" t="str">
            <v>O23011601190000007659</v>
          </cell>
        </row>
        <row r="166">
          <cell r="E166">
            <v>160</v>
          </cell>
          <cell r="F166" t="str">
            <v>160-2022</v>
          </cell>
          <cell r="G166" t="str">
            <v>CO1.PCCNTR.3176310</v>
          </cell>
          <cell r="H166" t="str">
            <v>MEJORAR 682 VIVIENDAS  RURALES Y EN BORDES URBANOS PRIORIZADAS</v>
          </cell>
          <cell r="I166" t="str">
            <v>Terminado</v>
          </cell>
          <cell r="J166" t="str">
            <v>https://community.secop.gov.co/Public/Tendering/OpportunityDetail/Index?noticeUID=CO1.NTC.2500434&amp;isFromPublicArea=True&amp;isModal=true&amp;asPopupView=true</v>
          </cell>
          <cell r="K166" t="str">
            <v>SDHT-SDO-PSP-062-2022</v>
          </cell>
          <cell r="L166" t="str">
            <v>X</v>
          </cell>
          <cell r="N166" t="str">
            <v>CC</v>
          </cell>
          <cell r="O166">
            <v>1110558745</v>
          </cell>
          <cell r="P166">
            <v>4</v>
          </cell>
          <cell r="Q166" t="str">
            <v>NUÑEZ CORTES</v>
          </cell>
          <cell r="R166" t="str">
            <v>JORGE MAURICIO</v>
          </cell>
          <cell r="S166" t="str">
            <v>No Aplica</v>
          </cell>
          <cell r="T166" t="str">
            <v>JORGE MAURICIO NUÑEZ CORTES</v>
          </cell>
          <cell r="U166" t="str">
            <v>M</v>
          </cell>
          <cell r="V166">
            <v>44568</v>
          </cell>
          <cell r="W166" t="str">
            <v>No Aplica</v>
          </cell>
          <cell r="X166">
            <v>44573</v>
          </cell>
          <cell r="Y166">
            <v>44906</v>
          </cell>
          <cell r="Z166" t="str">
            <v>Contratación Directa</v>
          </cell>
          <cell r="AA166" t="str">
            <v>Contrato</v>
          </cell>
          <cell r="AB166" t="str">
            <v>Prestación de Servicios Profesionales</v>
          </cell>
          <cell r="AC166" t="str">
            <v>PRESTAR SERVICIOS PROFESIONALES PARA APOYAR EN LA ELABORACIÓN Y CONSOLIDACIÓN DE LOS CRITERIOS FINANCIEROS Y PRESUPUESTALES NECESARIOS PARA LA ESTRUCTURACIÓN E IMPLEMENTACIÓN DE LAS INTERVENCIONES DE MEJORAMIENTO INTEGRAL RURAL, Y LOS DEMÁS PROYECTOS PRIORIZADOS POR LA SUBDIRECCIÓN DE OPERACIONES</v>
          </cell>
          <cell r="AD166">
            <v>44573</v>
          </cell>
          <cell r="AE166">
            <v>44574</v>
          </cell>
          <cell r="AF166">
            <v>44574</v>
          </cell>
          <cell r="AG166">
            <v>44907</v>
          </cell>
          <cell r="AH166">
            <v>11</v>
          </cell>
          <cell r="AI166">
            <v>0</v>
          </cell>
          <cell r="AJ166">
            <v>11.6</v>
          </cell>
          <cell r="AK166">
            <v>11</v>
          </cell>
          <cell r="AL166">
            <v>18</v>
          </cell>
          <cell r="AM166">
            <v>348</v>
          </cell>
          <cell r="AN166">
            <v>44907</v>
          </cell>
          <cell r="AO166">
            <v>44925</v>
          </cell>
          <cell r="AP166">
            <v>57783000</v>
          </cell>
          <cell r="AQ166">
            <v>60934800</v>
          </cell>
          <cell r="AR166">
            <v>5253000</v>
          </cell>
          <cell r="AS166">
            <v>0</v>
          </cell>
          <cell r="AT166">
            <v>3401</v>
          </cell>
          <cell r="AU166">
            <v>306</v>
          </cell>
          <cell r="AV166">
            <v>44565</v>
          </cell>
          <cell r="AW166">
            <v>57783000</v>
          </cell>
          <cell r="AX166" t="str">
            <v>O23011601190000007659</v>
          </cell>
        </row>
        <row r="167">
          <cell r="E167">
            <v>161</v>
          </cell>
          <cell r="F167" t="str">
            <v>161-2022</v>
          </cell>
          <cell r="G167" t="str">
            <v>CO1.PCCNTR.3176404</v>
          </cell>
          <cell r="H167" t="str">
            <v xml:space="preserve">REALIZAR 2 ESTUDIOS O DISEÑOS DE PREFACTIBILIDAD Y FACTIBILIDAD PARA LAS INTERVENCIONES DE MEJORAMIENTO INTEGRAL RURAL Y EN BORDES URBANOS. </v>
          </cell>
          <cell r="I167" t="str">
            <v>Terminado</v>
          </cell>
          <cell r="J167" t="str">
            <v>https://community.secop.gov.co/Public/Tendering/OpportunityDetail/Index?noticeUID=CO1.NTC.2500523&amp;isFromPublicArea=True&amp;isModal=true&amp;asPopupView=true</v>
          </cell>
          <cell r="K167" t="str">
            <v>SDHT-SDO-PSP-038-2022</v>
          </cell>
          <cell r="L167" t="str">
            <v>X</v>
          </cell>
          <cell r="N167" t="str">
            <v>CC</v>
          </cell>
          <cell r="O167">
            <v>52086502</v>
          </cell>
          <cell r="P167">
            <v>4</v>
          </cell>
          <cell r="Q167" t="str">
            <v>VARGAS GARZON</v>
          </cell>
          <cell r="R167" t="str">
            <v>BELLANITH PAULINA</v>
          </cell>
          <cell r="S167" t="str">
            <v>No Aplica</v>
          </cell>
          <cell r="T167" t="str">
            <v>BELLANITH PAULINA VARGAS GARZON</v>
          </cell>
          <cell r="U167" t="str">
            <v>F</v>
          </cell>
          <cell r="V167">
            <v>44568</v>
          </cell>
          <cell r="W167" t="str">
            <v>No Aplica</v>
          </cell>
          <cell r="X167">
            <v>44573</v>
          </cell>
          <cell r="Y167">
            <v>44906</v>
          </cell>
          <cell r="Z167" t="str">
            <v>Contratación Directa</v>
          </cell>
          <cell r="AA167" t="str">
            <v>Contrato</v>
          </cell>
          <cell r="AB167" t="str">
            <v>Prestación de Servicios Profesionales</v>
          </cell>
          <cell r="AC167" t="str">
            <v>PRESTAR SERVICIOS PROFESIONALES PARA REALIZAR EL ANÁLISIS, CARACTERIZACIÓN, DIAGNÓSTICOS URBANÍSTICOS Y ARQUITECTÓNICOS, NECESARIOS  PARA LA FORMULACIÓN E IMPLEMENTACIÓN DE LAS INTERVENCIONES DE BORDES, Y LOS DEMÁS PROYECTOS PRIORIZADOS POR LA SUBDIRECCIÓN DE OPERACIONES.</v>
          </cell>
          <cell r="AD167">
            <v>44573</v>
          </cell>
          <cell r="AE167">
            <v>44574</v>
          </cell>
          <cell r="AF167">
            <v>44574</v>
          </cell>
          <cell r="AG167">
            <v>44907</v>
          </cell>
          <cell r="AH167">
            <v>11</v>
          </cell>
          <cell r="AI167">
            <v>0</v>
          </cell>
          <cell r="AJ167">
            <v>11.6</v>
          </cell>
          <cell r="AK167">
            <v>11</v>
          </cell>
          <cell r="AL167">
            <v>18</v>
          </cell>
          <cell r="AM167">
            <v>348</v>
          </cell>
          <cell r="AN167">
            <v>44907</v>
          </cell>
          <cell r="AO167">
            <v>44925</v>
          </cell>
          <cell r="AP167">
            <v>82258000</v>
          </cell>
          <cell r="AQ167">
            <v>86744800</v>
          </cell>
          <cell r="AR167">
            <v>7478000</v>
          </cell>
          <cell r="AS167">
            <v>0</v>
          </cell>
          <cell r="AT167">
            <v>3387</v>
          </cell>
          <cell r="AU167">
            <v>457</v>
          </cell>
          <cell r="AV167">
            <v>44565</v>
          </cell>
          <cell r="AW167">
            <v>82258000</v>
          </cell>
          <cell r="AX167" t="str">
            <v>O23011601190000007659</v>
          </cell>
        </row>
        <row r="168">
          <cell r="E168">
            <v>162</v>
          </cell>
          <cell r="F168" t="str">
            <v>162-2022</v>
          </cell>
          <cell r="G168" t="str">
            <v>CO1.PCCNTR.3176034</v>
          </cell>
          <cell r="H168" t="str">
            <v>EJECUTAR  6 ESTRATEGIAS PARA EL FORTALECIMIENTO DE LA PARTICIPACIÓN CIUDADANA EN LOS TEMAS ESTRATÉGICOS DEL SECTOR</v>
          </cell>
          <cell r="I168" t="str">
            <v>En Ejecución</v>
          </cell>
          <cell r="J168" t="str">
            <v>https://community.secop.gov.co/Public/Tendering/OpportunityDetail/Index?noticeUID=CO1.NTC.2500643&amp;isFromPublicArea=True&amp;isModal=true&amp;asPopupView=true</v>
          </cell>
          <cell r="K168" t="str">
            <v>SDHT-SPRC-PSP-002-2022</v>
          </cell>
          <cell r="L168" t="str">
            <v>X</v>
          </cell>
          <cell r="N168" t="str">
            <v>CC</v>
          </cell>
          <cell r="O168">
            <v>1016066055</v>
          </cell>
          <cell r="P168">
            <v>8</v>
          </cell>
          <cell r="Q168" t="str">
            <v>TORRES FLOREZ</v>
          </cell>
          <cell r="R168" t="str">
            <v>MAIRA ALEJANDRA</v>
          </cell>
          <cell r="S168" t="str">
            <v>No Aplica</v>
          </cell>
          <cell r="T168" t="str">
            <v>MAIRA ALEJANDRA TORRES FLOREZ</v>
          </cell>
          <cell r="U168" t="str">
            <v>F</v>
          </cell>
          <cell r="V168">
            <v>44568</v>
          </cell>
          <cell r="W168" t="str">
            <v>No Aplica</v>
          </cell>
          <cell r="X168">
            <v>44572</v>
          </cell>
          <cell r="Y168">
            <v>44903</v>
          </cell>
          <cell r="Z168" t="str">
            <v>Contratación Directa</v>
          </cell>
          <cell r="AA168" t="str">
            <v>Contrato</v>
          </cell>
          <cell r="AB168" t="str">
            <v>Prestación de Servicios Profesionales</v>
          </cell>
          <cell r="AC168" t="str">
            <v>PRESTAR SERVICIOS PROFESIONALES PARA APOYAR LA PLANEACIÓN Y SEGUIMIENTO AL PROYECTO DE INVERSIÓN 7590, EL MONITOREO Y REPORTES DE GESTIÓN  PARA LA  MEJORA DE LAS ACCIONES DEL  MIPG  CORRESPONDIENTES A LA SUBDIRECCIÒN DE PARTICIPACIÓN Y RELACIONES CON LA COMUNIDAD DE LA SECRETARÍA DISTRITAL DEL HÁBITAT</v>
          </cell>
          <cell r="AD168">
            <v>44572</v>
          </cell>
          <cell r="AE168">
            <v>44572</v>
          </cell>
          <cell r="AF168">
            <v>44572</v>
          </cell>
          <cell r="AG168">
            <v>44905</v>
          </cell>
          <cell r="AH168">
            <v>11</v>
          </cell>
          <cell r="AI168">
            <v>0</v>
          </cell>
          <cell r="AJ168">
            <v>11</v>
          </cell>
          <cell r="AK168">
            <v>11</v>
          </cell>
          <cell r="AL168">
            <v>0</v>
          </cell>
          <cell r="AN168">
            <v>44905</v>
          </cell>
          <cell r="AO168">
            <v>44939</v>
          </cell>
          <cell r="AP168">
            <v>73645000</v>
          </cell>
          <cell r="AQ168">
            <v>73645000</v>
          </cell>
          <cell r="AR168">
            <v>6695000</v>
          </cell>
          <cell r="AS168">
            <v>0</v>
          </cell>
          <cell r="AT168">
            <v>3215</v>
          </cell>
          <cell r="AU168">
            <v>358</v>
          </cell>
          <cell r="AV168">
            <v>44565</v>
          </cell>
          <cell r="AW168">
            <v>73645000</v>
          </cell>
          <cell r="AX168" t="str">
            <v>O23011601210000007590</v>
          </cell>
        </row>
        <row r="169">
          <cell r="E169">
            <v>163</v>
          </cell>
          <cell r="F169" t="str">
            <v>163-2022</v>
          </cell>
          <cell r="G169" t="str">
            <v>CO1.PCCNTR.3175920</v>
          </cell>
          <cell r="H169" t="str">
            <v>EJECUTAR  6 ESTRATEGIAS PARA EL FORTALECIMIENTO DE LA PARTICIPACIÓN CIUDADANA EN LOS TEMAS ESTRATÉGICOS DEL SECTOR</v>
          </cell>
          <cell r="I169" t="str">
            <v>Terminado</v>
          </cell>
          <cell r="J169" t="str">
            <v>https://community.secop.gov.co/Public/Tendering/OpportunityDetail/Index?noticeUID=CO1.NTC.2500645&amp;isFromPublicArea=True&amp;isModal=true&amp;asPopupView=true</v>
          </cell>
          <cell r="K169" t="str">
            <v>SDHT-SPRC-PSP-004-2022</v>
          </cell>
          <cell r="L169" t="str">
            <v>X</v>
          </cell>
          <cell r="N169" t="str">
            <v>CC</v>
          </cell>
          <cell r="O169">
            <v>1019064307</v>
          </cell>
          <cell r="Q169" t="str">
            <v>LANCHEROS ARDILA</v>
          </cell>
          <cell r="R169" t="str">
            <v>DIANA CAROLINA</v>
          </cell>
          <cell r="S169" t="str">
            <v>No Aplica</v>
          </cell>
          <cell r="T169" t="str">
            <v>DIANA CAROLINA LANCHEROS ARDILA</v>
          </cell>
          <cell r="U169" t="str">
            <v>F</v>
          </cell>
          <cell r="V169">
            <v>44568</v>
          </cell>
          <cell r="W169" t="str">
            <v>No Aplica</v>
          </cell>
          <cell r="X169">
            <v>44572</v>
          </cell>
          <cell r="Y169">
            <v>44903</v>
          </cell>
          <cell r="Z169" t="str">
            <v>Contratación Directa</v>
          </cell>
          <cell r="AA169" t="str">
            <v>Contrato</v>
          </cell>
          <cell r="AB169" t="str">
            <v>Prestación de Servicios Profesionales</v>
          </cell>
          <cell r="AC169" t="str">
            <v>PRESTAR SERVICIOS PROFESIONALES PARA APOYAR LA IMPLEMENTACIÓN Y EL SEGUIMIENTO DE LAS ESTRATEGIAS DE PARTICIPACIÓN CIUDADANA EN LAS  INTERVENCIONES PRIORIZADAS POR EL SECTOR HÁBITAT, A PARTIR DE LA ARTICULACIÓN CON LAS DEMÁS DEPENDENCIAS DE LA ENTIDAD Y ENTIDADES DEL SECTOR Y DEL DISTRITO.</v>
          </cell>
          <cell r="AD169">
            <v>44572</v>
          </cell>
          <cell r="AE169">
            <v>44572</v>
          </cell>
          <cell r="AF169">
            <v>44572</v>
          </cell>
          <cell r="AG169">
            <v>44905</v>
          </cell>
          <cell r="AH169">
            <v>11</v>
          </cell>
          <cell r="AI169">
            <v>0</v>
          </cell>
          <cell r="AJ169">
            <v>11.666666666666666</v>
          </cell>
          <cell r="AK169">
            <v>11</v>
          </cell>
          <cell r="AL169">
            <v>20</v>
          </cell>
          <cell r="AM169">
            <v>350</v>
          </cell>
          <cell r="AN169">
            <v>44905</v>
          </cell>
          <cell r="AO169">
            <v>44925</v>
          </cell>
          <cell r="AP169">
            <v>82500000</v>
          </cell>
          <cell r="AQ169">
            <v>87500000</v>
          </cell>
          <cell r="AR169">
            <v>7500000</v>
          </cell>
          <cell r="AS169">
            <v>0</v>
          </cell>
          <cell r="AT169">
            <v>2886</v>
          </cell>
          <cell r="AU169">
            <v>328</v>
          </cell>
          <cell r="AV169">
            <v>44565</v>
          </cell>
          <cell r="AW169">
            <v>82500000</v>
          </cell>
          <cell r="AX169" t="str">
            <v>O23011601210000007590</v>
          </cell>
        </row>
        <row r="170">
          <cell r="E170">
            <v>164</v>
          </cell>
          <cell r="F170" t="str">
            <v>164-2022</v>
          </cell>
          <cell r="G170" t="str">
            <v>CO1.PCCNTR.3176667</v>
          </cell>
          <cell r="H170" t="str">
            <v>No Aplica</v>
          </cell>
          <cell r="I170" t="str">
            <v>En Ejecución</v>
          </cell>
          <cell r="J170" t="str">
            <v>https://community.secop.gov.co/Public/Tendering/OpportunityDetail/Index?noticeUID=CO1.NTC.2501680&amp;isFromPublicArea=True&amp;isModal=true&amp;asPopupView=true</v>
          </cell>
          <cell r="K170" t="str">
            <v>SDHT-SDB-PSP-043-2022</v>
          </cell>
          <cell r="L170" t="str">
            <v>X</v>
          </cell>
          <cell r="N170" t="str">
            <v>CC</v>
          </cell>
          <cell r="O170">
            <v>1010188192</v>
          </cell>
          <cell r="P170">
            <v>0</v>
          </cell>
          <cell r="Q170" t="str">
            <v>GERRERO ABRIL</v>
          </cell>
          <cell r="R170" t="str">
            <v>JUAN</v>
          </cell>
          <cell r="S170" t="str">
            <v>No Aplica</v>
          </cell>
          <cell r="T170" t="str">
            <v>JUAN GERRERO ABRIL</v>
          </cell>
          <cell r="U170" t="str">
            <v>M</v>
          </cell>
          <cell r="V170">
            <v>44568</v>
          </cell>
          <cell r="W170">
            <v>44573</v>
          </cell>
          <cell r="X170">
            <v>44573</v>
          </cell>
          <cell r="Y170">
            <v>45205</v>
          </cell>
          <cell r="Z170" t="str">
            <v>Contratación Directa</v>
          </cell>
          <cell r="AA170" t="str">
            <v>Contrato</v>
          </cell>
          <cell r="AB170" t="str">
            <v>Prestación de Servicios Profesionales</v>
          </cell>
          <cell r="AC170" t="str">
            <v>PRESTAR SERVICIOS PROFESIONALES PARA APOYAR EL SEGUIMIENTO Y REPORTE DE AVANCES DE OBRAS DE INFRAESTRUCTURA VIAL Y DE ESPACIO PÚBLICO HASTA SU ENTREGA FINAL DE LAS INTERVENCIONES DEFINIDAS EN LOS PLANES DE ACCIÓN DE MEJORAMIENTO INTEGRAL EN TERRITORIOS PRIORIZADOS POR LA SECRETARÍA DISTRITAL DEL HÁBITAT CON CARGO AL SISTEMA GENERAL DE REGALÍAS</v>
          </cell>
          <cell r="AD170">
            <v>44585</v>
          </cell>
          <cell r="AE170">
            <v>44585</v>
          </cell>
          <cell r="AF170">
            <v>44585</v>
          </cell>
          <cell r="AG170">
            <v>45588</v>
          </cell>
          <cell r="AH170">
            <v>21</v>
          </cell>
          <cell r="AI170">
            <v>0</v>
          </cell>
          <cell r="AJ170">
            <v>21</v>
          </cell>
          <cell r="AK170">
            <v>21</v>
          </cell>
          <cell r="AL170">
            <v>0</v>
          </cell>
          <cell r="AN170">
            <v>45588</v>
          </cell>
          <cell r="AO170">
            <v>45588</v>
          </cell>
          <cell r="AP170">
            <v>155400000</v>
          </cell>
          <cell r="AQ170">
            <v>169987000</v>
          </cell>
          <cell r="AR170">
            <v>7400000</v>
          </cell>
          <cell r="AS170">
            <v>-14587000</v>
          </cell>
          <cell r="AT170" t="str">
            <v>Regalias</v>
          </cell>
          <cell r="AU170">
            <v>222</v>
          </cell>
          <cell r="AV170">
            <v>44565</v>
          </cell>
          <cell r="AW170">
            <v>155400000</v>
          </cell>
          <cell r="AX170" t="str">
            <v>00RE-4002-1400-2021-01101-0001</v>
          </cell>
        </row>
        <row r="171">
          <cell r="E171">
            <v>165</v>
          </cell>
          <cell r="F171" t="str">
            <v>165-2022</v>
          </cell>
          <cell r="G171" t="str">
            <v>CO1.PCCNTR.3176559</v>
          </cell>
          <cell r="H171" t="str">
            <v>CONSTRUIR  8  OBRAS EN ESPACIOS PÚBLICOS EN TERRITORIOS DE MEJORAMIENTO INTEGRAL DE BARRIOS</v>
          </cell>
          <cell r="I171" t="str">
            <v>Terminado</v>
          </cell>
          <cell r="J171" t="str">
            <v>https://community.secop.gov.co/Public/Tendering/OpportunityDetail/Index?noticeUID=CO1.NTC.2501274&amp;isFromPublicArea=True&amp;isModal=true&amp;asPopupView=true</v>
          </cell>
          <cell r="K171" t="str">
            <v>SDHT-SDB-PSP-021-2022</v>
          </cell>
          <cell r="L171" t="str">
            <v>X</v>
          </cell>
          <cell r="N171" t="str">
            <v>CC</v>
          </cell>
          <cell r="O171">
            <v>79628872</v>
          </cell>
          <cell r="Q171" t="str">
            <v>HERNANDEZ ACOSTA</v>
          </cell>
          <cell r="R171" t="str">
            <v>JUAN SEBASTIAN</v>
          </cell>
          <cell r="S171" t="str">
            <v>No Aplica</v>
          </cell>
          <cell r="T171" t="str">
            <v>JUAN SEBASTIAN HERNANDEZ ACOSTA</v>
          </cell>
          <cell r="U171" t="str">
            <v>M</v>
          </cell>
          <cell r="V171">
            <v>44568</v>
          </cell>
          <cell r="W171">
            <v>44578</v>
          </cell>
          <cell r="X171">
            <v>44569</v>
          </cell>
          <cell r="Y171">
            <v>44926</v>
          </cell>
          <cell r="Z171" t="str">
            <v>Contratación Directa</v>
          </cell>
          <cell r="AA171" t="str">
            <v>Contrato</v>
          </cell>
          <cell r="AB171" t="str">
            <v>Prestación de Servicios Profesionales</v>
          </cell>
          <cell r="AC171" t="str">
            <v>PRESTAR SERVICIOS PROFESIONALES PARA APOYAR LA ARTICULACIÓN, IMPLEMENTACIÓN Y EL SEGUIMIENTO SOCIAL DE LAS INTERVENCIONES DESARROLLADAS EN TERRITORIOS PRIORIZADOS POR LA SECRETARÍA DISTRITAL DEL HÁBITAT.</v>
          </cell>
          <cell r="AD171">
            <v>44578</v>
          </cell>
          <cell r="AE171">
            <v>44578</v>
          </cell>
          <cell r="AF171">
            <v>44578</v>
          </cell>
          <cell r="AG171">
            <v>44911</v>
          </cell>
          <cell r="AH171">
            <v>11</v>
          </cell>
          <cell r="AI171">
            <v>0</v>
          </cell>
          <cell r="AJ171">
            <v>11.466666666666667</v>
          </cell>
          <cell r="AK171">
            <v>11</v>
          </cell>
          <cell r="AL171">
            <v>14</v>
          </cell>
          <cell r="AM171">
            <v>344</v>
          </cell>
          <cell r="AN171">
            <v>44911</v>
          </cell>
          <cell r="AO171">
            <v>44925</v>
          </cell>
          <cell r="AP171">
            <v>104500000</v>
          </cell>
          <cell r="AQ171">
            <v>108933333</v>
          </cell>
          <cell r="AR171">
            <v>9500000</v>
          </cell>
          <cell r="AS171">
            <v>0.3333333432674408</v>
          </cell>
          <cell r="AT171">
            <v>2781</v>
          </cell>
          <cell r="AU171">
            <v>423</v>
          </cell>
          <cell r="AV171">
            <v>44565</v>
          </cell>
          <cell r="AW171">
            <v>104500000</v>
          </cell>
          <cell r="AX171" t="str">
            <v>O23011601190000007575</v>
          </cell>
        </row>
        <row r="172">
          <cell r="E172">
            <v>166</v>
          </cell>
          <cell r="F172" t="str">
            <v>166-2022</v>
          </cell>
          <cell r="G172" t="str">
            <v>CO1.PCCNTR.3177318</v>
          </cell>
          <cell r="H172" t="str">
            <v>FORTALECER TÉCNICA Y ORGANIZACIONALMENTE 100 % DE LOS ACUEDUCTOS IDENTIFICADOS Y PRIORIZADOS EN LA ZONA RURAL DEL DISTRITO.</v>
          </cell>
          <cell r="I172" t="str">
            <v>En Ejecución</v>
          </cell>
          <cell r="J172" t="str">
            <v>https://community.secop.gov.co/Public/Tendering/OpportunityDetail/Index?noticeUID=CO1.NTC.2501886&amp;isFromPublicArea=True&amp;isModal=true&amp;asPopupView=true</v>
          </cell>
          <cell r="K172" t="str">
            <v>SDHT-SDSP-PSP-004-2022</v>
          </cell>
          <cell r="L172" t="str">
            <v>X</v>
          </cell>
          <cell r="N172" t="str">
            <v>CC</v>
          </cell>
          <cell r="O172">
            <v>1052394031</v>
          </cell>
          <cell r="P172">
            <v>9</v>
          </cell>
          <cell r="Q172" t="str">
            <v>BECERRA CHAPARRO</v>
          </cell>
          <cell r="R172" t="str">
            <v>DIEGO CAMILO</v>
          </cell>
          <cell r="S172" t="str">
            <v>No Aplica</v>
          </cell>
          <cell r="T172" t="str">
            <v>DIEGO CAMILO BECERRA CHAPARRO</v>
          </cell>
          <cell r="U172" t="str">
            <v>M</v>
          </cell>
          <cell r="V172">
            <v>44568</v>
          </cell>
          <cell r="W172" t="str">
            <v>No Aplica</v>
          </cell>
          <cell r="X172">
            <v>44572</v>
          </cell>
          <cell r="Y172">
            <v>44891</v>
          </cell>
          <cell r="Z172" t="str">
            <v>Contratación Directa</v>
          </cell>
          <cell r="AA172" t="str">
            <v>Contrato</v>
          </cell>
          <cell r="AB172" t="str">
            <v>Prestación de Servicios Profesionales</v>
          </cell>
          <cell r="AC172" t="str">
            <v>PRESTAR SERVICIOS PROFESIONALES PARA APOYAR LA EJECUCIÓN DEL PROYECTO DE INVERSIÓN 7615 - DISEÑO E IMPLEMENTACIÓN DE LA POLÍTICA PÚBLICA DE SERVICIOS PÚBLICOS DOMICILIARIOS EN EL ÁREA URBANA Y RURAL DEL DISTRITO CAPITAL A CARGO DE LA SUBDIRECCIÓN DE SERVICIOS PÚBLICOS</v>
          </cell>
          <cell r="AD172">
            <v>44572</v>
          </cell>
          <cell r="AE172">
            <v>44572</v>
          </cell>
          <cell r="AF172">
            <v>44572</v>
          </cell>
          <cell r="AG172">
            <v>44920</v>
          </cell>
          <cell r="AH172">
            <v>11</v>
          </cell>
          <cell r="AI172">
            <v>15</v>
          </cell>
          <cell r="AJ172">
            <v>14.033333333333333</v>
          </cell>
          <cell r="AK172">
            <v>14</v>
          </cell>
          <cell r="AL172">
            <v>1</v>
          </cell>
          <cell r="AM172">
            <v>421</v>
          </cell>
          <cell r="AN172">
            <v>44920</v>
          </cell>
          <cell r="AO172">
            <v>44996</v>
          </cell>
          <cell r="AP172">
            <v>76992500</v>
          </cell>
          <cell r="AQ172">
            <v>93923167</v>
          </cell>
          <cell r="AR172">
            <v>6695000</v>
          </cell>
          <cell r="AS172">
            <v>29999.666666656733</v>
          </cell>
          <cell r="AT172">
            <v>3449</v>
          </cell>
          <cell r="AU172">
            <v>34</v>
          </cell>
          <cell r="AV172">
            <v>44564</v>
          </cell>
          <cell r="AW172">
            <v>76992500</v>
          </cell>
          <cell r="AX172" t="str">
            <v>O23011602370000007615</v>
          </cell>
        </row>
        <row r="173">
          <cell r="E173">
            <v>167</v>
          </cell>
          <cell r="F173" t="str">
            <v>167-2022</v>
          </cell>
          <cell r="G173" t="str">
            <v>CO1.PCCNTR.3177187</v>
          </cell>
          <cell r="H173" t="str">
            <v>CENTRALIZAR EN 1 SISTEMA DE INFORMACIÓN, LA INFORMACIÓN MISIONAL Y ESTRATÉGICA DEL SECTOR HÁBITAT</v>
          </cell>
          <cell r="I173" t="str">
            <v>En Ejecución</v>
          </cell>
          <cell r="J173" t="str">
            <v>https://community.secop.gov.co/Public/Tendering/OpportunityDetail/Index?noticeUID=CO1.NTC.2502012&amp;isFromPublicArea=True&amp;isModal=true&amp;asPopupView=true</v>
          </cell>
          <cell r="K173" t="str">
            <v>SDHT-SDIS-PSP-010-2022</v>
          </cell>
          <cell r="L173" t="str">
            <v>X</v>
          </cell>
          <cell r="N173" t="str">
            <v>CC</v>
          </cell>
          <cell r="O173">
            <v>79473893</v>
          </cell>
          <cell r="P173">
            <v>7</v>
          </cell>
          <cell r="Q173" t="str">
            <v>BAQUIRO DUQUE</v>
          </cell>
          <cell r="R173" t="str">
            <v>GERMAN ALBERTO</v>
          </cell>
          <cell r="S173" t="str">
            <v>No Aplica</v>
          </cell>
          <cell r="T173" t="str">
            <v>GERMAN ALBERTO BAQUIRO DUQUE</v>
          </cell>
          <cell r="U173" t="str">
            <v>M</v>
          </cell>
          <cell r="V173">
            <v>44568</v>
          </cell>
          <cell r="W173">
            <v>44573</v>
          </cell>
          <cell r="X173">
            <v>44568</v>
          </cell>
          <cell r="Y173">
            <v>44926</v>
          </cell>
          <cell r="Z173" t="str">
            <v>Contratación Directa</v>
          </cell>
          <cell r="AA173" t="str">
            <v>Contrato</v>
          </cell>
          <cell r="AB173" t="str">
            <v>Prestación de Servicios Profesionales</v>
          </cell>
          <cell r="AC173" t="str">
            <v>PRESTAR SERVICIOS PROFESIONALES DE APOYO EN LAS ACTIVIDADES DE ADMINISTRACIÓN Y ACTUALIZACIÓN DE LA INFORMACIÓN DEL OBSERVATORIO DE HÁBITAT DEL DISTRITO CAPITAL, EN EL MARCO DE LA GESTIÓN DE LA INFORMACIÓN DEL HÁBITAT.</v>
          </cell>
          <cell r="AD173">
            <v>44573</v>
          </cell>
          <cell r="AE173">
            <v>44573</v>
          </cell>
          <cell r="AF173">
            <v>44573</v>
          </cell>
          <cell r="AG173">
            <v>44922</v>
          </cell>
          <cell r="AH173">
            <v>11</v>
          </cell>
          <cell r="AI173">
            <v>15</v>
          </cell>
          <cell r="AJ173">
            <v>12.966666666666667</v>
          </cell>
          <cell r="AK173">
            <v>12</v>
          </cell>
          <cell r="AL173">
            <v>29</v>
          </cell>
          <cell r="AM173">
            <v>389</v>
          </cell>
          <cell r="AN173">
            <v>44921</v>
          </cell>
          <cell r="AO173">
            <v>44967</v>
          </cell>
          <cell r="AP173">
            <v>124373000</v>
          </cell>
          <cell r="AQ173">
            <v>140235063</v>
          </cell>
          <cell r="AR173">
            <v>10815043</v>
          </cell>
          <cell r="AS173">
            <v>-5.4333333373069763</v>
          </cell>
          <cell r="AT173">
            <v>2651</v>
          </cell>
          <cell r="AU173">
            <v>646</v>
          </cell>
          <cell r="AV173">
            <v>44565</v>
          </cell>
          <cell r="AW173">
            <v>124373000</v>
          </cell>
          <cell r="AX173" t="str">
            <v>O23011605530000007728</v>
          </cell>
        </row>
        <row r="174">
          <cell r="E174">
            <v>168</v>
          </cell>
          <cell r="F174" t="str">
            <v>168-2022</v>
          </cell>
          <cell r="G174" t="str">
            <v>CO1.PCCNTR.3180902</v>
          </cell>
          <cell r="H174" t="str">
            <v>BENEFICIAR 15851 HOGARES  CON SUBSIDIOS PARA ADQUISICIÓN DE VIVIENDA VIS Y VIP</v>
          </cell>
          <cell r="I174" t="str">
            <v>Terminado</v>
          </cell>
          <cell r="J174" t="str">
            <v>https://community.secop.gov.co/Public/Tendering/OpportunityDetail/Index?noticeUID=CO1.NTC.2505123&amp;isFromPublicArea=True&amp;isModal=true&amp;asPopupView=true</v>
          </cell>
          <cell r="K174" t="str">
            <v>SDHT-SDRPUB-PSP-002-2022</v>
          </cell>
          <cell r="L174" t="str">
            <v>X</v>
          </cell>
          <cell r="N174" t="str">
            <v>CC</v>
          </cell>
          <cell r="O174">
            <v>1014260632</v>
          </cell>
          <cell r="P174">
            <v>1</v>
          </cell>
          <cell r="Q174" t="str">
            <v>IBAÑEZ ANGARITA</v>
          </cell>
          <cell r="R174" t="str">
            <v>DANIELA</v>
          </cell>
          <cell r="S174" t="str">
            <v>No Aplica</v>
          </cell>
          <cell r="T174" t="str">
            <v>DANIELA IBAÑEZ ANGARITA</v>
          </cell>
          <cell r="U174" t="str">
            <v>F</v>
          </cell>
          <cell r="V174">
            <v>44568</v>
          </cell>
          <cell r="W174" t="str">
            <v>No Aplica</v>
          </cell>
          <cell r="X174">
            <v>44573</v>
          </cell>
          <cell r="Y174">
            <v>44845</v>
          </cell>
          <cell r="Z174" t="str">
            <v>Contratación Directa</v>
          </cell>
          <cell r="AA174" t="str">
            <v>Contrato</v>
          </cell>
          <cell r="AB174" t="str">
            <v>Prestación de Servicios Profesionales</v>
          </cell>
          <cell r="AC174" t="str">
            <v>PRESTAR SERVICIOS PROFESIONALES PARA REALIZAR LA VERIFICACIÓN ARQUITECTÓNICA Y URBANÍSTICA DE PROYECTOS DE VIVIENDA Y SU SEGUIMIENTO EN EL MARCO DE LAS ESTRATEGIAS Y PROGRAMAS ASOCIADOS A LOS INSTRUMENTOS DE FINANCIACIÓN DEFINIDOS POR LA SECRETARÍA DISTRITAL DEL HÁBITAT.</v>
          </cell>
          <cell r="AD174">
            <v>44573</v>
          </cell>
          <cell r="AE174">
            <v>44573</v>
          </cell>
          <cell r="AF174">
            <v>44573</v>
          </cell>
          <cell r="AG174">
            <v>44845</v>
          </cell>
          <cell r="AH174">
            <v>9</v>
          </cell>
          <cell r="AI174">
            <v>0</v>
          </cell>
          <cell r="AJ174">
            <v>9</v>
          </cell>
          <cell r="AK174">
            <v>9</v>
          </cell>
          <cell r="AL174">
            <v>0</v>
          </cell>
          <cell r="AN174">
            <v>44845</v>
          </cell>
          <cell r="AO174">
            <v>44845</v>
          </cell>
          <cell r="AP174">
            <v>55620000</v>
          </cell>
          <cell r="AQ174">
            <v>55620000</v>
          </cell>
          <cell r="AR174">
            <v>6180000</v>
          </cell>
          <cell r="AS174">
            <v>0</v>
          </cell>
          <cell r="AT174">
            <v>3230</v>
          </cell>
          <cell r="AU174">
            <v>294</v>
          </cell>
          <cell r="AV174">
            <v>44565</v>
          </cell>
          <cell r="AW174">
            <v>55620000</v>
          </cell>
          <cell r="AX174" t="str">
            <v>O23011601010000007823</v>
          </cell>
        </row>
        <row r="175">
          <cell r="E175">
            <v>169</v>
          </cell>
          <cell r="F175" t="str">
            <v>169-2022</v>
          </cell>
          <cell r="G175" t="str">
            <v>CO1.PCCNTR.3180738</v>
          </cell>
          <cell r="H175" t="str">
            <v>BENEFICIAR 15851 HOGARES  CON SUBSIDIOS PARA ADQUISICIÓN DE VIVIENDA VIS Y VIP</v>
          </cell>
          <cell r="I175" t="str">
            <v>Terminado</v>
          </cell>
          <cell r="J175" t="str">
            <v>https://community.secop.gov.co/Public/Tendering/OpportunityDetail/Index?noticeUID=CO1.NTC.2505525&amp;isFromPublicArea=True&amp;isModal=true&amp;asPopupView=true</v>
          </cell>
          <cell r="K175" t="str">
            <v>SDHT-SDRPUB-PSP-032-2022</v>
          </cell>
          <cell r="L175" t="str">
            <v>X</v>
          </cell>
          <cell r="N175" t="str">
            <v>CC</v>
          </cell>
          <cell r="O175">
            <v>1032361956</v>
          </cell>
          <cell r="P175">
            <v>1</v>
          </cell>
          <cell r="Q175" t="str">
            <v>BERNAL VALDES</v>
          </cell>
          <cell r="R175" t="str">
            <v>ANGELICA JERIANY</v>
          </cell>
          <cell r="S175" t="str">
            <v>No Aplica</v>
          </cell>
          <cell r="T175" t="str">
            <v>ANGELICA JERIANY BERNAL VALDES</v>
          </cell>
          <cell r="U175" t="str">
            <v>F</v>
          </cell>
          <cell r="V175">
            <v>44572</v>
          </cell>
          <cell r="W175" t="str">
            <v>No Aplica</v>
          </cell>
          <cell r="X175">
            <v>44573</v>
          </cell>
          <cell r="Y175">
            <v>44845</v>
          </cell>
          <cell r="Z175" t="str">
            <v>Contratación Directa</v>
          </cell>
          <cell r="AA175" t="str">
            <v>Contrato</v>
          </cell>
          <cell r="AB175" t="str">
            <v>Prestación de Servicios Profesionales</v>
          </cell>
          <cell r="AC175" t="str">
            <v>PRESTAR SERVICIOS PROFESIONALES JURÍDICOS EN LOS PROGRAMAS E INSTRUMENTOS DE FINANCIACIÓN PARA EL ACCESO A LA VIVIENDA VIS Y VIP DE LA SECRETARIA DISTRITAL DEL HÁBITAT CON ÉNFASIS EN OFERTA PREFERENTE Y LA COMPLEMENTARIEDAD CON EL PROGRAMA MI CASA YA.</v>
          </cell>
          <cell r="AD175">
            <v>44573</v>
          </cell>
          <cell r="AE175">
            <v>44572</v>
          </cell>
          <cell r="AF175">
            <v>44573</v>
          </cell>
          <cell r="AG175">
            <v>44844</v>
          </cell>
          <cell r="AH175">
            <v>9</v>
          </cell>
          <cell r="AI175">
            <v>0</v>
          </cell>
          <cell r="AJ175">
            <v>9</v>
          </cell>
          <cell r="AK175">
            <v>9</v>
          </cell>
          <cell r="AL175">
            <v>0</v>
          </cell>
          <cell r="AN175">
            <v>44845</v>
          </cell>
          <cell r="AO175">
            <v>44845</v>
          </cell>
          <cell r="AP175">
            <v>47700000</v>
          </cell>
          <cell r="AQ175">
            <v>47700000</v>
          </cell>
          <cell r="AR175">
            <v>5300000</v>
          </cell>
          <cell r="AS175">
            <v>0</v>
          </cell>
          <cell r="AT175">
            <v>3727</v>
          </cell>
          <cell r="AU175">
            <v>115</v>
          </cell>
          <cell r="AV175">
            <v>44564</v>
          </cell>
          <cell r="AW175">
            <v>47700000</v>
          </cell>
          <cell r="AX175" t="str">
            <v>O23011601010000007823</v>
          </cell>
        </row>
        <row r="176">
          <cell r="E176">
            <v>170</v>
          </cell>
          <cell r="F176" t="str">
            <v>170-2022</v>
          </cell>
          <cell r="G176" t="str">
            <v>CO1.PCCNTR.3180978</v>
          </cell>
          <cell r="H176" t="str">
            <v>BENEFICIAR 15851 HOGARES  CON SUBSIDIOS PARA ADQUISICIÓN DE VIVIENDA VIS Y VIP</v>
          </cell>
          <cell r="I176" t="str">
            <v>Terminación Anticipada</v>
          </cell>
          <cell r="J176" t="str">
            <v>https://community.secop.gov.co/Public/Tendering/OpportunityDetail/Index?noticeUID=CO1.NTC.2505159&amp;isFromPublicArea=True&amp;isModal=true&amp;asPopupView=true</v>
          </cell>
          <cell r="K176" t="str">
            <v>SDHT-SGF-PSP-009-2022</v>
          </cell>
          <cell r="L176" t="str">
            <v>X</v>
          </cell>
          <cell r="N176" t="str">
            <v>CC</v>
          </cell>
          <cell r="O176">
            <v>1072643917</v>
          </cell>
          <cell r="P176">
            <v>0</v>
          </cell>
          <cell r="Q176" t="str">
            <v>CONTRERAS BENAVIDES</v>
          </cell>
          <cell r="R176" t="str">
            <v>JULIA LILIANA</v>
          </cell>
          <cell r="S176" t="str">
            <v>No Aplica</v>
          </cell>
          <cell r="T176" t="str">
            <v>JULIA LILIANA CONTRERAS BENAVIDES</v>
          </cell>
          <cell r="U176" t="str">
            <v>F</v>
          </cell>
          <cell r="V176">
            <v>44572</v>
          </cell>
          <cell r="W176" t="str">
            <v>No Aplica</v>
          </cell>
          <cell r="X176">
            <v>44572</v>
          </cell>
          <cell r="Y176">
            <v>44845</v>
          </cell>
          <cell r="Z176" t="str">
            <v>Contratación Directa</v>
          </cell>
          <cell r="AA176" t="str">
            <v>Contrato</v>
          </cell>
          <cell r="AB176" t="str">
            <v>Prestación de Servicios Profesionales</v>
          </cell>
          <cell r="AC176" t="str">
            <v>PRESTAR SERVICIOS PROFESIONALES DE CARÁCTER JURÍDICO PARA REALIZAR LA ATENCIÓN Y SEGUIMIENTO A LAS SOLICITUDES DE ÓRGANOS JUDICIALES, DE CONTROL Y MINISTERIO PÚBLICO ASOCIADO AL DESARROLLO E IMPLEMENTACIÓN DE INSTRUMENTOS DE FINANCIACIÓN PARA ADQUISICIÓN DE VIVIENDA DE LA SECRETARIA DISTRITAL DE HÁBITAT.</v>
          </cell>
          <cell r="AD176">
            <v>44572</v>
          </cell>
          <cell r="AE176">
            <v>44573</v>
          </cell>
          <cell r="AF176">
            <v>44573</v>
          </cell>
          <cell r="AG176">
            <v>44845</v>
          </cell>
          <cell r="AH176">
            <v>9</v>
          </cell>
          <cell r="AI176">
            <v>0</v>
          </cell>
          <cell r="AJ176">
            <v>9</v>
          </cell>
          <cell r="AK176">
            <v>9</v>
          </cell>
          <cell r="AL176">
            <v>0</v>
          </cell>
          <cell r="AN176">
            <v>44845</v>
          </cell>
          <cell r="AO176">
            <v>44784</v>
          </cell>
          <cell r="AP176">
            <v>55620000</v>
          </cell>
          <cell r="AQ176">
            <v>43260000</v>
          </cell>
          <cell r="AR176">
            <v>6180000</v>
          </cell>
          <cell r="AS176">
            <v>0</v>
          </cell>
          <cell r="AT176">
            <v>3241</v>
          </cell>
          <cell r="AU176">
            <v>266</v>
          </cell>
          <cell r="AV176">
            <v>44565</v>
          </cell>
          <cell r="AW176">
            <v>55620000</v>
          </cell>
          <cell r="AX176" t="str">
            <v>O23011601010000007823</v>
          </cell>
        </row>
        <row r="177">
          <cell r="E177">
            <v>171</v>
          </cell>
          <cell r="F177" t="str">
            <v>171-2022</v>
          </cell>
          <cell r="G177" t="str">
            <v>CO1.PCCNTR.3180785</v>
          </cell>
          <cell r="H177" t="str">
            <v>BENEFICIAR 15851 HOGARES  CON SUBSIDIOS PARA ADQUISICIÓN DE VIVIENDA VIS Y VIP</v>
          </cell>
          <cell r="I177" t="str">
            <v>Terminado</v>
          </cell>
          <cell r="J177" t="str">
            <v>https://community.secop.gov.co/Public/Tendering/OpportunityDetail/Index?noticeUID=CO1.NTC.2505586&amp;isFromPublicArea=True&amp;isModal=true&amp;asPopupView=true</v>
          </cell>
          <cell r="K177" t="str">
            <v>SDHT-SDRPUB-PSAG-002-2022</v>
          </cell>
          <cell r="L177" t="str">
            <v>X</v>
          </cell>
          <cell r="N177" t="str">
            <v>CC</v>
          </cell>
          <cell r="O177">
            <v>79684774</v>
          </cell>
          <cell r="P177">
            <v>4</v>
          </cell>
          <cell r="Q177" t="str">
            <v>JAIMES CORTES</v>
          </cell>
          <cell r="R177" t="str">
            <v>VICTOR HUGO</v>
          </cell>
          <cell r="S177" t="str">
            <v>No Aplica</v>
          </cell>
          <cell r="T177" t="str">
            <v>VICTOR HUGO JAIMES CORTES</v>
          </cell>
          <cell r="U177" t="str">
            <v>M</v>
          </cell>
          <cell r="V177">
            <v>44572</v>
          </cell>
          <cell r="W177" t="str">
            <v>No Aplica</v>
          </cell>
          <cell r="X177">
            <v>44573</v>
          </cell>
          <cell r="Y177">
            <v>44845</v>
          </cell>
          <cell r="Z177" t="str">
            <v>Contratación Directa</v>
          </cell>
          <cell r="AA177" t="str">
            <v>Contrato</v>
          </cell>
          <cell r="AB177" t="str">
            <v>Prestación de Servicios  de Apoyo a la Gestión</v>
          </cell>
          <cell r="AC177" t="str">
            <v>PRESTAR SERVICIOS DE APOYO A LA GESTIÓN EN LA SISTEMATIZACIÓN DE INFORMACIÓN DE LOS INSTRUMENTOS DE FINANCIACIÓN DE LA SECRETARÍA DISTRITAL DEL HÁBITAT.</v>
          </cell>
          <cell r="AD177">
            <v>44573</v>
          </cell>
          <cell r="AE177">
            <v>44572</v>
          </cell>
          <cell r="AF177">
            <v>44573</v>
          </cell>
          <cell r="AG177">
            <v>44844</v>
          </cell>
          <cell r="AH177">
            <v>9</v>
          </cell>
          <cell r="AI177">
            <v>0</v>
          </cell>
          <cell r="AJ177">
            <v>9</v>
          </cell>
          <cell r="AK177">
            <v>9</v>
          </cell>
          <cell r="AL177">
            <v>0</v>
          </cell>
          <cell r="AN177">
            <v>44845</v>
          </cell>
          <cell r="AO177">
            <v>44845</v>
          </cell>
          <cell r="AP177">
            <v>24903000</v>
          </cell>
          <cell r="AQ177">
            <v>24903000</v>
          </cell>
          <cell r="AR177">
            <v>2767000</v>
          </cell>
          <cell r="AS177">
            <v>0</v>
          </cell>
          <cell r="AT177">
            <v>3719</v>
          </cell>
          <cell r="AU177">
            <v>834</v>
          </cell>
          <cell r="AV177">
            <v>44568</v>
          </cell>
          <cell r="AW177">
            <v>24903000</v>
          </cell>
          <cell r="AX177" t="str">
            <v>O23011601010000007823</v>
          </cell>
        </row>
        <row r="178">
          <cell r="E178">
            <v>172</v>
          </cell>
          <cell r="F178" t="str">
            <v>172-2022</v>
          </cell>
          <cell r="G178" t="str">
            <v>CO1.PCCNTR.3178892</v>
          </cell>
          <cell r="H178" t="str">
            <v>ELABORAR 8 DOCUMENTOS DE LINEAMIENTOS DE INTERVENCIÓN, GESTIÓN INTERINSTITUCIONAL Y EVALUACIÓN DE LAS INTERVENCIONES TERRITORIALES EN LOS 8 TERRITORIOS PRIORIZADOS EN ÁREAS DE ORIGEN INFORMAL</v>
          </cell>
          <cell r="I178" t="str">
            <v>Terminación Anticipada</v>
          </cell>
          <cell r="J178" t="str">
            <v>https://community.secop.gov.co/Public/Tendering/OpportunityDetail/Index?noticeUID=CO1.NTC.2503644&amp;isFromPublicArea=True&amp;isModal=true&amp;asPopupView=true</v>
          </cell>
          <cell r="K178" t="str">
            <v>SDHT-SDB-PSP-039-2022</v>
          </cell>
          <cell r="L178" t="str">
            <v>X</v>
          </cell>
          <cell r="N178" t="str">
            <v>CC</v>
          </cell>
          <cell r="O178">
            <v>1010202591</v>
          </cell>
          <cell r="P178">
            <v>6</v>
          </cell>
          <cell r="Q178" t="str">
            <v>MEDINA GARZON</v>
          </cell>
          <cell r="R178" t="str">
            <v>ANDRES MAURICIO</v>
          </cell>
          <cell r="S178" t="str">
            <v>No Aplica</v>
          </cell>
          <cell r="T178" t="str">
            <v>ANDRES MAURICIO MEDINA GARZON</v>
          </cell>
          <cell r="U178" t="str">
            <v>M</v>
          </cell>
          <cell r="V178">
            <v>44568</v>
          </cell>
          <cell r="W178">
            <v>44578</v>
          </cell>
          <cell r="X178">
            <v>44569</v>
          </cell>
          <cell r="Y178">
            <v>44926</v>
          </cell>
          <cell r="Z178" t="str">
            <v>Contratación Directa</v>
          </cell>
          <cell r="AA178" t="str">
            <v>Contrato</v>
          </cell>
          <cell r="AB178" t="str">
            <v>Prestación de Servicios Profesionales</v>
          </cell>
          <cell r="AC178" t="str">
            <v>PRESTAR SERVICIOS PROFESIONALES PARA APOYAR EL ANÁLISIS URBANO PARA LA ARTICULACIÓN, IMPLEMENTACIÓN Y SEGUIMIENTO A LOS PLANES DE ACCIÓN Y POLÍTICAS DE ORDENAMIENTO TERRITORIAL DE LA SUBDIRECCIÓN DE BARRIOS EN LOS TERRITORIOS PRIORIZADOS DE MEJORAMIENTO INTEGRAL DE LA SECRETARÍA DISTRITAL DEL HÁBITAT</v>
          </cell>
          <cell r="AD178">
            <v>44578</v>
          </cell>
          <cell r="AE178">
            <v>44578</v>
          </cell>
          <cell r="AF178">
            <v>44578</v>
          </cell>
          <cell r="AG178">
            <v>44911</v>
          </cell>
          <cell r="AH178">
            <v>11</v>
          </cell>
          <cell r="AI178">
            <v>0</v>
          </cell>
          <cell r="AJ178">
            <v>11</v>
          </cell>
          <cell r="AK178">
            <v>11</v>
          </cell>
          <cell r="AL178">
            <v>0</v>
          </cell>
          <cell r="AN178">
            <v>44911</v>
          </cell>
          <cell r="AO178">
            <v>44865</v>
          </cell>
          <cell r="AP178">
            <v>80300000</v>
          </cell>
          <cell r="AQ178">
            <v>69106667</v>
          </cell>
          <cell r="AR178">
            <v>7300000</v>
          </cell>
          <cell r="AS178">
            <v>0</v>
          </cell>
          <cell r="AT178">
            <v>2820</v>
          </cell>
          <cell r="AU178">
            <v>480</v>
          </cell>
          <cell r="AV178">
            <v>44565</v>
          </cell>
          <cell r="AW178">
            <v>80300000</v>
          </cell>
          <cell r="AX178" t="str">
            <v>O23011601190000007575</v>
          </cell>
        </row>
        <row r="179">
          <cell r="E179">
            <v>173</v>
          </cell>
          <cell r="F179" t="str">
            <v>173-2022</v>
          </cell>
          <cell r="G179" t="str">
            <v>CO1.PCCNTR.3180038</v>
          </cell>
          <cell r="H179" t="str">
            <v>IMPLEMENTAR 1 PLATAFORMA VIRTUAL DE REALIZACIÓN DE TRÁMITES</v>
          </cell>
          <cell r="I179" t="str">
            <v>Terminado</v>
          </cell>
          <cell r="J179" t="str">
            <v>https://community.secop.gov.co/Public/Tendering/OpportunityDetail/Index?noticeUID=CO1.NTC.2504516&amp;isFromPublicArea=True&amp;isModal=true&amp;asPopupView=true</v>
          </cell>
          <cell r="K179" t="str">
            <v>SDHT-SDAC-SDPSP-008-2022</v>
          </cell>
          <cell r="L179" t="str">
            <v>X</v>
          </cell>
          <cell r="N179" t="str">
            <v>CC</v>
          </cell>
          <cell r="O179">
            <v>1019029589</v>
          </cell>
          <cell r="P179">
            <v>2</v>
          </cell>
          <cell r="Q179" t="str">
            <v>FORERO VARELA</v>
          </cell>
          <cell r="R179" t="str">
            <v>JUAN MANUEL</v>
          </cell>
          <cell r="S179" t="str">
            <v>No Aplica</v>
          </cell>
          <cell r="T179" t="str">
            <v>JUAN MANUEL FORERO VARELA</v>
          </cell>
          <cell r="U179" t="str">
            <v>M</v>
          </cell>
          <cell r="V179">
            <v>44568</v>
          </cell>
          <cell r="W179">
            <v>44572</v>
          </cell>
          <cell r="X179">
            <v>44575</v>
          </cell>
          <cell r="Y179">
            <v>44877</v>
          </cell>
          <cell r="Z179" t="str">
            <v>Contratación Directa</v>
          </cell>
          <cell r="AA179" t="str">
            <v>Contrato</v>
          </cell>
          <cell r="AB179" t="str">
            <v>Prestación de Servicios Profesionales</v>
          </cell>
          <cell r="AC179" t="str">
            <v>PRESTAR SERVICIOS PROFESIONALES PARA APOYAR EL SEGUIMIENTO A REQUERIMIENTOS Y EL LEVANTAMIENTO DE INFORMACIÓN PARA DESARROLLOS TECNOLÓGICOS Y PRUEBAS QUE REQUIERA LA PLATAFORMA DE VIRTUALIZACIÓN DE TRAMITES DE LA CADENA DE URBANISMO Y CONSTRUCCIÓN.</v>
          </cell>
          <cell r="AD179">
            <v>44575</v>
          </cell>
          <cell r="AE179">
            <v>44575</v>
          </cell>
          <cell r="AF179">
            <v>44575</v>
          </cell>
          <cell r="AG179">
            <v>44878</v>
          </cell>
          <cell r="AH179">
            <v>10</v>
          </cell>
          <cell r="AI179">
            <v>0</v>
          </cell>
          <cell r="AJ179">
            <v>11.566666666666666</v>
          </cell>
          <cell r="AK179">
            <v>11</v>
          </cell>
          <cell r="AL179">
            <v>17</v>
          </cell>
          <cell r="AN179">
            <v>44878</v>
          </cell>
          <cell r="AO179">
            <v>44925</v>
          </cell>
          <cell r="AP179">
            <v>77000000</v>
          </cell>
          <cell r="AQ179">
            <v>89063333</v>
          </cell>
          <cell r="AR179">
            <v>7700000</v>
          </cell>
          <cell r="AS179">
            <v>0.3333333283662796</v>
          </cell>
          <cell r="AT179">
            <v>2943</v>
          </cell>
          <cell r="AU179">
            <v>21</v>
          </cell>
          <cell r="AV179">
            <v>44564</v>
          </cell>
          <cell r="AW179">
            <v>77000000</v>
          </cell>
          <cell r="AX179" t="str">
            <v>O23011601190000007747</v>
          </cell>
        </row>
        <row r="180">
          <cell r="E180">
            <v>174</v>
          </cell>
          <cell r="F180" t="str">
            <v>174-2022</v>
          </cell>
          <cell r="G180" t="str">
            <v>CO1.PCCNTR.3180318</v>
          </cell>
          <cell r="H180" t="str">
            <v>CREAR 1 HERRAMIENTA TECNOLÓGICA QUE PERMITA REALIZAR LOS TRÁMITES DE MANERA VIRTUAL ANTE ENTIDADES DISTRITALES Y/O CURADURÍA SOCIAL DENTRO DEL MARCO MEJORAMIENTO INTEGRAL DE VIVIENDAS</v>
          </cell>
          <cell r="I180" t="str">
            <v>Terminado</v>
          </cell>
          <cell r="J180" t="str">
            <v>https://community.secop.gov.co/Public/Tendering/OpportunityDetail/Index?noticeUID=CO1.NTC.2504731&amp;isFromPublicArea=True&amp;isModal=true&amp;asPopupView=true</v>
          </cell>
          <cell r="K180" t="str">
            <v>SDHT-SDAC-SDPSP-010-2022</v>
          </cell>
          <cell r="L180" t="str">
            <v>X</v>
          </cell>
          <cell r="N180" t="str">
            <v>CC</v>
          </cell>
          <cell r="O180">
            <v>1032479495</v>
          </cell>
          <cell r="P180">
            <v>6</v>
          </cell>
          <cell r="Q180" t="str">
            <v>VERA MARULANDA</v>
          </cell>
          <cell r="R180" t="str">
            <v>DAVID FERNANDO</v>
          </cell>
          <cell r="S180" t="str">
            <v>No Aplica</v>
          </cell>
          <cell r="T180" t="str">
            <v>DAVID FERNANDO VERA MARULANDA</v>
          </cell>
          <cell r="U180" t="str">
            <v>M</v>
          </cell>
          <cell r="V180">
            <v>44568</v>
          </cell>
          <cell r="W180">
            <v>44572</v>
          </cell>
          <cell r="X180">
            <v>44575</v>
          </cell>
          <cell r="Y180">
            <v>44877</v>
          </cell>
          <cell r="Z180" t="str">
            <v>Contratación Directa</v>
          </cell>
          <cell r="AA180" t="str">
            <v>Contrato</v>
          </cell>
          <cell r="AB180" t="str">
            <v>Prestación de Servicios Profesionales</v>
          </cell>
          <cell r="AC180" t="str">
            <v>PRESTAR SERVICIOS PROFESIONALES PARA APOYAR LA LABOR INTERINSTITUCIONAL EN LA GESTIÓN DE LOS TRÁMITES PARA LA INICIACIÓN DE SOLUCIONES HABITACIONALES EN EL MARCO DEL MEJORAMIENTO INTEGRAL DE LAS VIVIENDAS.</v>
          </cell>
          <cell r="AD180">
            <v>44575</v>
          </cell>
          <cell r="AE180">
            <v>44575</v>
          </cell>
          <cell r="AF180">
            <v>44575</v>
          </cell>
          <cell r="AG180">
            <v>44878</v>
          </cell>
          <cell r="AH180">
            <v>10</v>
          </cell>
          <cell r="AI180">
            <v>0</v>
          </cell>
          <cell r="AJ180">
            <v>11.233333333333333</v>
          </cell>
          <cell r="AK180">
            <v>11</v>
          </cell>
          <cell r="AL180">
            <v>7</v>
          </cell>
          <cell r="AN180">
            <v>44878</v>
          </cell>
          <cell r="AO180">
            <v>44915</v>
          </cell>
          <cell r="AP180">
            <v>56860000</v>
          </cell>
          <cell r="AQ180">
            <v>63872733</v>
          </cell>
          <cell r="AR180">
            <v>5686000</v>
          </cell>
          <cell r="AS180">
            <v>0.3333333358168602</v>
          </cell>
          <cell r="AT180">
            <v>2930</v>
          </cell>
          <cell r="AU180">
            <v>25</v>
          </cell>
          <cell r="AV180">
            <v>44564</v>
          </cell>
          <cell r="AW180">
            <v>56860000</v>
          </cell>
          <cell r="AX180" t="str">
            <v>O23011601190000007747</v>
          </cell>
        </row>
        <row r="181">
          <cell r="E181">
            <v>175</v>
          </cell>
          <cell r="F181" t="str">
            <v>175-2022</v>
          </cell>
          <cell r="G181" t="str">
            <v>CO1.PCCNTR.3180199</v>
          </cell>
          <cell r="H181" t="str">
            <v>EJECUTAR  6 ESTRATEGIAS PARA EL FORTALECIMIENTO DE LA PARTICIPACIÓN CIUDADANA EN LOS TEMAS ESTRATÉGICOS DEL SECTOR</v>
          </cell>
          <cell r="I181" t="str">
            <v>Terminado</v>
          </cell>
          <cell r="J181" t="str">
            <v>https://community.secop.gov.co/Public/Tendering/OpportunityDetail/Index?noticeUID=CO1.NTC.2504762&amp;isFromPublicArea=True&amp;isModal=true&amp;asPopupView=true</v>
          </cell>
          <cell r="K181" t="str">
            <v>SDHT-SPRC-PSP-018-2022</v>
          </cell>
          <cell r="L181" t="str">
            <v>X</v>
          </cell>
          <cell r="N181" t="str">
            <v>CC</v>
          </cell>
          <cell r="O181">
            <v>13171382</v>
          </cell>
          <cell r="P181">
            <v>9</v>
          </cell>
          <cell r="Q181" t="str">
            <v>BALLEN CASTILLO</v>
          </cell>
          <cell r="R181" t="str">
            <v>LUIS RAMON</v>
          </cell>
          <cell r="S181" t="str">
            <v>No Aplica</v>
          </cell>
          <cell r="T181" t="str">
            <v>LUIS RAMON BALLEN CASTILLO</v>
          </cell>
          <cell r="U181" t="str">
            <v>M</v>
          </cell>
          <cell r="V181">
            <v>44568</v>
          </cell>
          <cell r="W181" t="str">
            <v>No Aplica</v>
          </cell>
          <cell r="X181">
            <v>44573</v>
          </cell>
          <cell r="Y181">
            <v>44573</v>
          </cell>
          <cell r="Z181" t="str">
            <v>Contratación Directa</v>
          </cell>
          <cell r="AA181" t="str">
            <v>Contrato</v>
          </cell>
          <cell r="AB181" t="str">
            <v>Prestación de Servicios Profesionales</v>
          </cell>
          <cell r="AC181" t="str">
            <v>PRESTAR SERVICIOS PROFESIONALES PARA DESARROLLAR ACTIVIDADES TÉCNICAS DE FORMULACIÓN, EJECUCIÓN Y SEGUIMIENTO DE LAS INTERVENCIONES PRIORIZADAS POR LA SECRETARÍA DISTRITAL DEL HÁBITAT.</v>
          </cell>
          <cell r="AD181">
            <v>44573</v>
          </cell>
          <cell r="AE181">
            <v>44573</v>
          </cell>
          <cell r="AF181">
            <v>44573</v>
          </cell>
          <cell r="AG181">
            <v>44906</v>
          </cell>
          <cell r="AH181">
            <v>11</v>
          </cell>
          <cell r="AI181">
            <v>0</v>
          </cell>
          <cell r="AJ181">
            <v>11.633333333333333</v>
          </cell>
          <cell r="AK181">
            <v>11</v>
          </cell>
          <cell r="AL181">
            <v>19</v>
          </cell>
          <cell r="AN181">
            <v>44906</v>
          </cell>
          <cell r="AO181">
            <v>44925</v>
          </cell>
          <cell r="AP181">
            <v>73645000</v>
          </cell>
          <cell r="AQ181">
            <v>77885167</v>
          </cell>
          <cell r="AR181">
            <v>6695000</v>
          </cell>
          <cell r="AS181">
            <v>-0.3333333432674408</v>
          </cell>
          <cell r="AT181">
            <v>2887</v>
          </cell>
          <cell r="AU181">
            <v>90</v>
          </cell>
          <cell r="AV181">
            <v>44564</v>
          </cell>
          <cell r="AW181">
            <v>73645000</v>
          </cell>
          <cell r="AX181" t="str">
            <v>O23011601210000007590</v>
          </cell>
        </row>
        <row r="182">
          <cell r="E182">
            <v>176</v>
          </cell>
          <cell r="F182" t="str">
            <v>176-2022</v>
          </cell>
          <cell r="G182" t="str">
            <v>CO1.PCCNTR.3180620</v>
          </cell>
          <cell r="H182" t="str">
            <v>EJECUTAR  6 ESTRATEGIAS PARA EL FORTALECIMIENTO DE LA PARTICIPACIÓN CIUDADANA EN LOS TEMAS ESTRATÉGICOS DEL SECTOR</v>
          </cell>
          <cell r="I182" t="str">
            <v>En Ejecución</v>
          </cell>
          <cell r="J182" t="str">
            <v>https://community.secop.gov.co/Public/Tendering/OpportunityDetail/Index?noticeUID=CO1.NTC.2504858&amp;isFromPublicArea=True&amp;isModal=true&amp;asPopupView=true</v>
          </cell>
          <cell r="K182" t="str">
            <v>SDHT-SPRC-PSP-019-2022</v>
          </cell>
          <cell r="L182" t="str">
            <v>X</v>
          </cell>
          <cell r="N182" t="str">
            <v>CC</v>
          </cell>
          <cell r="O182">
            <v>1026302452</v>
          </cell>
          <cell r="P182">
            <v>8</v>
          </cell>
          <cell r="Q182" t="str">
            <v>QUIÑONES CORTES</v>
          </cell>
          <cell r="R182" t="str">
            <v>CHRISTIAN SEBASTIAN</v>
          </cell>
          <cell r="S182" t="str">
            <v>No Aplica</v>
          </cell>
          <cell r="T182" t="str">
            <v>CHRISTIAN SEBASTIAN QUIÑONES CORTES</v>
          </cell>
          <cell r="U182" t="str">
            <v>M</v>
          </cell>
          <cell r="V182">
            <v>44568</v>
          </cell>
          <cell r="W182" t="str">
            <v>No Aplica</v>
          </cell>
          <cell r="X182">
            <v>44572</v>
          </cell>
          <cell r="Y182">
            <v>44572</v>
          </cell>
          <cell r="Z182" t="str">
            <v>Contratación Directa</v>
          </cell>
          <cell r="AA182" t="str">
            <v>Contrato</v>
          </cell>
          <cell r="AB182" t="str">
            <v>Prestación de Servicios Profesionales</v>
          </cell>
          <cell r="AC182" t="str">
            <v>PRESTAR SERVICIOS PROFESIONALES PARA DESARROLLAR ACTIVIDADES TÉCNICAS DE FORMULACIÓN, EJECUCIÓN Y SEGUIMIENTO DE LAS INTERVENCIONES PRIORIZADAS POR LA SECRETARIA DISTRITAL DE HÁBITAT.</v>
          </cell>
          <cell r="AD182">
            <v>44572</v>
          </cell>
          <cell r="AE182">
            <v>44572</v>
          </cell>
          <cell r="AF182">
            <v>44572</v>
          </cell>
          <cell r="AG182">
            <v>44905</v>
          </cell>
          <cell r="AH182">
            <v>11</v>
          </cell>
          <cell r="AI182">
            <v>0</v>
          </cell>
          <cell r="AJ182">
            <v>12.166666666666666</v>
          </cell>
          <cell r="AK182">
            <v>12</v>
          </cell>
          <cell r="AL182">
            <v>5</v>
          </cell>
          <cell r="AN182">
            <v>44905</v>
          </cell>
          <cell r="AO182">
            <v>44941</v>
          </cell>
          <cell r="AP182">
            <v>73645000</v>
          </cell>
          <cell r="AQ182">
            <v>81455833</v>
          </cell>
          <cell r="AR182">
            <v>6695000</v>
          </cell>
          <cell r="AS182">
            <v>0.3333333283662796</v>
          </cell>
          <cell r="AT182">
            <v>2888</v>
          </cell>
          <cell r="AU182">
            <v>712</v>
          </cell>
          <cell r="AV182">
            <v>44566</v>
          </cell>
          <cell r="AW182">
            <v>73645000</v>
          </cell>
          <cell r="AX182" t="str">
            <v>O23011601210000007590</v>
          </cell>
        </row>
        <row r="183">
          <cell r="E183">
            <v>177</v>
          </cell>
          <cell r="F183" t="str">
            <v>177-2022</v>
          </cell>
          <cell r="G183" t="str">
            <v>CO1.PCCNTR.3180646</v>
          </cell>
          <cell r="H183" t="str">
            <v>EJECUTAR  6 ESTRATEGIAS PARA EL FORTALECIMIENTO DE LA PARTICIPACIÓN CIUDADANA EN LOS TEMAS ESTRATÉGICOS DEL SECTOR</v>
          </cell>
          <cell r="I183" t="str">
            <v>Terminado</v>
          </cell>
          <cell r="J183" t="str">
            <v>https://community.secop.gov.co/Public/Tendering/OpportunityDetail/Index?noticeUID=CO1.NTC.2504879&amp;isFromPublicArea=True&amp;isModal=true&amp;asPopupView=true</v>
          </cell>
          <cell r="K183" t="str">
            <v>SDHT-SPRC-PSP-020-2022</v>
          </cell>
          <cell r="L183" t="str">
            <v>X</v>
          </cell>
          <cell r="N183" t="str">
            <v>CC</v>
          </cell>
          <cell r="O183">
            <v>1033722125</v>
          </cell>
          <cell r="P183">
            <v>1</v>
          </cell>
          <cell r="Q183" t="str">
            <v>VELASQUEZ RICO</v>
          </cell>
          <cell r="R183" t="str">
            <v>MAIVEL DANIELA</v>
          </cell>
          <cell r="S183" t="str">
            <v>No Aplica</v>
          </cell>
          <cell r="T183" t="str">
            <v>MAIVEL DANIELA VELASQUEZ RICO</v>
          </cell>
          <cell r="U183" t="str">
            <v>F</v>
          </cell>
          <cell r="V183">
            <v>44568</v>
          </cell>
          <cell r="W183" t="str">
            <v>No Aplica</v>
          </cell>
          <cell r="X183">
            <v>44573</v>
          </cell>
          <cell r="Y183">
            <v>44573</v>
          </cell>
          <cell r="Z183" t="str">
            <v>Contratación Directa</v>
          </cell>
          <cell r="AA183" t="str">
            <v>Contrato</v>
          </cell>
          <cell r="AB183" t="str">
            <v>Prestación de Servicios Profesionales</v>
          </cell>
          <cell r="AC183" t="str">
            <v>PRESTAR SERVICIOS PROFESIONALES PARA DESARROLLAR ACTIVIDADES TÉCNICAS DE FORMULACIÓN, EJECUCIÓN Y SEGUIMIENTO DE LAS INTERVENCIONES PRIORIZADAS POR LA SECRETARÍA DISTRITAL DEL HÁBITAT.</v>
          </cell>
          <cell r="AD183">
            <v>44573</v>
          </cell>
          <cell r="AE183">
            <v>44573</v>
          </cell>
          <cell r="AF183">
            <v>44573</v>
          </cell>
          <cell r="AG183">
            <v>44906</v>
          </cell>
          <cell r="AH183">
            <v>11</v>
          </cell>
          <cell r="AI183">
            <v>0</v>
          </cell>
          <cell r="AJ183">
            <v>11</v>
          </cell>
          <cell r="AK183">
            <v>11</v>
          </cell>
          <cell r="AL183">
            <v>0</v>
          </cell>
          <cell r="AN183">
            <v>44906</v>
          </cell>
          <cell r="AO183">
            <v>44906</v>
          </cell>
          <cell r="AP183">
            <v>73645000</v>
          </cell>
          <cell r="AQ183">
            <v>73645000</v>
          </cell>
          <cell r="AR183">
            <v>6695000</v>
          </cell>
          <cell r="AS183">
            <v>0</v>
          </cell>
          <cell r="AT183">
            <v>2890</v>
          </cell>
          <cell r="AU183">
            <v>123</v>
          </cell>
          <cell r="AV183">
            <v>44564</v>
          </cell>
          <cell r="AW183">
            <v>73645000</v>
          </cell>
          <cell r="AX183" t="str">
            <v>O23011601210000007590</v>
          </cell>
        </row>
        <row r="184">
          <cell r="E184">
            <v>178</v>
          </cell>
          <cell r="F184" t="str">
            <v>178-2022</v>
          </cell>
          <cell r="G184" t="str">
            <v>CO1.PCCNTR.3180666</v>
          </cell>
          <cell r="H184" t="str">
            <v>EJECUTAR  6 ESTRATEGIAS PARA EL FORTALECIMIENTO DE LA PARTICIPACIÓN CIUDADANA EN LOS TEMAS ESTRATÉGICOS DEL SECTOR</v>
          </cell>
          <cell r="I184" t="str">
            <v>En Ejecución</v>
          </cell>
          <cell r="J184" t="str">
            <v>https://community.secop.gov.co/Public/Tendering/OpportunityDetail/Index?noticeUID=CO1.NTC.2504895&amp;isFromPublicArea=True&amp;isModal=true&amp;asPopupView=true</v>
          </cell>
          <cell r="K184" t="str">
            <v>SDHT-SPRC-PSP-021-2022</v>
          </cell>
          <cell r="L184" t="str">
            <v>X</v>
          </cell>
          <cell r="N184" t="str">
            <v>CC</v>
          </cell>
          <cell r="O184">
            <v>1121825660</v>
          </cell>
          <cell r="P184">
            <v>2</v>
          </cell>
          <cell r="Q184" t="str">
            <v>NIÑO ACUÑA</v>
          </cell>
          <cell r="R184" t="str">
            <v>ANDREA JOHANA</v>
          </cell>
          <cell r="S184" t="str">
            <v>No Aplica</v>
          </cell>
          <cell r="T184" t="str">
            <v>ANDREA JOHANA NIÑO ACUÑA</v>
          </cell>
          <cell r="U184" t="str">
            <v>F</v>
          </cell>
          <cell r="V184">
            <v>44572</v>
          </cell>
          <cell r="W184" t="str">
            <v>No Aplica</v>
          </cell>
          <cell r="X184">
            <v>44573</v>
          </cell>
          <cell r="Y184">
            <v>44573</v>
          </cell>
          <cell r="Z184" t="str">
            <v>Contratación Directa</v>
          </cell>
          <cell r="AA184" t="str">
            <v>Contrato</v>
          </cell>
          <cell r="AB184" t="str">
            <v>Prestación de Servicios Profesionales</v>
          </cell>
          <cell r="AC184" t="str">
            <v>PRESTAR SERVICIOS PROFESIONALES PARA DESARROLLAR ACTIVIDADES TÉCNICAS DE FORMULACIÓN, EJECUCIÓN Y SEGUIMIENTO DE LAS INTERVENCIONES PRIORIZADAS POR LA SECRETARÍA DISTRITAL DEL HÁBITAT.</v>
          </cell>
          <cell r="AD184">
            <v>44573</v>
          </cell>
          <cell r="AE184">
            <v>44573</v>
          </cell>
          <cell r="AF184">
            <v>44573</v>
          </cell>
          <cell r="AG184">
            <v>44906</v>
          </cell>
          <cell r="AH184">
            <v>11</v>
          </cell>
          <cell r="AI184">
            <v>0</v>
          </cell>
          <cell r="AJ184">
            <v>12.133333333333333</v>
          </cell>
          <cell r="AK184">
            <v>12</v>
          </cell>
          <cell r="AL184">
            <v>4</v>
          </cell>
          <cell r="AN184">
            <v>44906</v>
          </cell>
          <cell r="AO184">
            <v>44941</v>
          </cell>
          <cell r="AP184">
            <v>73645000</v>
          </cell>
          <cell r="AQ184">
            <v>81232667</v>
          </cell>
          <cell r="AR184">
            <v>6695000</v>
          </cell>
          <cell r="AS184">
            <v>-0.3333333432674408</v>
          </cell>
          <cell r="AT184">
            <v>2891</v>
          </cell>
          <cell r="AU184">
            <v>147</v>
          </cell>
          <cell r="AV184">
            <v>44564</v>
          </cell>
          <cell r="AW184">
            <v>73645000</v>
          </cell>
          <cell r="AX184" t="str">
            <v>O23011601210000007590</v>
          </cell>
        </row>
        <row r="185">
          <cell r="E185">
            <v>179</v>
          </cell>
          <cell r="F185" t="str">
            <v>179-2022</v>
          </cell>
          <cell r="G185" t="str">
            <v>CO1.PCCNTR.3179425</v>
          </cell>
          <cell r="H185" t="str">
            <v xml:space="preserve">ELABORAR 1 MODELO DE DATOS PARA ESTANDARIZAR LA INFORMACIÓN MISIONAL Y ESTRATÉGICA DEL SECTOR. </v>
          </cell>
          <cell r="I185" t="str">
            <v>Terminado</v>
          </cell>
          <cell r="J185" t="str">
            <v>https://community.secop.gov.co/Public/Tendering/OpportunityDetail/Index?noticeUID=CO1.NTC.2503724&amp;isFromPublicArea=True&amp;isModal=true&amp;asPopupView=true</v>
          </cell>
          <cell r="K185" t="str">
            <v>SDHT-SDIS-PSP-011-2022</v>
          </cell>
          <cell r="L185" t="str">
            <v>X</v>
          </cell>
          <cell r="N185" t="str">
            <v>CC</v>
          </cell>
          <cell r="O185">
            <v>1023886383</v>
          </cell>
          <cell r="P185">
            <v>2</v>
          </cell>
          <cell r="Q185" t="str">
            <v>SALDAÑA ZULUAGA</v>
          </cell>
          <cell r="R185" t="str">
            <v>ERIKA PAOLA</v>
          </cell>
          <cell r="S185" t="str">
            <v>No Aplica</v>
          </cell>
          <cell r="T185" t="str">
            <v>ERIKA PAOLA SALDAÑA ZULUAGA</v>
          </cell>
          <cell r="U185" t="str">
            <v>F</v>
          </cell>
          <cell r="V185">
            <v>44568</v>
          </cell>
          <cell r="W185">
            <v>44573</v>
          </cell>
          <cell r="X185">
            <v>44569</v>
          </cell>
          <cell r="Y185">
            <v>44926</v>
          </cell>
          <cell r="Z185" t="str">
            <v>Contratación Directa</v>
          </cell>
          <cell r="AA185" t="str">
            <v>Contrato</v>
          </cell>
          <cell r="AB185" t="str">
            <v>Prestación de Servicios Profesionales</v>
          </cell>
          <cell r="AC185" t="str">
            <v>PRESTAR SERVICIOS PROFESIONALES PARA APOYAR LAS ACTIVIDADES DE ESTANDARIZACIÓN Y CONSOLIDACIÓN DE LA INFORMACIÓN GEOGRÁFICA, ALFANUMÉRICA Y CARTOGRÁFICA, EN EL MARCO DE LA INFORMACIÓN MISIONAL Y ESTRATÉGICA DEL SECTOR.</v>
          </cell>
          <cell r="AD185">
            <v>44573</v>
          </cell>
          <cell r="AE185">
            <v>44573</v>
          </cell>
          <cell r="AF185">
            <v>44573</v>
          </cell>
          <cell r="AG185">
            <v>44922</v>
          </cell>
          <cell r="AH185">
            <v>11</v>
          </cell>
          <cell r="AI185">
            <v>15</v>
          </cell>
          <cell r="AJ185">
            <v>11.5</v>
          </cell>
          <cell r="AK185">
            <v>11</v>
          </cell>
          <cell r="AL185">
            <v>15</v>
          </cell>
          <cell r="AN185">
            <v>44921</v>
          </cell>
          <cell r="AO185">
            <v>44921</v>
          </cell>
          <cell r="AP185">
            <v>97727000</v>
          </cell>
          <cell r="AQ185">
            <v>97727000</v>
          </cell>
          <cell r="AR185">
            <v>8498000</v>
          </cell>
          <cell r="AS185">
            <v>0</v>
          </cell>
          <cell r="AT185">
            <v>2664</v>
          </cell>
          <cell r="AU185">
            <v>695</v>
          </cell>
          <cell r="AV185">
            <v>44565</v>
          </cell>
          <cell r="AW185">
            <v>97727000</v>
          </cell>
          <cell r="AX185" t="str">
            <v>O23011605530000007728</v>
          </cell>
        </row>
        <row r="186">
          <cell r="E186">
            <v>180</v>
          </cell>
          <cell r="F186" t="str">
            <v>180-2022</v>
          </cell>
          <cell r="G186" t="str">
            <v>CO1.PCCNTR.3180200</v>
          </cell>
          <cell r="H186" t="str">
            <v xml:space="preserve">ELABORAR 2 DOCUMENTOS DE ANÁLISIS CON RESPECTO A LAS ALTERNATIVAS DE FINANCIACIÓN Y ACCESO A SOLUCIONES HABITACIONALES </v>
          </cell>
          <cell r="I186" t="str">
            <v>Terminado</v>
          </cell>
          <cell r="J186" t="str">
            <v>https://community.secop.gov.co/Public/Tendering/OpportunityDetail/Index?noticeUID=CO1.NTC.2503731&amp;isFromPublicArea=True&amp;isModal=true&amp;asPopupView=true</v>
          </cell>
          <cell r="K186" t="str">
            <v>SDHT-SDIS-PSP-032-2022</v>
          </cell>
          <cell r="L186" t="str">
            <v>X</v>
          </cell>
          <cell r="N186" t="str">
            <v>CC</v>
          </cell>
          <cell r="O186">
            <v>1057589937</v>
          </cell>
          <cell r="P186">
            <v>2</v>
          </cell>
          <cell r="Q186" t="str">
            <v>CAMARGO DE LA HOZ</v>
          </cell>
          <cell r="R186" t="str">
            <v>KAREN LUCIA</v>
          </cell>
          <cell r="S186" t="str">
            <v>No Aplica</v>
          </cell>
          <cell r="T186" t="str">
            <v>KAREN LUCIA CAMARGO DE LA HOZ</v>
          </cell>
          <cell r="U186" t="str">
            <v>F</v>
          </cell>
          <cell r="V186">
            <v>44568</v>
          </cell>
          <cell r="W186">
            <v>44573</v>
          </cell>
          <cell r="X186">
            <v>44572</v>
          </cell>
          <cell r="Y186">
            <v>44926</v>
          </cell>
          <cell r="Z186" t="str">
            <v>Contratación Directa</v>
          </cell>
          <cell r="AA186" t="str">
            <v>Contrato</v>
          </cell>
          <cell r="AB186" t="str">
            <v>Prestación de Servicios Profesionales</v>
          </cell>
          <cell r="AC186" t="str">
            <v xml:space="preserve"> PRESTAR SERVICIOS PROFESIONALES DE APOYO EN LAS ACTIVIDADES DE PROCESAMIENTO, ANÁLISIS Y CONSOLIDACIÓN DE INDICADORES EN TEMAS RELACIONADOS CON EL SECTOR HÁBITAT, EN EL MARCO DE LA POLÍTICA DE GESTIÓN INTEGRAL DEL HÁBITAT</v>
          </cell>
          <cell r="AD186">
            <v>44573</v>
          </cell>
          <cell r="AE186">
            <v>44573</v>
          </cell>
          <cell r="AF186">
            <v>44573</v>
          </cell>
          <cell r="AG186">
            <v>44922</v>
          </cell>
          <cell r="AH186">
            <v>11</v>
          </cell>
          <cell r="AI186">
            <v>15</v>
          </cell>
          <cell r="AJ186">
            <v>11.5</v>
          </cell>
          <cell r="AK186">
            <v>11</v>
          </cell>
          <cell r="AL186">
            <v>15</v>
          </cell>
          <cell r="AN186">
            <v>44921</v>
          </cell>
          <cell r="AO186">
            <v>44921</v>
          </cell>
          <cell r="AP186">
            <v>63963000</v>
          </cell>
          <cell r="AQ186">
            <v>63963000</v>
          </cell>
          <cell r="AR186">
            <v>5562000</v>
          </cell>
          <cell r="AS186">
            <v>0</v>
          </cell>
          <cell r="AT186">
            <v>2647</v>
          </cell>
          <cell r="AU186">
            <v>636</v>
          </cell>
          <cell r="AV186">
            <v>44565</v>
          </cell>
          <cell r="AW186">
            <v>63963000</v>
          </cell>
          <cell r="AX186" t="str">
            <v>O23011601190000007721</v>
          </cell>
        </row>
        <row r="187">
          <cell r="E187">
            <v>181</v>
          </cell>
          <cell r="F187" t="str">
            <v>181-2022</v>
          </cell>
          <cell r="G187" t="str">
            <v>CO1.PCCNTR.3179750</v>
          </cell>
          <cell r="H187" t="str">
            <v>DESARROLLAR 1  DOCUMENTO NORMATIVO SOBRE LA FORMULACIÓN DE LOS INSTRUMENTOS DE PLANEACIÓN DE SEGUNDO NIVEL EN UNIDADES DEFICITARIAS A CARGO DE LA SDHT</v>
          </cell>
          <cell r="I187" t="str">
            <v>En Ejecución</v>
          </cell>
          <cell r="J187" t="str">
            <v>https://community.secop.gov.co/Public/Tendering/OpportunityDetail/Index?noticeUID=CO1.NTC.2503738&amp;isFromPublicArea=True&amp;isModal=true&amp;asPopupView=true</v>
          </cell>
          <cell r="K187" t="str">
            <v>SDHT-SDIS-PSP-026-2022</v>
          </cell>
          <cell r="L187" t="str">
            <v>X</v>
          </cell>
          <cell r="N187" t="str">
            <v>CC</v>
          </cell>
          <cell r="O187">
            <v>39543287</v>
          </cell>
          <cell r="P187">
            <v>9</v>
          </cell>
          <cell r="Q187" t="str">
            <v>RODRIGUEZ OSORIO</v>
          </cell>
          <cell r="R187" t="str">
            <v>YANNET</v>
          </cell>
          <cell r="S187" t="str">
            <v>No Aplica</v>
          </cell>
          <cell r="T187" t="str">
            <v>YANNET RODRIGUEZ OSORIO</v>
          </cell>
          <cell r="U187" t="str">
            <v>F</v>
          </cell>
          <cell r="V187">
            <v>44568</v>
          </cell>
          <cell r="W187">
            <v>44573</v>
          </cell>
          <cell r="X187">
            <v>44572</v>
          </cell>
          <cell r="Y187">
            <v>44926</v>
          </cell>
          <cell r="Z187" t="str">
            <v>Contratación Directa</v>
          </cell>
          <cell r="AA187" t="str">
            <v>Contrato</v>
          </cell>
          <cell r="AB187" t="str">
            <v>Prestación de Servicios Profesionales</v>
          </cell>
          <cell r="AC187" t="str">
            <v>PRESTAR SERVICIOS PROFESIONALES DE APOYO EN LAS ACTIVIDADES REQUERIDAS PARA LA ORGANIZACIÓN, REVISIÓN, SEGUIMIENTO Y CONSOLIDACIÓN DE LOS TEMAS RELACIONADOS CON LOS PROYECTOS DE INVERSIÓN, CONTRATACIÓN, AUDITORIAS Y RESPUESTAS A REQUERIMIENTOS DE INFORMACIÓN, EN EL MARCO DE POLÍTICA DE GESTIÓN INTEGRAL DEL HÁBITAT.</v>
          </cell>
          <cell r="AD187">
            <v>44573</v>
          </cell>
          <cell r="AE187">
            <v>44573</v>
          </cell>
          <cell r="AF187">
            <v>44573</v>
          </cell>
          <cell r="AG187">
            <v>44870</v>
          </cell>
          <cell r="AH187">
            <v>9</v>
          </cell>
          <cell r="AI187">
            <v>24</v>
          </cell>
          <cell r="AJ187">
            <v>12.433333333333334</v>
          </cell>
          <cell r="AK187">
            <v>12</v>
          </cell>
          <cell r="AL187">
            <v>13</v>
          </cell>
          <cell r="AN187">
            <v>44870</v>
          </cell>
          <cell r="AO187">
            <v>44950</v>
          </cell>
          <cell r="AP187">
            <v>60564000</v>
          </cell>
          <cell r="AQ187">
            <v>76838000</v>
          </cell>
          <cell r="AR187">
            <v>6180000</v>
          </cell>
          <cell r="AS187">
            <v>0</v>
          </cell>
          <cell r="AT187">
            <v>2641</v>
          </cell>
          <cell r="AU187">
            <v>606</v>
          </cell>
          <cell r="AV187">
            <v>44565</v>
          </cell>
          <cell r="AW187">
            <v>60610000</v>
          </cell>
          <cell r="AX187" t="str">
            <v>O23011601190000007721</v>
          </cell>
        </row>
        <row r="188">
          <cell r="E188">
            <v>182</v>
          </cell>
          <cell r="F188" t="str">
            <v>182-2022</v>
          </cell>
          <cell r="G188" t="str">
            <v>CO1.PCCNTR.3179457</v>
          </cell>
          <cell r="H188" t="str">
            <v>DEFINIR 100 % DE LOS LINEAMIENTOS TÉCNICOS REQUERIDOS PARA LA CENTRALIZACIÓN, ESTANDARIZACIÓN Y GESTIÓN UNIFICADA DE LA INFORMACIÓN CATASTRAL DE SERVICIOS PÚBLICOS DOMICILIARIOS.</v>
          </cell>
          <cell r="I188" t="str">
            <v>En Ejecución</v>
          </cell>
          <cell r="J188" t="str">
            <v>https://community.secop.gov.co/Public/Tendering/OpportunityDetail/Index?noticeUID=CO1.NTC.2504008&amp;isFromPublicArea=True&amp;isModal=true&amp;asPopupView=true</v>
          </cell>
          <cell r="K188" t="str">
            <v>SDHT-SDSP-PSP-002-2022</v>
          </cell>
          <cell r="L188" t="str">
            <v>X</v>
          </cell>
          <cell r="N188" t="str">
            <v>CC</v>
          </cell>
          <cell r="O188">
            <v>53135138</v>
          </cell>
          <cell r="P188">
            <v>0</v>
          </cell>
          <cell r="Q188" t="str">
            <v>GOMEZ BARAHONA</v>
          </cell>
          <cell r="R188" t="str">
            <v>DIANA MILENA</v>
          </cell>
          <cell r="S188" t="str">
            <v>No Aplica</v>
          </cell>
          <cell r="T188" t="str">
            <v>DIANA MILENA GOMEZ BARAHONA</v>
          </cell>
          <cell r="U188" t="str">
            <v>F</v>
          </cell>
          <cell r="V188">
            <v>44568</v>
          </cell>
          <cell r="W188" t="str">
            <v>No Aplica</v>
          </cell>
          <cell r="X188">
            <v>44572</v>
          </cell>
          <cell r="Y188">
            <v>44891</v>
          </cell>
          <cell r="Z188" t="str">
            <v>Contratación Directa</v>
          </cell>
          <cell r="AA188" t="str">
            <v>Contrato</v>
          </cell>
          <cell r="AB188" t="str">
            <v>Prestación de Servicios Profesionales</v>
          </cell>
          <cell r="AC188" t="str">
            <v>PRESTAR SERVICIOS PROFESIONALES PARA EL DESARROLLO DE LAS ACTIVIDADES RELACIONADAS CON LA REVISIÓN, ANÁLISIS Y ELABORACIÓN DE PRODUCTOS DE INFORMACIÓN GEOGRÁFICA PARA LA SUBDIRECCIÓN DE SERVICIOS PÚBLICOS</v>
          </cell>
          <cell r="AD188">
            <v>44572</v>
          </cell>
          <cell r="AE188">
            <v>44592</v>
          </cell>
          <cell r="AF188">
            <v>44572</v>
          </cell>
          <cell r="AG188">
            <v>44920</v>
          </cell>
          <cell r="AH188">
            <v>11</v>
          </cell>
          <cell r="AI188">
            <v>15</v>
          </cell>
          <cell r="AJ188">
            <v>13.166666666666666</v>
          </cell>
          <cell r="AK188">
            <v>13</v>
          </cell>
          <cell r="AL188">
            <v>5</v>
          </cell>
          <cell r="AM188">
            <v>395</v>
          </cell>
          <cell r="AN188">
            <v>44920</v>
          </cell>
          <cell r="AO188">
            <v>44972</v>
          </cell>
          <cell r="AP188">
            <v>88837500</v>
          </cell>
          <cell r="AQ188">
            <v>101712500</v>
          </cell>
          <cell r="AR188">
            <v>7725000</v>
          </cell>
          <cell r="AS188">
            <v>0</v>
          </cell>
          <cell r="AT188">
            <v>3464</v>
          </cell>
          <cell r="AU188">
            <v>81</v>
          </cell>
          <cell r="AV188">
            <v>44564</v>
          </cell>
          <cell r="AW188">
            <v>88837500</v>
          </cell>
          <cell r="AX188" t="str">
            <v>O23011605510000007618</v>
          </cell>
        </row>
        <row r="189">
          <cell r="E189">
            <v>183</v>
          </cell>
          <cell r="F189" t="str">
            <v>183-2022</v>
          </cell>
          <cell r="G189" t="str">
            <v>CO1.PCCNTR.3180201</v>
          </cell>
          <cell r="H189" t="str">
            <v>FORTALECER TÉCNICA Y ORGANIZACIONALMENTE 100 % DE LOS ACUEDUCTOS IDENTIFICADOS Y PRIORIZADOS EN LA ZONA RURAL DEL DISTRITO.</v>
          </cell>
          <cell r="I189" t="str">
            <v>En Ejecución</v>
          </cell>
          <cell r="J189" t="str">
            <v>https://community.secop.gov.co/Public/Tendering/OpportunityDetail/Index?noticeUID=CO1.NTC.2504440&amp;isFromPublicArea=True&amp;isModal=true&amp;asPopupView=true</v>
          </cell>
          <cell r="K189" t="str">
            <v>SDHT-SDSP-PSP-009-2022</v>
          </cell>
          <cell r="L189" t="str">
            <v>X</v>
          </cell>
          <cell r="N189" t="str">
            <v>CC</v>
          </cell>
          <cell r="O189">
            <v>35427539</v>
          </cell>
          <cell r="P189">
            <v>9</v>
          </cell>
          <cell r="Q189" t="str">
            <v>CAMARGO CORREA</v>
          </cell>
          <cell r="R189" t="str">
            <v>LOLITA</v>
          </cell>
          <cell r="S189" t="str">
            <v>No Aplica</v>
          </cell>
          <cell r="T189" t="str">
            <v>LOLITA CAMARGO CORREA</v>
          </cell>
          <cell r="U189" t="str">
            <v>F</v>
          </cell>
          <cell r="V189">
            <v>44568</v>
          </cell>
          <cell r="W189" t="str">
            <v>No Aplica</v>
          </cell>
          <cell r="X189">
            <v>44572</v>
          </cell>
          <cell r="Y189">
            <v>44891</v>
          </cell>
          <cell r="Z189" t="str">
            <v>Contratación Directa</v>
          </cell>
          <cell r="AA189" t="str">
            <v>Contrato</v>
          </cell>
          <cell r="AB189" t="str">
            <v>Prestación de Servicios Profesionales</v>
          </cell>
          <cell r="AC189" t="str">
            <v>PRESTAR SERVICIOS PROFESIONALES A LA SUBDIRECCIÓN DE SERVICIOS PÚBLICOS PARA ACOMPAÑAR EN EL ÁMBITO JURÍDICO LA IMPLEMENTACIÓN DE POLÍTICAS Y PROGRAMAS EN MATERIA DE SERVICIOS PÚBLICOS TENDIENTES AL ASEGURAMIENTO DE LA PRESTACIÓN Y LA REGIONALIZACIÓN</v>
          </cell>
          <cell r="AD189">
            <v>44572</v>
          </cell>
          <cell r="AE189">
            <v>44572</v>
          </cell>
          <cell r="AF189">
            <v>44572</v>
          </cell>
          <cell r="AG189">
            <v>44920</v>
          </cell>
          <cell r="AH189">
            <v>11</v>
          </cell>
          <cell r="AI189">
            <v>15</v>
          </cell>
          <cell r="AJ189">
            <v>14.033333333333333</v>
          </cell>
          <cell r="AK189">
            <v>14</v>
          </cell>
          <cell r="AL189">
            <v>1</v>
          </cell>
          <cell r="AM189">
            <v>421</v>
          </cell>
          <cell r="AN189">
            <v>44920</v>
          </cell>
          <cell r="AO189">
            <v>44996</v>
          </cell>
          <cell r="AP189">
            <v>87653000</v>
          </cell>
          <cell r="AQ189">
            <v>106962067</v>
          </cell>
          <cell r="AR189">
            <v>7622000</v>
          </cell>
          <cell r="AS189">
            <v>-0.3333333432674408</v>
          </cell>
          <cell r="AT189">
            <v>3450</v>
          </cell>
          <cell r="AU189">
            <v>37</v>
          </cell>
          <cell r="AV189">
            <v>44564</v>
          </cell>
          <cell r="AW189">
            <v>87653000</v>
          </cell>
          <cell r="AX189" t="str">
            <v>O23011602370000007615</v>
          </cell>
        </row>
        <row r="190">
          <cell r="E190">
            <v>184</v>
          </cell>
          <cell r="F190" t="str">
            <v>184-2022</v>
          </cell>
          <cell r="G190" t="str">
            <v>CO1.PCCNTR.3180957</v>
          </cell>
          <cell r="H190" t="str">
            <v>FORTALECER TÉCNICA Y ORGANIZACIONALMENTE 100 % DE LOS ACUEDUCTOS IDENTIFICADOS Y PRIORIZADOS EN LA ZONA RURAL DEL DISTRITO.</v>
          </cell>
          <cell r="I190" t="str">
            <v>En Ejecución</v>
          </cell>
          <cell r="J190" t="str">
            <v>https://community.secop.gov.co/Public/Tendering/OpportunityDetail/Index?noticeUID=CO1.NTC.2505537&amp;isFromPublicArea=True&amp;isModal=true&amp;asPopupView=true</v>
          </cell>
          <cell r="K190" t="str">
            <v>SDHT-SDSP-PSP-005-2022</v>
          </cell>
          <cell r="L190" t="str">
            <v>X</v>
          </cell>
          <cell r="N190" t="str">
            <v>CC</v>
          </cell>
          <cell r="O190">
            <v>94527404</v>
          </cell>
          <cell r="P190">
            <v>7</v>
          </cell>
          <cell r="Q190" t="str">
            <v>CIFUENTES CIFUENTES</v>
          </cell>
          <cell r="R190" t="str">
            <v>GIRADU</v>
          </cell>
          <cell r="S190" t="str">
            <v>No Aplica</v>
          </cell>
          <cell r="T190" t="str">
            <v>GIRADU CIFUENTES CIFUENTES</v>
          </cell>
          <cell r="U190" t="str">
            <v>M</v>
          </cell>
          <cell r="V190">
            <v>44568</v>
          </cell>
          <cell r="W190">
            <v>44574</v>
          </cell>
          <cell r="X190">
            <v>44572</v>
          </cell>
          <cell r="Y190">
            <v>44891</v>
          </cell>
          <cell r="Z190" t="str">
            <v>Contratación Directa</v>
          </cell>
          <cell r="AA190" t="str">
            <v>Contrato</v>
          </cell>
          <cell r="AB190" t="str">
            <v>Prestación de Servicios Profesionales</v>
          </cell>
          <cell r="AC190" t="str">
            <v>PRESTAR SERVICIOS PROFESIONALES PARA APOYAR DESDE EL COMPONENTE TÉCNICO A LOS PRESTADORES DE LA ZONA URBANA Y RURAL DEL DISTRITO EN EL MEJORAMIENTO DE LA INFRAESTRUCTURA QUE CONTRIBUYA A OPTIMIZAR LOS INDICADORES DE LA PRESTACIÓN DE LOS SERVICIOS PÚBLICOS DE ACUEDUCTO Y SANEAMIENTO BÁSICO</v>
          </cell>
          <cell r="AD190">
            <v>44574</v>
          </cell>
          <cell r="AE190">
            <v>44574</v>
          </cell>
          <cell r="AF190">
            <v>44574</v>
          </cell>
          <cell r="AG190">
            <v>44922</v>
          </cell>
          <cell r="AH190">
            <v>11</v>
          </cell>
          <cell r="AI190">
            <v>15</v>
          </cell>
          <cell r="AJ190">
            <v>13.1</v>
          </cell>
          <cell r="AK190">
            <v>13</v>
          </cell>
          <cell r="AL190">
            <v>3</v>
          </cell>
          <cell r="AM190">
            <v>393</v>
          </cell>
          <cell r="AN190">
            <v>44922</v>
          </cell>
          <cell r="AO190">
            <v>44972</v>
          </cell>
          <cell r="AP190">
            <v>98076600</v>
          </cell>
          <cell r="AQ190">
            <v>111722040</v>
          </cell>
          <cell r="AR190">
            <v>8528400</v>
          </cell>
          <cell r="AS190">
            <v>0</v>
          </cell>
          <cell r="AT190">
            <v>3447</v>
          </cell>
          <cell r="AU190">
            <v>41</v>
          </cell>
          <cell r="AV190">
            <v>44564</v>
          </cell>
          <cell r="AW190">
            <v>98076600</v>
          </cell>
          <cell r="AX190" t="str">
            <v>O23011602370000007615</v>
          </cell>
        </row>
        <row r="191">
          <cell r="E191">
            <v>185</v>
          </cell>
          <cell r="F191" t="str">
            <v>185-2022</v>
          </cell>
          <cell r="G191" t="str">
            <v>CO1.PCCNTR.3181402</v>
          </cell>
          <cell r="H191" t="str">
            <v>FORTALECER TÉCNICA Y ORGANIZACIONALMENTE 100 % DE LOS ACUEDUCTOS IDENTIFICADOS Y PRIORIZADOS EN LA ZONA RURAL DEL DISTRITO.</v>
          </cell>
          <cell r="I191" t="str">
            <v>En Ejecución</v>
          </cell>
          <cell r="J191" t="str">
            <v>https://community.secop.gov.co/Public/Tendering/OpportunityDetail/Index?noticeUID=CO1.NTC.2505293&amp;isFromPublicArea=True&amp;isModal=true&amp;asPopupView=true</v>
          </cell>
          <cell r="K191" t="str">
            <v>SDHT-SDSP-PSP-006-2022</v>
          </cell>
          <cell r="L191" t="str">
            <v>X</v>
          </cell>
          <cell r="N191" t="str">
            <v>CC</v>
          </cell>
          <cell r="O191">
            <v>80490076</v>
          </cell>
          <cell r="P191">
            <v>1</v>
          </cell>
          <cell r="Q191" t="str">
            <v>JARA VILLALBA</v>
          </cell>
          <cell r="R191" t="str">
            <v>IVAN DARIO</v>
          </cell>
          <cell r="S191" t="str">
            <v>No Aplica</v>
          </cell>
          <cell r="T191" t="str">
            <v>IVAN DARIO JARA VILLALBA</v>
          </cell>
          <cell r="U191" t="str">
            <v>M</v>
          </cell>
          <cell r="V191">
            <v>44568</v>
          </cell>
          <cell r="W191" t="str">
            <v>No Aplica</v>
          </cell>
          <cell r="X191">
            <v>44573</v>
          </cell>
          <cell r="Y191">
            <v>44891</v>
          </cell>
          <cell r="Z191" t="str">
            <v>Contratación Directa</v>
          </cell>
          <cell r="AA191" t="str">
            <v>Contrato</v>
          </cell>
          <cell r="AB191" t="str">
            <v>Prestación de Servicios Profesionales</v>
          </cell>
          <cell r="AC191" t="str">
            <v>PRESTAR SERVICIOS PROFESIONALES A LA SUBDIRECCIÓN DE SERVICIOS PÚBLICOS EN EL ACOMPAÑAMIENTO Y SEGUIMIENTO PARA LA ADECUADA OPERACIÓN DE LOS ACUEDUCTOS COMUNITARIOS</v>
          </cell>
          <cell r="AD191">
            <v>44573</v>
          </cell>
          <cell r="AE191">
            <v>44573</v>
          </cell>
          <cell r="AF191">
            <v>44573</v>
          </cell>
          <cell r="AG191">
            <v>44921</v>
          </cell>
          <cell r="AH191">
            <v>11</v>
          </cell>
          <cell r="AI191">
            <v>15</v>
          </cell>
          <cell r="AJ191">
            <v>13.133333333333333</v>
          </cell>
          <cell r="AK191">
            <v>13</v>
          </cell>
          <cell r="AL191">
            <v>4</v>
          </cell>
          <cell r="AM191">
            <v>394</v>
          </cell>
          <cell r="AN191">
            <v>44921</v>
          </cell>
          <cell r="AO191">
            <v>44972</v>
          </cell>
          <cell r="AP191">
            <v>76992500</v>
          </cell>
          <cell r="AQ191">
            <v>87927667</v>
          </cell>
          <cell r="AR191">
            <v>6695000</v>
          </cell>
          <cell r="AS191">
            <v>-0.3333333432674408</v>
          </cell>
          <cell r="AT191">
            <v>3448</v>
          </cell>
          <cell r="AU191">
            <v>57</v>
          </cell>
          <cell r="AV191">
            <v>44564</v>
          </cell>
          <cell r="AW191">
            <v>76992500</v>
          </cell>
          <cell r="AX191" t="str">
            <v>O23011602370000007615</v>
          </cell>
        </row>
        <row r="192">
          <cell r="E192">
            <v>186</v>
          </cell>
          <cell r="F192" t="str">
            <v>186-2022</v>
          </cell>
          <cell r="G192" t="str">
            <v>CO1.PCCNTR.3181499</v>
          </cell>
          <cell r="H192" t="str">
            <v>FORTALECER TÉCNICA Y ORGANIZACIONALMENTE 100 % DE LOS ACUEDUCTOS IDENTIFICADOS Y PRIORIZADOS EN LA ZONA RURAL DEL DISTRITO.</v>
          </cell>
          <cell r="I192" t="str">
            <v>En Ejecución</v>
          </cell>
          <cell r="J192" t="str">
            <v>https://community.secop.gov.co/Public/Tendering/OpportunityDetail/Index?noticeUID=CO1.NTC.2506120&amp;isFromPublicArea=True&amp;isModal=true&amp;asPopupView=true</v>
          </cell>
          <cell r="K192" t="str">
            <v>SDHT-SDSP-PSP-011-2022</v>
          </cell>
          <cell r="L192" t="str">
            <v>X</v>
          </cell>
          <cell r="N192" t="str">
            <v>CC</v>
          </cell>
          <cell r="O192">
            <v>1020784837</v>
          </cell>
          <cell r="P192">
            <v>5</v>
          </cell>
          <cell r="Q192" t="str">
            <v>RODRIGUEZ PALACIOS</v>
          </cell>
          <cell r="R192" t="str">
            <v>MARIA CATALINA</v>
          </cell>
          <cell r="S192" t="str">
            <v>No Aplica</v>
          </cell>
          <cell r="T192" t="str">
            <v>MARIA CATALINA RODRIGUEZ PALACIOS</v>
          </cell>
          <cell r="U192" t="str">
            <v>F</v>
          </cell>
          <cell r="V192">
            <v>44568</v>
          </cell>
          <cell r="W192" t="str">
            <v>No Aplica</v>
          </cell>
          <cell r="X192">
            <v>44573</v>
          </cell>
          <cell r="Y192">
            <v>44891</v>
          </cell>
          <cell r="Z192" t="str">
            <v>Contratación Directa</v>
          </cell>
          <cell r="AA192" t="str">
            <v>Contrato</v>
          </cell>
          <cell r="AB192" t="str">
            <v>Prestación de Servicios Profesionales</v>
          </cell>
          <cell r="AC192" t="str">
            <v xml:space="preserve"> PRESTAR SERVICIOS PROFESIONALES PARA PROMOVER EL FORTALECIMIENTO ORGANIZACIONAL DE LOS ACUEDUCTOS COMUNITARIOS Y LA ARTICULACIÓN INSTITUCIONAL CON LAS ENTIDADES RELACIONADAS CON LA PRESTACIÓN DE LOS SERVICIOS PÚBLICOS EN EL DISTRITO CAPITAL</v>
          </cell>
          <cell r="AD192">
            <v>44573</v>
          </cell>
          <cell r="AE192">
            <v>44573</v>
          </cell>
          <cell r="AF192">
            <v>44573</v>
          </cell>
          <cell r="AG192">
            <v>44921</v>
          </cell>
          <cell r="AH192">
            <v>11</v>
          </cell>
          <cell r="AI192">
            <v>15</v>
          </cell>
          <cell r="AJ192">
            <v>14</v>
          </cell>
          <cell r="AK192">
            <v>14</v>
          </cell>
          <cell r="AL192">
            <v>0</v>
          </cell>
          <cell r="AM192">
            <v>420</v>
          </cell>
          <cell r="AN192">
            <v>44921</v>
          </cell>
          <cell r="AO192">
            <v>44996</v>
          </cell>
          <cell r="AP192">
            <v>71070000</v>
          </cell>
          <cell r="AQ192">
            <v>86520000</v>
          </cell>
          <cell r="AR192">
            <v>6180000</v>
          </cell>
          <cell r="AS192">
            <v>0</v>
          </cell>
          <cell r="AT192">
            <v>3444</v>
          </cell>
          <cell r="AU192">
            <v>43</v>
          </cell>
          <cell r="AV192">
            <v>44564</v>
          </cell>
          <cell r="AW192">
            <v>71070000</v>
          </cell>
          <cell r="AX192" t="str">
            <v>O23011602370000007615</v>
          </cell>
        </row>
        <row r="193">
          <cell r="E193">
            <v>187</v>
          </cell>
          <cell r="F193" t="str">
            <v>187-2022</v>
          </cell>
          <cell r="G193" t="str">
            <v>CO1.PCCNTR.3179590</v>
          </cell>
          <cell r="H193" t="str">
            <v xml:space="preserve">ASIGNAR 4500 SUBSIDIOS PARA MEJORAMIENTO DE VIVIENDA PRIORIZANDO HOGARES CON JEFATURA FEMENINA, PERSONAS CON DISCAPACIDAD, VÍCTIMAS DEL CONFLICTO ARMADO, POBLACIÓN ÉTNICA Y ADULTOS MAYORES </v>
          </cell>
          <cell r="I193" t="str">
            <v>Terminado</v>
          </cell>
          <cell r="J193" t="str">
            <v>https://community.secop.gov.co/Public/Tendering/OpportunityDetail/Index?noticeUID=CO1.NTC.2504162&amp;isFromPublicArea=True&amp;isModal=true&amp;asPopupView=true</v>
          </cell>
          <cell r="K193" t="str">
            <v>SDHT-SDB-PSP-088-2022</v>
          </cell>
          <cell r="L193" t="str">
            <v>X</v>
          </cell>
          <cell r="N193" t="str">
            <v>CC</v>
          </cell>
          <cell r="O193">
            <v>1140847692</v>
          </cell>
          <cell r="P193">
            <v>1</v>
          </cell>
          <cell r="Q193" t="str">
            <v>AMARIS MARTINEZ</v>
          </cell>
          <cell r="R193" t="str">
            <v>INDIRA</v>
          </cell>
          <cell r="S193" t="str">
            <v>No Aplica</v>
          </cell>
          <cell r="T193" t="str">
            <v>INDIRA AMARIS MARTINEZ</v>
          </cell>
          <cell r="U193" t="str">
            <v>F</v>
          </cell>
          <cell r="V193">
            <v>44568</v>
          </cell>
          <cell r="W193">
            <v>44572</v>
          </cell>
          <cell r="X193">
            <v>44573</v>
          </cell>
          <cell r="Y193">
            <v>44913</v>
          </cell>
          <cell r="Z193" t="str">
            <v>Contratación Directa</v>
          </cell>
          <cell r="AA193" t="str">
            <v>Contrato</v>
          </cell>
          <cell r="AB193" t="str">
            <v>Prestación de Servicios Profesionales</v>
          </cell>
          <cell r="AC193" t="str">
            <v>PRESTAR SERVICIOS PROFESIONALES AL DESARROLLO DE LA GESTIÓN SOCIAL Y COMUNITARIA EN EL MARCO DE LOS MEJORAMIENTOS DE VIVIENDA - MODALIDAD HABITABILIDAD EN LOS TERRITORIOS PRIORIZADOS POR LA SECRETARÍA DISTRITAL DEL HÁBITAT</v>
          </cell>
          <cell r="AD193">
            <v>44573</v>
          </cell>
          <cell r="AE193">
            <v>44573</v>
          </cell>
          <cell r="AF193">
            <v>44573</v>
          </cell>
          <cell r="AG193">
            <v>44906</v>
          </cell>
          <cell r="AH193">
            <v>11</v>
          </cell>
          <cell r="AI193">
            <v>0</v>
          </cell>
          <cell r="AJ193">
            <v>11.633333333333333</v>
          </cell>
          <cell r="AK193">
            <v>11</v>
          </cell>
          <cell r="AL193">
            <v>19</v>
          </cell>
          <cell r="AM193">
            <v>349</v>
          </cell>
          <cell r="AN193">
            <v>44906</v>
          </cell>
          <cell r="AO193">
            <v>44925</v>
          </cell>
          <cell r="AP193">
            <v>67980000</v>
          </cell>
          <cell r="AQ193">
            <v>71894000</v>
          </cell>
          <cell r="AR193">
            <v>6180000</v>
          </cell>
          <cell r="AS193">
            <v>0</v>
          </cell>
          <cell r="AT193">
            <v>2724</v>
          </cell>
          <cell r="AU193">
            <v>251</v>
          </cell>
          <cell r="AV193">
            <v>44565</v>
          </cell>
          <cell r="AW193">
            <v>67980000</v>
          </cell>
          <cell r="AX193" t="str">
            <v>O23011601010000007715</v>
          </cell>
        </row>
        <row r="194">
          <cell r="E194">
            <v>188</v>
          </cell>
          <cell r="F194" t="str">
            <v>188-2022</v>
          </cell>
          <cell r="G194" t="str">
            <v>CO1.PCCNTR.3181975</v>
          </cell>
          <cell r="H194" t="str">
            <v>IMPLEMENTAR 1  SISTEMA  DE LA SDHT</v>
          </cell>
          <cell r="I194" t="str">
            <v>En Ejecución</v>
          </cell>
          <cell r="J194" t="str">
            <v>https://community.secop.gov.co/Public/Tendering/OpportunityDetail/Index?noticeUID=CO1.NTC.2506271&amp;isFromPublicArea=True&amp;isModal=true&amp;asPopupView=true</v>
          </cell>
          <cell r="K194" t="str">
            <v>SDHT-SGC-PSP-028-2022</v>
          </cell>
          <cell r="L194" t="str">
            <v>X</v>
          </cell>
          <cell r="N194" t="str">
            <v>CC</v>
          </cell>
          <cell r="O194">
            <v>1023887749</v>
          </cell>
          <cell r="P194">
            <v>9</v>
          </cell>
          <cell r="Q194" t="str">
            <v>MURILLO SANCHEZ</v>
          </cell>
          <cell r="R194" t="str">
            <v>MARISOL</v>
          </cell>
          <cell r="S194" t="str">
            <v>No Aplica</v>
          </cell>
          <cell r="T194" t="str">
            <v>MARISOL MURILLO SANCHEZ</v>
          </cell>
          <cell r="U194" t="str">
            <v>F</v>
          </cell>
          <cell r="V194">
            <v>44568</v>
          </cell>
          <cell r="W194">
            <v>44573</v>
          </cell>
          <cell r="X194">
            <v>44574</v>
          </cell>
          <cell r="Y194">
            <v>44891</v>
          </cell>
          <cell r="Z194" t="str">
            <v>Contratación Directa</v>
          </cell>
          <cell r="AA194" t="str">
            <v>Contrato</v>
          </cell>
          <cell r="AB194" t="str">
            <v>Prestación de Servicios Profesionales</v>
          </cell>
          <cell r="AC194" t="str">
            <v>PRESTAR SERVICIOS PROFESIONALES PARA APOYAR EL PROCESO DE SEGUIMIENTO, REVISIÓN, GESTIÓN Y ARTICULACIÓN DE LOS PLANES Y REQUERIMIENTOS DE LOS ENTES DE CONTROL, ADEMÁS DE LOS DE LOS PROCESOS ADMINISTRATIVOS, PRESUPUESTALES Y FINANCIEROS, EN EL MARCO DE LA MISIONALIDAD DE LA SECRETARÍA DISTRITAL DEL HÁBITAT.</v>
          </cell>
          <cell r="AD194">
            <v>44574</v>
          </cell>
          <cell r="AE194">
            <v>44575</v>
          </cell>
          <cell r="AF194">
            <v>44575</v>
          </cell>
          <cell r="AG194">
            <v>44893</v>
          </cell>
          <cell r="AH194">
            <v>10</v>
          </cell>
          <cell r="AI194">
            <v>15</v>
          </cell>
          <cell r="AJ194">
            <v>13.533333333333333</v>
          </cell>
          <cell r="AK194">
            <v>13</v>
          </cell>
          <cell r="AL194">
            <v>16</v>
          </cell>
          <cell r="AN194">
            <v>44893</v>
          </cell>
          <cell r="AO194">
            <v>44985</v>
          </cell>
          <cell r="AP194">
            <v>96600000</v>
          </cell>
          <cell r="AQ194">
            <v>124506667</v>
          </cell>
          <cell r="AR194">
            <v>9200000</v>
          </cell>
          <cell r="AS194">
            <v>-0.3333333283662796</v>
          </cell>
          <cell r="AT194">
            <v>3168</v>
          </cell>
          <cell r="AU194">
            <v>528</v>
          </cell>
          <cell r="AV194">
            <v>44565</v>
          </cell>
          <cell r="AW194">
            <v>100682500</v>
          </cell>
          <cell r="AX194" t="str">
            <v>O23011605560000007754</v>
          </cell>
        </row>
        <row r="195">
          <cell r="E195">
            <v>189</v>
          </cell>
          <cell r="F195" t="str">
            <v>189-2022</v>
          </cell>
          <cell r="G195" t="str">
            <v>CO1.PCCNTR.3181886</v>
          </cell>
          <cell r="H195" t="str">
            <v>IMPLEMENTAR 1  SISTEMA  DE LA SDHT</v>
          </cell>
          <cell r="I195" t="str">
            <v>En Ejecución</v>
          </cell>
          <cell r="J195" t="str">
            <v>https://community.secop.gov.co/Public/Tendering/OpportunityDetail/Index?noticeUID=CO1.NTC.2503220&amp;isFromPublicArea=True&amp;isModal=true&amp;asPopupView=true</v>
          </cell>
          <cell r="K195" t="str">
            <v>SDHT-SGC-PSAG-006-2022</v>
          </cell>
          <cell r="L195" t="str">
            <v>X</v>
          </cell>
          <cell r="N195" t="str">
            <v>CC</v>
          </cell>
          <cell r="O195">
            <v>51915842</v>
          </cell>
          <cell r="P195">
            <v>8</v>
          </cell>
          <cell r="Q195" t="str">
            <v>BECERRA LLANOS</v>
          </cell>
          <cell r="R195" t="str">
            <v>JEANETTE OBDULIA</v>
          </cell>
          <cell r="S195" t="str">
            <v>No Aplica</v>
          </cell>
          <cell r="T195" t="str">
            <v>JEANETTE OBDULIA BECERRA LLANOS</v>
          </cell>
          <cell r="U195" t="str">
            <v>F</v>
          </cell>
          <cell r="V195">
            <v>44568</v>
          </cell>
          <cell r="W195" t="str">
            <v>No Aplica</v>
          </cell>
          <cell r="X195">
            <v>44574</v>
          </cell>
          <cell r="Y195">
            <v>44891</v>
          </cell>
          <cell r="Z195" t="str">
            <v>Contratación Directa</v>
          </cell>
          <cell r="AA195" t="str">
            <v>Contrato</v>
          </cell>
          <cell r="AB195" t="str">
            <v>Prestación de Servicios  de Apoyo a la Gestión</v>
          </cell>
          <cell r="AC195" t="str">
            <v>PRESTAR SERVICIOS DE APOYO TECNICO AL DESPACHO DE LA SECRETARÍA DISTRITAL DEL HÁBITAT PARA LAS ACTIVIDADES ADNINISTRATIVAS RELACIONADAS CON LOS REQUERIMIENTOS DE LOS ENTES QUE EJERCEN CONTROL POLÍTICO.</v>
          </cell>
          <cell r="AD195">
            <v>44574</v>
          </cell>
          <cell r="AE195">
            <v>44574</v>
          </cell>
          <cell r="AF195">
            <v>44574</v>
          </cell>
          <cell r="AG195">
            <v>44922</v>
          </cell>
          <cell r="AH195">
            <v>11</v>
          </cell>
          <cell r="AI195">
            <v>15</v>
          </cell>
          <cell r="AJ195">
            <v>12.6</v>
          </cell>
          <cell r="AK195">
            <v>12</v>
          </cell>
          <cell r="AL195">
            <v>18</v>
          </cell>
          <cell r="AM195">
            <v>378</v>
          </cell>
          <cell r="AN195">
            <v>44922</v>
          </cell>
          <cell r="AO195">
            <v>44956</v>
          </cell>
          <cell r="AP195">
            <v>40250000</v>
          </cell>
          <cell r="AQ195">
            <v>44100000</v>
          </cell>
          <cell r="AR195">
            <v>3500000</v>
          </cell>
          <cell r="AS195">
            <v>0</v>
          </cell>
          <cell r="AT195">
            <v>3164</v>
          </cell>
          <cell r="AU195">
            <v>64</v>
          </cell>
          <cell r="AV195">
            <v>44564</v>
          </cell>
          <cell r="AW195">
            <v>41400000</v>
          </cell>
          <cell r="AX195" t="str">
            <v>O23011605560000007754</v>
          </cell>
        </row>
        <row r="196">
          <cell r="E196">
            <v>190</v>
          </cell>
          <cell r="F196" t="str">
            <v>190-2022</v>
          </cell>
          <cell r="G196" t="str">
            <v>CO1.PCCNTR.3182433</v>
          </cell>
          <cell r="H196" t="str">
            <v xml:space="preserve">PRODUCIR 72 CAMPAÑAS PARA REDES SOCIALES DE LA SDHT.  </v>
          </cell>
          <cell r="I196" t="str">
            <v>Terminado</v>
          </cell>
          <cell r="J196" t="str">
            <v>https://community.secop.gov.co/Public/Tendering/OpportunityDetail/Index?noticeUID=CO1.NTC.2506738&amp;isFromPublicArea=True&amp;isModal=true&amp;asPopupView=true</v>
          </cell>
          <cell r="K196" t="str">
            <v>SDHT-OAC-PSP-015-2022</v>
          </cell>
          <cell r="L196" t="str">
            <v>X</v>
          </cell>
          <cell r="N196" t="str">
            <v>CC</v>
          </cell>
          <cell r="O196">
            <v>80003738</v>
          </cell>
          <cell r="P196">
            <v>1</v>
          </cell>
          <cell r="Q196" t="str">
            <v>AVELLA FIGUEROA</v>
          </cell>
          <cell r="R196" t="str">
            <v>SERGIO ALEJANDRO</v>
          </cell>
          <cell r="S196" t="str">
            <v>No Aplica</v>
          </cell>
          <cell r="T196" t="str">
            <v>SERGIO ALEJANDRO AVELLA FIGUEROA</v>
          </cell>
          <cell r="U196" t="str">
            <v>M</v>
          </cell>
          <cell r="V196">
            <v>44568</v>
          </cell>
          <cell r="W196" t="str">
            <v>No Aplica</v>
          </cell>
          <cell r="X196">
            <v>44573</v>
          </cell>
          <cell r="Y196">
            <v>44924</v>
          </cell>
          <cell r="Z196" t="str">
            <v>Contratación Directa</v>
          </cell>
          <cell r="AA196" t="str">
            <v>Contrato</v>
          </cell>
          <cell r="AB196" t="str">
            <v>Prestación de Servicios Profesionales</v>
          </cell>
          <cell r="AC196" t="str">
            <v>PRESTAR SERVICIOS PROFESIONALES PARA APOYAR A LA OFICINA ASESORA DE COMUNICACIONES EN EL DESARROLLO Y ADMINISTRACIÓN DE TODOS LOS PRODUCTOS Y CONTENIDOS DE LA PLATAFORMA DE EDUCACIÓN VIRTUAL DE LA SECRETARÍA DISTRITAL DEL HÁBITAT</v>
          </cell>
          <cell r="AD196">
            <v>44573</v>
          </cell>
          <cell r="AE196">
            <v>44575</v>
          </cell>
          <cell r="AF196">
            <v>44575</v>
          </cell>
          <cell r="AG196">
            <v>44923</v>
          </cell>
          <cell r="AH196">
            <v>11</v>
          </cell>
          <cell r="AI196">
            <v>15</v>
          </cell>
          <cell r="AJ196">
            <v>11.5</v>
          </cell>
          <cell r="AK196">
            <v>11</v>
          </cell>
          <cell r="AL196">
            <v>15</v>
          </cell>
          <cell r="AN196">
            <v>44923</v>
          </cell>
          <cell r="AO196">
            <v>44923</v>
          </cell>
          <cell r="AP196">
            <v>60950000</v>
          </cell>
          <cell r="AQ196">
            <v>60950000</v>
          </cell>
          <cell r="AR196">
            <v>5300000</v>
          </cell>
          <cell r="AS196">
            <v>0</v>
          </cell>
          <cell r="AT196">
            <v>3238</v>
          </cell>
          <cell r="AU196">
            <v>409</v>
          </cell>
          <cell r="AV196">
            <v>44565</v>
          </cell>
          <cell r="AW196">
            <v>60950000</v>
          </cell>
          <cell r="AX196" t="str">
            <v>O23011601210000007836</v>
          </cell>
        </row>
        <row r="197">
          <cell r="E197">
            <v>191</v>
          </cell>
          <cell r="F197" t="str">
            <v>191-2022</v>
          </cell>
          <cell r="G197" t="str">
            <v>CO1.PCCNTR.3182163</v>
          </cell>
          <cell r="H197" t="str">
            <v>IMPLEMENTAR 100 % DEL SISTEMA DE SERVICIO AL CIUDADANO.</v>
          </cell>
          <cell r="I197" t="str">
            <v>Terminado</v>
          </cell>
          <cell r="J197" t="str">
            <v>https://community.secop.gov.co/Public/Tendering/OpportunityDetail/Index?noticeUID=CO1.NTC.2506657&amp;isFromPublicArea=True&amp;isModal=true&amp;asPopupView=true</v>
          </cell>
          <cell r="K197" t="str">
            <v>SDHT-SDA-PSAG-026-2022</v>
          </cell>
          <cell r="L197" t="str">
            <v>X</v>
          </cell>
          <cell r="N197" t="str">
            <v>CC</v>
          </cell>
          <cell r="O197">
            <v>1013584561</v>
          </cell>
          <cell r="P197">
            <v>4</v>
          </cell>
          <cell r="Q197" t="str">
            <v>RUIZ LEMUS</v>
          </cell>
          <cell r="R197" t="str">
            <v>INGRID YULIETH</v>
          </cell>
          <cell r="S197" t="str">
            <v>No Aplica</v>
          </cell>
          <cell r="T197" t="str">
            <v>INGRID YULIETH RUIZ LEMUS</v>
          </cell>
          <cell r="U197" t="str">
            <v>F</v>
          </cell>
          <cell r="V197">
            <v>44568</v>
          </cell>
          <cell r="W197" t="str">
            <v>No Aplica</v>
          </cell>
          <cell r="X197">
            <v>44572</v>
          </cell>
          <cell r="Y197">
            <v>44752</v>
          </cell>
          <cell r="Z197" t="str">
            <v>Contratación Directa</v>
          </cell>
          <cell r="AA197" t="str">
            <v>Contrato</v>
          </cell>
          <cell r="AB197" t="str">
            <v>Prestación de Servicios  de Apoyo a la Gestión</v>
          </cell>
          <cell r="AC197" t="str">
            <v>PRESTAR SERVICIOS DE APOYO A LA GESTIÓN, PARA LAS ACTIVIDADES DE ATENCIÓN Y SERVICIO A LA CIUDADANIA DE LA SECRETARÍA DISTRITAL DE HÁBITAT</v>
          </cell>
          <cell r="AD197">
            <v>44572</v>
          </cell>
          <cell r="AE197">
            <v>44572</v>
          </cell>
          <cell r="AF197">
            <v>44572</v>
          </cell>
          <cell r="AG197">
            <v>44752</v>
          </cell>
          <cell r="AH197">
            <v>6</v>
          </cell>
          <cell r="AI197">
            <v>0</v>
          </cell>
          <cell r="AJ197">
            <v>6</v>
          </cell>
          <cell r="AK197">
            <v>6</v>
          </cell>
          <cell r="AL197">
            <v>0</v>
          </cell>
          <cell r="AN197">
            <v>44752</v>
          </cell>
          <cell r="AO197">
            <v>44752</v>
          </cell>
          <cell r="AP197">
            <v>18600000</v>
          </cell>
          <cell r="AQ197">
            <v>18600000</v>
          </cell>
          <cell r="AR197">
            <v>3100000</v>
          </cell>
          <cell r="AS197">
            <v>0</v>
          </cell>
          <cell r="AT197">
            <v>3084</v>
          </cell>
          <cell r="AU197">
            <v>368</v>
          </cell>
          <cell r="AV197">
            <v>44565</v>
          </cell>
          <cell r="AW197">
            <v>18600000</v>
          </cell>
          <cell r="AX197" t="str">
            <v>O23011605560000007754</v>
          </cell>
        </row>
        <row r="198">
          <cell r="E198">
            <v>192</v>
          </cell>
          <cell r="F198" t="str">
            <v>192-2022</v>
          </cell>
          <cell r="G198" t="str">
            <v>CO1.PCCNTR.3182487</v>
          </cell>
          <cell r="H198" t="str">
            <v>IMPLEMENTAR 100 % DEL SISTEMA DE SERVICIO AL CIUDADANO.</v>
          </cell>
          <cell r="I198" t="str">
            <v>Terminado</v>
          </cell>
          <cell r="J198" t="str">
            <v>https://community.secop.gov.co/Public/Tendering/OpportunityDetail/Index?noticeUID=CO1.NTC.2506595&amp;isFromPublicArea=True&amp;isModal=true&amp;asPopupView=true</v>
          </cell>
          <cell r="K198" t="str">
            <v>SDHT-SDA-PSP-020-2022</v>
          </cell>
          <cell r="L198" t="str">
            <v>X</v>
          </cell>
          <cell r="N198" t="str">
            <v>CC</v>
          </cell>
          <cell r="O198">
            <v>35507616</v>
          </cell>
          <cell r="P198">
            <v>1</v>
          </cell>
          <cell r="Q198" t="str">
            <v>PENAGOS VARGAS</v>
          </cell>
          <cell r="R198" t="str">
            <v>GLORIA STELLA</v>
          </cell>
          <cell r="S198" t="str">
            <v>No Aplica</v>
          </cell>
          <cell r="T198" t="str">
            <v>GLORIA STELLA PENAGOS VARGAS</v>
          </cell>
          <cell r="U198" t="str">
            <v>F</v>
          </cell>
          <cell r="V198">
            <v>44568</v>
          </cell>
          <cell r="W198" t="str">
            <v>No Aplica</v>
          </cell>
          <cell r="X198">
            <v>44572</v>
          </cell>
          <cell r="Y198">
            <v>44752</v>
          </cell>
          <cell r="Z198" t="str">
            <v>Contratación Directa</v>
          </cell>
          <cell r="AA198" t="str">
            <v>Contrato</v>
          </cell>
          <cell r="AB198" t="str">
            <v>Prestación de Servicios Profesionales</v>
          </cell>
          <cell r="AC198" t="str">
            <v>PRESTAR SERVICIOS PROFESIONALES PARA APOYAR LAS ACTIVIDADES DE ARTICULACIÓN ADMINISTRATIVA RELACIONADOS CON LA GESTIÓN DE SERVICIO A LA CIUDADANÍA</v>
          </cell>
          <cell r="AD198">
            <v>44572</v>
          </cell>
          <cell r="AE198">
            <v>44572</v>
          </cell>
          <cell r="AF198">
            <v>44572</v>
          </cell>
          <cell r="AG198">
            <v>44752</v>
          </cell>
          <cell r="AH198">
            <v>6</v>
          </cell>
          <cell r="AI198">
            <v>0</v>
          </cell>
          <cell r="AJ198">
            <v>6</v>
          </cell>
          <cell r="AK198">
            <v>6</v>
          </cell>
          <cell r="AL198">
            <v>0</v>
          </cell>
          <cell r="AN198">
            <v>44752</v>
          </cell>
          <cell r="AO198">
            <v>44752</v>
          </cell>
          <cell r="AP198">
            <v>28200000</v>
          </cell>
          <cell r="AQ198">
            <v>28200000</v>
          </cell>
          <cell r="AR198">
            <v>4700000</v>
          </cell>
          <cell r="AS198">
            <v>0</v>
          </cell>
          <cell r="AT198">
            <v>3061</v>
          </cell>
          <cell r="AU198">
            <v>637</v>
          </cell>
          <cell r="AV198">
            <v>44565</v>
          </cell>
          <cell r="AW198">
            <v>28200000</v>
          </cell>
          <cell r="AX198" t="str">
            <v>O23011605560000007754</v>
          </cell>
        </row>
        <row r="199">
          <cell r="E199">
            <v>193</v>
          </cell>
          <cell r="F199" t="str">
            <v>193-2022</v>
          </cell>
          <cell r="G199" t="str">
            <v>CO1.PCCNTR.3182565</v>
          </cell>
          <cell r="H199" t="str">
            <v>IMPLEMENTAR 100 % DEL SISTEMA DE SERVICIO AL CIUDADANO.</v>
          </cell>
          <cell r="I199" t="str">
            <v>Terminado</v>
          </cell>
          <cell r="J199" t="str">
            <v>https://community.secop.gov.co/Public/Tendering/OpportunityDetail/Index?noticeUID=CO1.NTC.2506892&amp;isFromPublicArea=True&amp;isModal=true&amp;asPopupView=true</v>
          </cell>
          <cell r="K199" t="str">
            <v>SDHT-SDA-PSP-022-2022</v>
          </cell>
          <cell r="L199" t="str">
            <v>X</v>
          </cell>
          <cell r="N199" t="str">
            <v>CC</v>
          </cell>
          <cell r="O199">
            <v>52806912</v>
          </cell>
          <cell r="P199">
            <v>1</v>
          </cell>
          <cell r="Q199" t="str">
            <v>SALGADO GARZA</v>
          </cell>
          <cell r="R199" t="str">
            <v>DIANA LUCIA</v>
          </cell>
          <cell r="S199" t="str">
            <v>No Aplica</v>
          </cell>
          <cell r="T199" t="str">
            <v>DIANA LUCIA SALGADO GARZA</v>
          </cell>
          <cell r="U199" t="str">
            <v>F</v>
          </cell>
          <cell r="V199">
            <v>44568</v>
          </cell>
          <cell r="W199" t="str">
            <v>No Aplica</v>
          </cell>
          <cell r="X199">
            <v>44572</v>
          </cell>
          <cell r="Y199">
            <v>44752</v>
          </cell>
          <cell r="Z199" t="str">
            <v>Contratación Directa</v>
          </cell>
          <cell r="AA199" t="str">
            <v>Contrato</v>
          </cell>
          <cell r="AB199" t="str">
            <v>Prestación de Servicios Profesionales</v>
          </cell>
          <cell r="AC199" t="str">
            <v>PRESTAR SERVICIOS PROFESIONALES PARA APOYAR LAS ACTIVIDADES ADMINISTRATIVAS Y DE SEGUIMIENTO A LA ATENCIÓN A LA CIUDADANÍA DE ACUERDO A LA OFERTA INSTITUCIONAL DE LA SECRETARÍA DISTRITAL DE HÁBITAT</v>
          </cell>
          <cell r="AD199">
            <v>44572</v>
          </cell>
          <cell r="AE199">
            <v>44572</v>
          </cell>
          <cell r="AF199">
            <v>44572</v>
          </cell>
          <cell r="AG199">
            <v>44752</v>
          </cell>
          <cell r="AH199">
            <v>6</v>
          </cell>
          <cell r="AI199">
            <v>0</v>
          </cell>
          <cell r="AJ199">
            <v>6</v>
          </cell>
          <cell r="AK199">
            <v>6</v>
          </cell>
          <cell r="AL199">
            <v>0</v>
          </cell>
          <cell r="AN199">
            <v>44752</v>
          </cell>
          <cell r="AO199">
            <v>44752</v>
          </cell>
          <cell r="AP199">
            <v>27000000</v>
          </cell>
          <cell r="AQ199">
            <v>27000000</v>
          </cell>
          <cell r="AR199">
            <v>4500000</v>
          </cell>
          <cell r="AS199">
            <v>0</v>
          </cell>
          <cell r="AT199">
            <v>3062</v>
          </cell>
          <cell r="AU199">
            <v>343</v>
          </cell>
          <cell r="AV199">
            <v>44565</v>
          </cell>
          <cell r="AW199">
            <v>27000000</v>
          </cell>
          <cell r="AX199" t="str">
            <v>O23011605560000007754</v>
          </cell>
        </row>
        <row r="200">
          <cell r="E200">
            <v>194</v>
          </cell>
          <cell r="F200" t="str">
            <v>194-2022</v>
          </cell>
          <cell r="G200" t="str">
            <v>CO1.PCCNTR.3182464</v>
          </cell>
          <cell r="H200" t="str">
            <v>ASIGNAR 1250 SUBSIDIOS DISTRITALES DE MEJORAMIENTO DE VIVIENDA</v>
          </cell>
          <cell r="I200" t="str">
            <v>Terminado</v>
          </cell>
          <cell r="J200" t="str">
            <v>https://community.secop.gov.co/Public/Tendering/OpportunityDetail/Index?noticeUID=CO1.NTC.2506577&amp;isFromPublicArea=True&amp;isModal=true&amp;asPopupView=true</v>
          </cell>
          <cell r="K200" t="str">
            <v>SDHT-SDB-PSP-069-2022</v>
          </cell>
          <cell r="L200" t="str">
            <v>X</v>
          </cell>
          <cell r="N200" t="str">
            <v>CC</v>
          </cell>
          <cell r="O200">
            <v>40437138</v>
          </cell>
          <cell r="P200">
            <v>1</v>
          </cell>
          <cell r="Q200" t="str">
            <v>VANEGAS PRADA</v>
          </cell>
          <cell r="R200" t="str">
            <v>SUJEI CONSUELO</v>
          </cell>
          <cell r="S200" t="str">
            <v>No Aplica</v>
          </cell>
          <cell r="T200" t="str">
            <v>SUJEI CONSUELO VANEGAS PRADA</v>
          </cell>
          <cell r="U200" t="str">
            <v>F</v>
          </cell>
          <cell r="V200">
            <v>44572</v>
          </cell>
          <cell r="W200">
            <v>44575</v>
          </cell>
          <cell r="X200">
            <v>44573</v>
          </cell>
          <cell r="Y200">
            <v>44905</v>
          </cell>
          <cell r="Z200" t="str">
            <v>Contratación Directa</v>
          </cell>
          <cell r="AA200" t="str">
            <v>Contrato</v>
          </cell>
          <cell r="AB200" t="str">
            <v>Prestación de Servicios Profesionales</v>
          </cell>
          <cell r="AC200" t="str">
            <v>PRESTAR SERVICIOS PROFESIONALES PARA APOYAR LA COORDINACIÓN Y ARTICULACIÓN INTERINSTITUCIONAL PARA LA IMPLEMENTACIÓN DEL PROYECTO PILOTO “PLAN TERRAZAS”</v>
          </cell>
          <cell r="AD200">
            <v>44575</v>
          </cell>
          <cell r="AE200">
            <v>44575</v>
          </cell>
          <cell r="AF200">
            <v>44575</v>
          </cell>
          <cell r="AG200">
            <v>44908</v>
          </cell>
          <cell r="AH200">
            <v>11</v>
          </cell>
          <cell r="AI200">
            <v>0</v>
          </cell>
          <cell r="AJ200">
            <v>11</v>
          </cell>
          <cell r="AK200">
            <v>11</v>
          </cell>
          <cell r="AL200">
            <v>0</v>
          </cell>
          <cell r="AN200">
            <v>44908</v>
          </cell>
          <cell r="AO200">
            <v>44908</v>
          </cell>
          <cell r="AP200">
            <v>104500000</v>
          </cell>
          <cell r="AQ200">
            <v>104500000</v>
          </cell>
          <cell r="AR200">
            <v>9500000</v>
          </cell>
          <cell r="AS200">
            <v>0</v>
          </cell>
          <cell r="AT200">
            <v>2680</v>
          </cell>
          <cell r="AU200">
            <v>407</v>
          </cell>
          <cell r="AV200">
            <v>44565</v>
          </cell>
          <cell r="AW200">
            <v>47401405</v>
          </cell>
          <cell r="AX200" t="str">
            <v>O23011601190000007582</v>
          </cell>
        </row>
        <row r="201">
          <cell r="E201">
            <v>195</v>
          </cell>
          <cell r="F201" t="str">
            <v>195-2022</v>
          </cell>
          <cell r="G201" t="str">
            <v>CO1.PCCNTR.3183006</v>
          </cell>
          <cell r="H201" t="str">
            <v xml:space="preserve"> ADOPTAR 1 POLÍTICA DE GESTIÓN INTEGRAL DEL SECTOR HÁBITAT </v>
          </cell>
          <cell r="I201" t="str">
            <v>Terminado</v>
          </cell>
          <cell r="J201" t="str">
            <v>https://community.secop.gov.co/Public/Tendering/OpportunityDetail/Index?noticeUID=CO1.NTC.2506791&amp;isFromPublicArea=True&amp;isModal=true&amp;asPopupView=true</v>
          </cell>
          <cell r="K201" t="str">
            <v>SDHT-SDIS-PSP-020-2022</v>
          </cell>
          <cell r="L201" t="str">
            <v>X</v>
          </cell>
          <cell r="N201" t="str">
            <v>CC</v>
          </cell>
          <cell r="O201">
            <v>39754649</v>
          </cell>
          <cell r="P201">
            <v>7</v>
          </cell>
          <cell r="Q201" t="str">
            <v>TORRES TORRES</v>
          </cell>
          <cell r="R201" t="str">
            <v>OLGA SUSANA</v>
          </cell>
          <cell r="S201" t="str">
            <v>No Aplica</v>
          </cell>
          <cell r="T201" t="str">
            <v>OLGA SUSANA TORRES TORRES</v>
          </cell>
          <cell r="U201" t="str">
            <v>F</v>
          </cell>
          <cell r="V201">
            <v>44572</v>
          </cell>
          <cell r="W201">
            <v>44573</v>
          </cell>
          <cell r="X201">
            <v>44572</v>
          </cell>
          <cell r="Y201">
            <v>44926</v>
          </cell>
          <cell r="Z201" t="str">
            <v>Contratación Directa</v>
          </cell>
          <cell r="AA201" t="str">
            <v>Contrato</v>
          </cell>
          <cell r="AB201" t="str">
            <v>Prestación de Servicios Profesionales</v>
          </cell>
          <cell r="AC201" t="str">
            <v>PRESTAR SERVICIOS PROFESIONALES DE APOYO EN LAS ACTIVIDADES DE IMPLEMENTACIÓN Y SEGUIMIENTO A LOS PLANES DE ACCIÓN DE LAS POLÍTICAS PÚBLICAS DISTRITALES EN MATERIA POBLACIONAL, EN EL MARCO DE LA POLÍTICA DE GESTIÓN INTEGRAL DEL HÁBITAT</v>
          </cell>
          <cell r="AD201">
            <v>44573</v>
          </cell>
          <cell r="AE201">
            <v>44573</v>
          </cell>
          <cell r="AF201">
            <v>44573</v>
          </cell>
          <cell r="AG201">
            <v>44922</v>
          </cell>
          <cell r="AH201">
            <v>11</v>
          </cell>
          <cell r="AI201">
            <v>15</v>
          </cell>
          <cell r="AJ201">
            <v>11.5</v>
          </cell>
          <cell r="AK201">
            <v>11</v>
          </cell>
          <cell r="AL201">
            <v>15</v>
          </cell>
          <cell r="AN201">
            <v>44921</v>
          </cell>
          <cell r="AO201">
            <v>44921</v>
          </cell>
          <cell r="AP201">
            <v>97727000</v>
          </cell>
          <cell r="AQ201">
            <v>97727000</v>
          </cell>
          <cell r="AR201">
            <v>8498000</v>
          </cell>
          <cell r="AS201">
            <v>0</v>
          </cell>
          <cell r="AT201">
            <v>2634</v>
          </cell>
          <cell r="AU201">
            <v>571</v>
          </cell>
          <cell r="AV201">
            <v>44565</v>
          </cell>
          <cell r="AW201">
            <v>97727000</v>
          </cell>
          <cell r="AX201" t="str">
            <v>O23011601190000007721</v>
          </cell>
        </row>
        <row r="202">
          <cell r="E202">
            <v>196</v>
          </cell>
          <cell r="F202" t="str">
            <v>196-2022</v>
          </cell>
          <cell r="G202" t="str">
            <v>CO1.PCCNTR.3182644</v>
          </cell>
          <cell r="H202" t="str">
            <v>DESARROLLAR 1  DOCUMENTO NORMATIVO SOBRE LA FORMULACIÓN DE LOS INSTRUMENTOS DE PLANEACIÓN DE SEGUNDO NIVEL EN UNIDADES DEFICITARIAS A CARGO DE LA SDHT</v>
          </cell>
          <cell r="I202" t="str">
            <v>Terminado</v>
          </cell>
          <cell r="J202" t="str">
            <v>https://community.secop.gov.co/Public/Tendering/OpportunityDetail/Index?noticeUID=CO1.NTC.2507028&amp;isFromPublicArea=True&amp;isModal=true&amp;asPopupView=true</v>
          </cell>
          <cell r="K202" t="str">
            <v>SDHT-SDIS-PSP-027-2022</v>
          </cell>
          <cell r="L202" t="str">
            <v>X</v>
          </cell>
          <cell r="N202" t="str">
            <v>CC</v>
          </cell>
          <cell r="O202">
            <v>1010196157</v>
          </cell>
          <cell r="P202">
            <v>6</v>
          </cell>
          <cell r="Q202" t="str">
            <v>HERNANDEZ ORTEGA</v>
          </cell>
          <cell r="R202" t="str">
            <v>LAURA MILENA</v>
          </cell>
          <cell r="S202" t="str">
            <v>No Aplica</v>
          </cell>
          <cell r="T202" t="str">
            <v>LAURA MILENA HERNANDEZ ORTEGA</v>
          </cell>
          <cell r="U202" t="str">
            <v>F</v>
          </cell>
          <cell r="V202">
            <v>44572</v>
          </cell>
          <cell r="W202">
            <v>44573</v>
          </cell>
          <cell r="X202">
            <v>44572</v>
          </cell>
          <cell r="Y202">
            <v>44926</v>
          </cell>
          <cell r="Z202" t="str">
            <v>Contratación Directa</v>
          </cell>
          <cell r="AA202" t="str">
            <v>Contrato</v>
          </cell>
          <cell r="AB202" t="str">
            <v>Prestación de Servicios Profesionales</v>
          </cell>
          <cell r="AC202" t="str">
            <v>PRESTAR SERVICIOS PROFESIONALES PARA APOYAR EL PROCESAMIENTO Y ANÁLISIS DE INFORMACIÓN ESPACIAL E INDICADORES PARA LOS TEMAS RELACIONADOS CON LA VIVIENDA EN EL MARCO DE LA POLÍTICA DE GESTIÓN INTEGRAL DEL HÁBITAT, INSTRUMENTOS DE PLANEACIÓN Y PDD DE BOGOTÁ.</v>
          </cell>
          <cell r="AD202">
            <v>44573</v>
          </cell>
          <cell r="AE202">
            <v>44573</v>
          </cell>
          <cell r="AF202">
            <v>44573</v>
          </cell>
          <cell r="AG202">
            <v>44922</v>
          </cell>
          <cell r="AH202">
            <v>11</v>
          </cell>
          <cell r="AI202">
            <v>15</v>
          </cell>
          <cell r="AJ202">
            <v>11.5</v>
          </cell>
          <cell r="AK202">
            <v>11</v>
          </cell>
          <cell r="AL202">
            <v>15</v>
          </cell>
          <cell r="AN202">
            <v>44921</v>
          </cell>
          <cell r="AO202">
            <v>44921</v>
          </cell>
          <cell r="AP202">
            <v>97727000</v>
          </cell>
          <cell r="AQ202">
            <v>97727000</v>
          </cell>
          <cell r="AR202">
            <v>8498000</v>
          </cell>
          <cell r="AS202">
            <v>0</v>
          </cell>
          <cell r="AT202">
            <v>2642</v>
          </cell>
          <cell r="AU202">
            <v>612</v>
          </cell>
          <cell r="AV202">
            <v>44565</v>
          </cell>
          <cell r="AW202">
            <v>97727000</v>
          </cell>
          <cell r="AX202" t="str">
            <v>O23011601190000007721</v>
          </cell>
        </row>
        <row r="203">
          <cell r="E203">
            <v>197</v>
          </cell>
          <cell r="F203" t="str">
            <v>197-2022</v>
          </cell>
          <cell r="G203" t="str">
            <v>CO1.PCCNTR.3182664</v>
          </cell>
          <cell r="H203" t="str">
            <v>DESARROLLAR 7 DOCUMENTOS ENTRE  ESTUDIOS  Y  EVALUACIONES SOBRE PROGRAMAS, ESTRATEGÍAS Y POLITÍTICAS DEL SECTOR HÁBITAT.</v>
          </cell>
          <cell r="I203" t="str">
            <v>En Ejecución</v>
          </cell>
          <cell r="J203" t="str">
            <v>https://community.secop.gov.co/Public/Tendering/OpportunityDetail/Index?noticeUID=CO1.NTC.2507053&amp;isFromPublicArea=True&amp;isModal=true&amp;asPopupView=true</v>
          </cell>
          <cell r="K203" t="str">
            <v>SDHT-SDIS-PSP-025-2022</v>
          </cell>
          <cell r="L203" t="str">
            <v>X</v>
          </cell>
          <cell r="N203" t="str">
            <v>CC</v>
          </cell>
          <cell r="O203">
            <v>1010237997</v>
          </cell>
          <cell r="P203">
            <v>3</v>
          </cell>
          <cell r="Q203" t="str">
            <v xml:space="preserve">SAENZ </v>
          </cell>
          <cell r="R203" t="str">
            <v>DANIELA SEDANO</v>
          </cell>
          <cell r="S203" t="str">
            <v>No Aplica</v>
          </cell>
          <cell r="T203" t="str">
            <v xml:space="preserve">DANIELA SEDANO SAENZ </v>
          </cell>
          <cell r="U203" t="str">
            <v>F</v>
          </cell>
          <cell r="V203">
            <v>44568</v>
          </cell>
          <cell r="W203">
            <v>44578</v>
          </cell>
          <cell r="X203">
            <v>44572</v>
          </cell>
          <cell r="Y203">
            <v>44926</v>
          </cell>
          <cell r="Z203" t="str">
            <v>Contratación Directa</v>
          </cell>
          <cell r="AA203" t="str">
            <v>Contrato</v>
          </cell>
          <cell r="AB203" t="str">
            <v>Prestación de Servicios Profesionales</v>
          </cell>
          <cell r="AC203" t="str">
            <v>PRESTAR SERVICIOS PROFESIONALES PARA APOYAR LAS ACTIVIDADES RELACIONADAS CON EL PROCESAMIENTO Y ANÁLISIS DE LA INFORMACIÓN ECONOMICA Y SOCIAL, EN EL MARCO DE LA POLÍTICA DE GESTIÓN INTEGRAL DEL HÁBITAT.</v>
          </cell>
          <cell r="AD203">
            <v>44578</v>
          </cell>
          <cell r="AE203">
            <v>44578</v>
          </cell>
          <cell r="AF203">
            <v>44578</v>
          </cell>
          <cell r="AG203">
            <v>44926</v>
          </cell>
          <cell r="AH203">
            <v>11</v>
          </cell>
          <cell r="AI203">
            <v>15</v>
          </cell>
          <cell r="AJ203">
            <v>11.5</v>
          </cell>
          <cell r="AK203">
            <v>11</v>
          </cell>
          <cell r="AL203">
            <v>15</v>
          </cell>
          <cell r="AN203">
            <v>44927</v>
          </cell>
          <cell r="AO203">
            <v>44927</v>
          </cell>
          <cell r="AP203">
            <v>63250000</v>
          </cell>
          <cell r="AQ203">
            <v>63250000</v>
          </cell>
          <cell r="AR203">
            <v>5500000</v>
          </cell>
          <cell r="AS203">
            <v>0</v>
          </cell>
          <cell r="AT203">
            <v>2640</v>
          </cell>
          <cell r="AU203">
            <v>602</v>
          </cell>
          <cell r="AV203">
            <v>44565</v>
          </cell>
          <cell r="AW203">
            <v>63250000</v>
          </cell>
          <cell r="AX203" t="str">
            <v>O23011601190000007721</v>
          </cell>
        </row>
        <row r="204">
          <cell r="E204">
            <v>198</v>
          </cell>
          <cell r="F204" t="str">
            <v>198-2022</v>
          </cell>
          <cell r="G204" t="str">
            <v>CO1.PCCNTR.3182364</v>
          </cell>
          <cell r="H204" t="str">
            <v>IMPLEMENTAR EN 100 % LA INTEROPERABILIDAD DE LOS SISTEMAS DE INFORMACIÓN</v>
          </cell>
          <cell r="I204" t="str">
            <v>En Ejecución</v>
          </cell>
          <cell r="J204" t="str">
            <v>https://community.secop.gov.co/Public/Tendering/OpportunityDetail/Index?noticeUID=CO1.NTC.2506855&amp;isFromPublicArea=True&amp;isModal=true&amp;asPopupView=true</v>
          </cell>
          <cell r="K204" t="str">
            <v>SDHT-SGC-PSP-011-2022</v>
          </cell>
          <cell r="L204" t="str">
            <v>X</v>
          </cell>
          <cell r="N204" t="str">
            <v>CC</v>
          </cell>
          <cell r="O204">
            <v>80026955</v>
          </cell>
          <cell r="P204">
            <v>2</v>
          </cell>
          <cell r="Q204" t="str">
            <v>VALLEJO MESA</v>
          </cell>
          <cell r="R204" t="str">
            <v>GUILLERMO ALBERTO</v>
          </cell>
          <cell r="S204" t="str">
            <v>No Aplica</v>
          </cell>
          <cell r="T204" t="str">
            <v>GUILLERMO ALBERTO VALLEJO MESA</v>
          </cell>
          <cell r="U204" t="str">
            <v>M</v>
          </cell>
          <cell r="V204">
            <v>44568</v>
          </cell>
          <cell r="W204">
            <v>44572</v>
          </cell>
          <cell r="X204">
            <v>44573</v>
          </cell>
          <cell r="Y204">
            <v>44922</v>
          </cell>
          <cell r="Z204" t="str">
            <v>Contratación Directa</v>
          </cell>
          <cell r="AA204" t="str">
            <v>Contrato</v>
          </cell>
          <cell r="AB204" t="str">
            <v>Prestación de Servicios Profesionales</v>
          </cell>
          <cell r="AC204" t="str">
            <v>PRESTAR SERVICIOS PROFESIONALES PARA LA DEFINICIÓN Y GESTIÓN EN EL DESARROLLO DE SISTEMAS DE INFORMACIÓN Y DE ARQUITECTURA DE SOFTWARE DE LA ENTIDAD</v>
          </cell>
          <cell r="AD204">
            <v>44573</v>
          </cell>
          <cell r="AE204">
            <v>44573</v>
          </cell>
          <cell r="AF204">
            <v>44573</v>
          </cell>
          <cell r="AG204">
            <v>44920</v>
          </cell>
          <cell r="AH204">
            <v>11</v>
          </cell>
          <cell r="AI204">
            <v>14</v>
          </cell>
          <cell r="AJ204">
            <v>12.633333333333333</v>
          </cell>
          <cell r="AK204">
            <v>12</v>
          </cell>
          <cell r="AL204">
            <v>19</v>
          </cell>
          <cell r="AM204">
            <v>379</v>
          </cell>
          <cell r="AN204">
            <v>44920</v>
          </cell>
          <cell r="AO204">
            <v>44956</v>
          </cell>
          <cell r="AP204">
            <v>101573213</v>
          </cell>
          <cell r="AQ204">
            <v>111907697</v>
          </cell>
          <cell r="AR204">
            <v>8858129</v>
          </cell>
          <cell r="AS204">
            <v>-0.63333332538604736</v>
          </cell>
          <cell r="AT204">
            <v>3201</v>
          </cell>
          <cell r="AU204">
            <v>231</v>
          </cell>
          <cell r="AV204">
            <v>44565</v>
          </cell>
          <cell r="AW204">
            <v>101868000</v>
          </cell>
          <cell r="AX204" t="str">
            <v>O23011605530000007815</v>
          </cell>
        </row>
        <row r="205">
          <cell r="E205">
            <v>199</v>
          </cell>
          <cell r="F205" t="str">
            <v>199-2022</v>
          </cell>
          <cell r="G205" t="str">
            <v>CO1.PCCNTR.3182927</v>
          </cell>
          <cell r="H205" t="str">
            <v xml:space="preserve">COODINAR 100 % DEL DISEÑO E IMPLEMENTACIÓN DE LA POLÍTICA PÚBLICA DE SERVICIOS PÚBLICOS. </v>
          </cell>
          <cell r="I205" t="str">
            <v>En Ejecución</v>
          </cell>
          <cell r="J205" t="str">
            <v>https://community.secop.gov.co/Public/Tendering/OpportunityDetail/Index?noticeUID=CO1.NTC.2507217&amp;isFromPublicArea=True&amp;isModal=true&amp;asPopupView=true</v>
          </cell>
          <cell r="K205" t="str">
            <v>SDHT-SDSP-PSP-025-2022</v>
          </cell>
          <cell r="L205" t="str">
            <v>X</v>
          </cell>
          <cell r="N205" t="str">
            <v>CC</v>
          </cell>
          <cell r="O205">
            <v>1013617616</v>
          </cell>
          <cell r="P205">
            <v>4</v>
          </cell>
          <cell r="Q205" t="str">
            <v>GONZALEZ ROCHA</v>
          </cell>
          <cell r="R205" t="str">
            <v>LEIDY DIANA CONSUELO</v>
          </cell>
          <cell r="S205" t="str">
            <v>No Aplica</v>
          </cell>
          <cell r="T205" t="str">
            <v>LEIDY DIANA CONSUELO GONZALEZ ROCHA</v>
          </cell>
          <cell r="U205" t="str">
            <v>F</v>
          </cell>
          <cell r="V205">
            <v>44572</v>
          </cell>
          <cell r="W205" t="str">
            <v>No Aplica</v>
          </cell>
          <cell r="X205">
            <v>44573</v>
          </cell>
          <cell r="Y205">
            <v>44891</v>
          </cell>
          <cell r="Z205" t="str">
            <v>Contratación Directa</v>
          </cell>
          <cell r="AA205" t="str">
            <v>Contrato</v>
          </cell>
          <cell r="AB205" t="str">
            <v>Prestación de Servicios Profesionales</v>
          </cell>
          <cell r="AC205" t="str">
            <v>PRESTAR SERVICIOS PROFESIONALES PARA APOYAR DESDE LA SUBDIRECCIÓN DE SERVICIOS PÚBLICOS LA EJECUCIÓN DEL PLAN SOCIAL PARA LA POBLACIÓN RECICLADORA</v>
          </cell>
          <cell r="AD205">
            <v>44573</v>
          </cell>
          <cell r="AE205">
            <v>44573</v>
          </cell>
          <cell r="AF205">
            <v>44573</v>
          </cell>
          <cell r="AG205">
            <v>44921</v>
          </cell>
          <cell r="AH205">
            <v>11</v>
          </cell>
          <cell r="AI205">
            <v>15</v>
          </cell>
          <cell r="AJ205">
            <v>14</v>
          </cell>
          <cell r="AK205">
            <v>14</v>
          </cell>
          <cell r="AL205">
            <v>0</v>
          </cell>
          <cell r="AM205">
            <v>420</v>
          </cell>
          <cell r="AN205">
            <v>44921</v>
          </cell>
          <cell r="AO205">
            <v>44996</v>
          </cell>
          <cell r="AP205">
            <v>71070000</v>
          </cell>
          <cell r="AQ205">
            <v>86520000</v>
          </cell>
          <cell r="AR205">
            <v>6180000</v>
          </cell>
          <cell r="AS205">
            <v>0</v>
          </cell>
          <cell r="AT205">
            <v>3439</v>
          </cell>
          <cell r="AU205">
            <v>804</v>
          </cell>
          <cell r="AV205">
            <v>44568</v>
          </cell>
          <cell r="AW205">
            <v>71070000</v>
          </cell>
          <cell r="AX205" t="str">
            <v>O23011602370000007615</v>
          </cell>
        </row>
        <row r="206">
          <cell r="E206">
            <v>200</v>
          </cell>
          <cell r="F206" t="str">
            <v>200-2022</v>
          </cell>
          <cell r="G206" t="str">
            <v>CO1.PCCNTR.3203510</v>
          </cell>
          <cell r="H206" t="str">
            <v>FORTALECER TÉCNICA Y ORGANIZACIONALMENTE 100 % DE LOS ACUEDUCTOS IDENTIFICADOS Y PRIORIZADOS EN LA ZONA RURAL DEL DISTRITO.</v>
          </cell>
          <cell r="I206" t="str">
            <v>En Ejecución</v>
          </cell>
          <cell r="J206" t="str">
            <v>https://community.secop.gov.co/Public/Tendering/OpportunityDetail/Index?noticeUID=CO1.NTC.2524981&amp;isFromPublicArea=True&amp;isModal=true&amp;asPopupView=true</v>
          </cell>
          <cell r="K206" t="str">
            <v>SDHT-SDSP-PSP-003-2022</v>
          </cell>
          <cell r="L206" t="str">
            <v>X</v>
          </cell>
          <cell r="N206" t="str">
            <v>CC</v>
          </cell>
          <cell r="O206">
            <v>11232591</v>
          </cell>
          <cell r="P206">
            <v>7</v>
          </cell>
          <cell r="Q206" t="str">
            <v>PINZON GARZON</v>
          </cell>
          <cell r="R206" t="str">
            <v>CARLOS ANDRES</v>
          </cell>
          <cell r="S206" t="str">
            <v>No Aplica</v>
          </cell>
          <cell r="T206" t="str">
            <v>CARLOS ANDRES PINZON GARZON</v>
          </cell>
          <cell r="U206" t="str">
            <v>M</v>
          </cell>
          <cell r="V206">
            <v>44572</v>
          </cell>
          <cell r="W206">
            <v>44574</v>
          </cell>
          <cell r="X206">
            <v>44574</v>
          </cell>
          <cell r="Y206">
            <v>44877</v>
          </cell>
          <cell r="Z206" t="str">
            <v>Contratación Directa</v>
          </cell>
          <cell r="AA206" t="str">
            <v>Contrato</v>
          </cell>
          <cell r="AB206" t="str">
            <v>Prestación de Servicios Profesionales</v>
          </cell>
          <cell r="AC206" t="str">
            <v xml:space="preserve"> PRESTAR SERVICIOS PROFESIONALES PARA ACOMPAÑAR EN EL ÁMBITO COMERCIAL Y FINANCIERO LA IMPLEMENTACIÓN DE POLÍTICAS Y PROGRAMAS EN MATERIA DE SERVICIOS PÚBLICOS EN EL DISTRITO CAPITAL</v>
          </cell>
          <cell r="AD206">
            <v>44574</v>
          </cell>
          <cell r="AE206">
            <v>44574</v>
          </cell>
          <cell r="AF206">
            <v>44574</v>
          </cell>
          <cell r="AG206">
            <v>44907</v>
          </cell>
          <cell r="AH206">
            <v>11</v>
          </cell>
          <cell r="AI206">
            <v>0</v>
          </cell>
          <cell r="AJ206">
            <v>13.166666666666666</v>
          </cell>
          <cell r="AK206">
            <v>13</v>
          </cell>
          <cell r="AL206">
            <v>5</v>
          </cell>
          <cell r="AM206">
            <v>395</v>
          </cell>
          <cell r="AN206">
            <v>44907</v>
          </cell>
          <cell r="AO206">
            <v>44974</v>
          </cell>
          <cell r="AP206">
            <v>93812400</v>
          </cell>
          <cell r="AQ206">
            <v>112290600</v>
          </cell>
          <cell r="AR206">
            <v>8528400</v>
          </cell>
          <cell r="AS206">
            <v>0</v>
          </cell>
          <cell r="AT206">
            <v>3446</v>
          </cell>
          <cell r="AU206">
            <v>560</v>
          </cell>
          <cell r="AV206">
            <v>44565</v>
          </cell>
          <cell r="AW206">
            <v>93812400</v>
          </cell>
          <cell r="AX206" t="str">
            <v>O23011602370000007615</v>
          </cell>
        </row>
        <row r="207">
          <cell r="E207">
            <v>201</v>
          </cell>
          <cell r="F207" t="str">
            <v>201-2022</v>
          </cell>
          <cell r="G207" t="str">
            <v>CO1.PCCNTR.3183425</v>
          </cell>
          <cell r="H207" t="str">
            <v>IMPLEMENTAR 100 % DEL SISTEMA DE SERVICIO AL CIUDADANO.</v>
          </cell>
          <cell r="I207" t="str">
            <v>Terminado</v>
          </cell>
          <cell r="J207" t="str">
            <v>https://community.secop.gov.co/Public/Tendering/OpportunityDetail/Index?noticeUID=CO1.NTC.2507386&amp;isFromPublicArea=True&amp;isModal=true&amp;asPopupView=true</v>
          </cell>
          <cell r="K207" t="str">
            <v>SDHT-SDA-PSAG-014-2022</v>
          </cell>
          <cell r="L207" t="str">
            <v>X</v>
          </cell>
          <cell r="N207" t="str">
            <v>CC</v>
          </cell>
          <cell r="O207">
            <v>1014181499</v>
          </cell>
          <cell r="P207">
            <v>9</v>
          </cell>
          <cell r="Q207" t="str">
            <v>PRIETO RINCON</v>
          </cell>
          <cell r="R207" t="str">
            <v>DIEGO ALEXANDER</v>
          </cell>
          <cell r="S207" t="str">
            <v>No Aplica</v>
          </cell>
          <cell r="T207" t="str">
            <v>DIEGO ALEXANDER PRIETO RINCON</v>
          </cell>
          <cell r="U207" t="str">
            <v>M</v>
          </cell>
          <cell r="V207">
            <v>44568</v>
          </cell>
          <cell r="W207" t="str">
            <v>No Aplica</v>
          </cell>
          <cell r="X207">
            <v>44572</v>
          </cell>
          <cell r="Y207">
            <v>44752</v>
          </cell>
          <cell r="Z207" t="str">
            <v>Contratación Directa</v>
          </cell>
          <cell r="AA207" t="str">
            <v>Contrato</v>
          </cell>
          <cell r="AB207" t="str">
            <v>Prestación de Servicios  de Apoyo a la Gestión</v>
          </cell>
          <cell r="AC207" t="str">
            <v>PRESTAR SERVICIOS DE APOYO A LA GESTIÓN, PARA LA ATENCIÓN A LA CIUDADANÍA SOBRE LA OFERTA INSTITUCIONAL DE LA SECRETARÍA DISTRITAL DE HÁBITAT, MEDIANTE LOS CANALES OFICIALES DE LA ENTIDAD</v>
          </cell>
          <cell r="AD207">
            <v>44572</v>
          </cell>
          <cell r="AE207">
            <v>44572</v>
          </cell>
          <cell r="AF207">
            <v>44572</v>
          </cell>
          <cell r="AG207">
            <v>44752</v>
          </cell>
          <cell r="AH207">
            <v>6</v>
          </cell>
          <cell r="AI207">
            <v>0</v>
          </cell>
          <cell r="AJ207">
            <v>6</v>
          </cell>
          <cell r="AK207">
            <v>6</v>
          </cell>
          <cell r="AL207">
            <v>0</v>
          </cell>
          <cell r="AN207">
            <v>44752</v>
          </cell>
          <cell r="AO207">
            <v>44752</v>
          </cell>
          <cell r="AP207">
            <v>21000000</v>
          </cell>
          <cell r="AQ207">
            <v>21000000</v>
          </cell>
          <cell r="AR207">
            <v>3500000</v>
          </cell>
          <cell r="AS207">
            <v>0</v>
          </cell>
          <cell r="AT207">
            <v>3066</v>
          </cell>
          <cell r="AU207">
            <v>667</v>
          </cell>
          <cell r="AV207">
            <v>44565</v>
          </cell>
          <cell r="AW207">
            <v>21000000</v>
          </cell>
          <cell r="AX207" t="str">
            <v>O23011605560000007754</v>
          </cell>
        </row>
        <row r="208">
          <cell r="E208">
            <v>202</v>
          </cell>
          <cell r="F208" t="str">
            <v>202-2022</v>
          </cell>
          <cell r="G208" t="str">
            <v>CO1.PCCNTR.3183276</v>
          </cell>
          <cell r="H208" t="str">
            <v>IMPLEMENTAR 100 % DEL SISTEMA DE SERVICIO AL CIUDADANO.</v>
          </cell>
          <cell r="I208" t="str">
            <v>Terminado</v>
          </cell>
          <cell r="J208" t="str">
            <v>https://community.secop.gov.co/Public/Tendering/OpportunityDetail/Index?noticeUID=CO1.NTC.2507649&amp;isFromPublicArea=True&amp;isModal=true&amp;asPopupView=true</v>
          </cell>
          <cell r="K208" t="str">
            <v>SDHT-SDA-PSAG-028-2022</v>
          </cell>
          <cell r="L208" t="str">
            <v>X</v>
          </cell>
          <cell r="N208" t="str">
            <v>CC</v>
          </cell>
          <cell r="O208">
            <v>79101438</v>
          </cell>
          <cell r="P208">
            <v>3</v>
          </cell>
          <cell r="Q208" t="str">
            <v>RODRIGUEZ CARDOZO</v>
          </cell>
          <cell r="R208" t="str">
            <v>RODRIGO ALONSO</v>
          </cell>
          <cell r="S208" t="str">
            <v>No Aplica</v>
          </cell>
          <cell r="T208" t="str">
            <v>RODRIGO ALONSO RODRIGUEZ CARDOZO</v>
          </cell>
          <cell r="U208" t="str">
            <v>M</v>
          </cell>
          <cell r="V208">
            <v>44568</v>
          </cell>
          <cell r="W208" t="str">
            <v>No Aplica</v>
          </cell>
          <cell r="X208">
            <v>44572</v>
          </cell>
          <cell r="Y208">
            <v>44752</v>
          </cell>
          <cell r="Z208" t="str">
            <v>Contratación Directa</v>
          </cell>
          <cell r="AA208" t="str">
            <v>Contrato</v>
          </cell>
          <cell r="AB208" t="str">
            <v>Prestación de Servicios  de Apoyo a la Gestión</v>
          </cell>
          <cell r="AC208" t="str">
            <v>PRESTAR SERVICIOS DE APOYO A LA GESTIÓN, PARA LAS ACTIVIDADES DE ATENCIÓN Y SERVICIO A LA CIUDADANIA DE LA SECRETARÍA DISTRITAL DE HÁBITAT</v>
          </cell>
          <cell r="AD208">
            <v>44572</v>
          </cell>
          <cell r="AE208">
            <v>44572</v>
          </cell>
          <cell r="AF208">
            <v>44572</v>
          </cell>
          <cell r="AG208">
            <v>44752</v>
          </cell>
          <cell r="AH208">
            <v>6</v>
          </cell>
          <cell r="AI208">
            <v>0</v>
          </cell>
          <cell r="AJ208">
            <v>6</v>
          </cell>
          <cell r="AK208">
            <v>6</v>
          </cell>
          <cell r="AL208">
            <v>0</v>
          </cell>
          <cell r="AN208">
            <v>44752</v>
          </cell>
          <cell r="AO208">
            <v>44752</v>
          </cell>
          <cell r="AP208">
            <v>18600000</v>
          </cell>
          <cell r="AQ208">
            <v>18600000</v>
          </cell>
          <cell r="AR208">
            <v>3100000</v>
          </cell>
          <cell r="AS208">
            <v>0</v>
          </cell>
          <cell r="AT208">
            <v>3083</v>
          </cell>
          <cell r="AU208">
            <v>364</v>
          </cell>
          <cell r="AV208">
            <v>44565</v>
          </cell>
          <cell r="AW208">
            <v>18600000</v>
          </cell>
          <cell r="AX208" t="str">
            <v>O23011605560000007754</v>
          </cell>
        </row>
        <row r="209">
          <cell r="E209">
            <v>203</v>
          </cell>
          <cell r="F209" t="str">
            <v>203-2022</v>
          </cell>
          <cell r="G209" t="str">
            <v>CO1.PCCNTR.3193445</v>
          </cell>
          <cell r="H209" t="str">
            <v>REALIZAR EL 100% DEL MANTENIMIENTO DE LAS 3 SEDES DE LA SDHT</v>
          </cell>
          <cell r="I209" t="str">
            <v>En Ejecución</v>
          </cell>
          <cell r="J209" t="str">
            <v>https://community.secop.gov.co/Public/Tendering/OpportunityDetail/Index?noticeUID=CO1.NTC.2516922&amp;isFromPublicArea=True&amp;isModal=true&amp;asPopupView=true</v>
          </cell>
          <cell r="K209" t="str">
            <v>SDHT-SDA-PSP-003-2022</v>
          </cell>
          <cell r="L209" t="str">
            <v>X</v>
          </cell>
          <cell r="N209" t="str">
            <v>CC</v>
          </cell>
          <cell r="O209">
            <v>14395610</v>
          </cell>
          <cell r="P209">
            <v>9</v>
          </cell>
          <cell r="Q209" t="str">
            <v>ANGULO FORERO</v>
          </cell>
          <cell r="R209" t="str">
            <v>WILLIAM FABIAN</v>
          </cell>
          <cell r="S209" t="str">
            <v>No Aplica</v>
          </cell>
          <cell r="T209" t="str">
            <v>WILLIAM FABIAN ANGULO FORERO</v>
          </cell>
          <cell r="U209" t="str">
            <v>M</v>
          </cell>
          <cell r="V209">
            <v>44572</v>
          </cell>
          <cell r="W209" t="str">
            <v>No Aplica</v>
          </cell>
          <cell r="X209">
            <v>44573</v>
          </cell>
          <cell r="Y209">
            <v>44921</v>
          </cell>
          <cell r="Z209" t="str">
            <v>Contratación Directa</v>
          </cell>
          <cell r="AA209" t="str">
            <v>Contrato</v>
          </cell>
          <cell r="AB209" t="str">
            <v>Prestación de Servicios Profesionales</v>
          </cell>
          <cell r="AC209" t="str">
            <v>PRESTAR SERVICIOS PROFESIONALES EN LA SUBDIRECCIÓN ADMINISTRATIVA PARA EL CONTROL Y SEGUIMIENTO EN INVENTARIOS Y ALMACEN DE LA SDHT</v>
          </cell>
          <cell r="AD209">
            <v>44573</v>
          </cell>
          <cell r="AE209">
            <v>44573</v>
          </cell>
          <cell r="AF209">
            <v>44573</v>
          </cell>
          <cell r="AG209">
            <v>44921</v>
          </cell>
          <cell r="AH209">
            <v>11</v>
          </cell>
          <cell r="AI209">
            <v>15</v>
          </cell>
          <cell r="AJ209">
            <v>12.633333333333333</v>
          </cell>
          <cell r="AK209">
            <v>12</v>
          </cell>
          <cell r="AL209">
            <v>19</v>
          </cell>
          <cell r="AM209">
            <v>379</v>
          </cell>
          <cell r="AN209">
            <v>44921</v>
          </cell>
          <cell r="AO209">
            <v>44956</v>
          </cell>
          <cell r="AP209">
            <v>59225000</v>
          </cell>
          <cell r="AQ209">
            <v>65061667</v>
          </cell>
          <cell r="AR209">
            <v>5150000</v>
          </cell>
          <cell r="AS209">
            <v>-0.3333333358168602</v>
          </cell>
          <cell r="AT209">
            <v>3032</v>
          </cell>
          <cell r="AU209">
            <v>579</v>
          </cell>
          <cell r="AV209">
            <v>44565</v>
          </cell>
          <cell r="AW209">
            <v>59225000</v>
          </cell>
          <cell r="AX209" t="str">
            <v>O23011605560000007754</v>
          </cell>
        </row>
        <row r="210">
          <cell r="E210">
            <v>204</v>
          </cell>
          <cell r="F210" t="str">
            <v>204-2022</v>
          </cell>
          <cell r="G210" t="str">
            <v>CO1.PCCNTR.3183204</v>
          </cell>
          <cell r="H210" t="str">
            <v>GESTIONAR Y ATENDER EL 100 % DE LOS REQUERIMIENTOS ALLEGADOS A LA ENTIDAD, RELACIONADOS CON ARRENDAMIENTO Y DESARROLLO DE VIVIENDA</v>
          </cell>
          <cell r="I210" t="str">
            <v>En Ejecución</v>
          </cell>
          <cell r="J210" t="str">
            <v>https://community.secop.gov.co/Public/Tendering/OpportunityDetail/Index?noticeUID=CO1.NTC.2507298&amp;isFromPublicArea=True&amp;isModal=true&amp;asPopupView=true</v>
          </cell>
          <cell r="K210" t="str">
            <v>SDHT-SDICV-PSP-053-2022</v>
          </cell>
          <cell r="L210" t="str">
            <v>X</v>
          </cell>
          <cell r="N210" t="str">
            <v>CC</v>
          </cell>
          <cell r="O210">
            <v>1071164892</v>
          </cell>
          <cell r="P210">
            <v>6</v>
          </cell>
          <cell r="Q210" t="str">
            <v>AVELLANEDA PRECIADO</v>
          </cell>
          <cell r="R210" t="str">
            <v>LUIS CARLOS</v>
          </cell>
          <cell r="S210" t="str">
            <v>No Aplica</v>
          </cell>
          <cell r="T210" t="str">
            <v>LUIS CARLOS AVELLANEDA PRECIADO</v>
          </cell>
          <cell r="U210" t="str">
            <v>M</v>
          </cell>
          <cell r="V210">
            <v>44572</v>
          </cell>
          <cell r="W210" t="str">
            <v>No Aplica</v>
          </cell>
          <cell r="X210">
            <v>44575</v>
          </cell>
          <cell r="Y210">
            <v>44926</v>
          </cell>
          <cell r="Z210" t="str">
            <v>Contratación Directa</v>
          </cell>
          <cell r="AA210" t="str">
            <v>Contrato</v>
          </cell>
          <cell r="AB210" t="str">
            <v>Prestación de Servicios  de Apoyo a la Gestión</v>
          </cell>
          <cell r="AC210" t="str">
            <v>PRESTAR SERVICIOS DE APOYO A LA GESTIÓN EN EL DESARROLLO DE ACTIVIDADES DE CARÁCTER ADMINISTRATIVO Y ACTUALIZACIÓN DE BASES DE DATOS RELACIONADAS CON EL CONTROL DE VIVIENDA</v>
          </cell>
          <cell r="AD210">
            <v>44575</v>
          </cell>
          <cell r="AE210">
            <v>44575</v>
          </cell>
          <cell r="AF210">
            <v>44575</v>
          </cell>
          <cell r="AG210">
            <v>44923</v>
          </cell>
          <cell r="AH210">
            <v>11</v>
          </cell>
          <cell r="AI210">
            <v>15</v>
          </cell>
          <cell r="AJ210">
            <v>12</v>
          </cell>
          <cell r="AK210">
            <v>12</v>
          </cell>
          <cell r="AL210">
            <v>0</v>
          </cell>
          <cell r="AN210">
            <v>44923</v>
          </cell>
          <cell r="AO210">
            <v>44939</v>
          </cell>
          <cell r="AP210">
            <v>39100000</v>
          </cell>
          <cell r="AQ210">
            <v>40800000</v>
          </cell>
          <cell r="AR210">
            <v>3400000</v>
          </cell>
          <cell r="AS210">
            <v>0</v>
          </cell>
          <cell r="AT210">
            <v>2855</v>
          </cell>
          <cell r="AU210">
            <v>389</v>
          </cell>
          <cell r="AV210">
            <v>44565</v>
          </cell>
          <cell r="AW210">
            <v>39100000</v>
          </cell>
          <cell r="AX210" t="str">
            <v>O23011603450000007812</v>
          </cell>
        </row>
        <row r="211">
          <cell r="E211">
            <v>205</v>
          </cell>
          <cell r="F211" t="str">
            <v>205-2022</v>
          </cell>
          <cell r="G211" t="str">
            <v>CO1.PCCNTR.3183080</v>
          </cell>
          <cell r="H211" t="str">
            <v>GESTIONAR Y ATENDER EL 100 % DE LOS REQUERIMIENTOS ALLEGADOS A LA ENTIDAD, RELACIONADOS CON ARRENDAMIENTO Y DESARROLLO DE VIVIENDA</v>
          </cell>
          <cell r="I211" t="str">
            <v>Terminado</v>
          </cell>
          <cell r="J211" t="str">
            <v>https://community.secop.gov.co/Public/Tendering/OpportunityDetail/Index?noticeUID=CO1.NTC.2507277&amp;isFromPublicArea=True&amp;isModal=true&amp;asPopupView=true</v>
          </cell>
          <cell r="K211" t="str">
            <v>SDHT-SDPS-PSP-003-2022</v>
          </cell>
          <cell r="L211" t="str">
            <v>X</v>
          </cell>
          <cell r="N211" t="str">
            <v>CC</v>
          </cell>
          <cell r="O211">
            <v>52963623</v>
          </cell>
          <cell r="P211">
            <v>1</v>
          </cell>
          <cell r="Q211" t="str">
            <v xml:space="preserve">TORRES </v>
          </cell>
          <cell r="R211" t="str">
            <v>NAYIBE ABDULHUSSEIN</v>
          </cell>
          <cell r="S211" t="str">
            <v>No Aplica</v>
          </cell>
          <cell r="T211" t="str">
            <v xml:space="preserve">NAYIBE ABDULHUSSEIN TORRES </v>
          </cell>
          <cell r="U211" t="str">
            <v>F</v>
          </cell>
          <cell r="V211">
            <v>44572</v>
          </cell>
          <cell r="W211" t="str">
            <v>No Aplica</v>
          </cell>
          <cell r="X211">
            <v>44574</v>
          </cell>
          <cell r="Y211">
            <v>44916</v>
          </cell>
          <cell r="Z211" t="str">
            <v>Contratación Directa</v>
          </cell>
          <cell r="AA211" t="str">
            <v>Contrato</v>
          </cell>
          <cell r="AB211" t="str">
            <v>Prestación de Servicios Profesionales</v>
          </cell>
          <cell r="AC211" t="str">
            <v>PRESTAR SERVICIOS PROFESIONALES PARA APOYAR TECNICAMENTE A LA SUBDIRECCIÓN DE PREVENCIÓN Y SEGUIMIENTO EN LAS ACTIVIDADES ORIENTADAS AL CONTROL DE PROYECTOS DE ENAJENACIÓN DE VIVIENDA</v>
          </cell>
          <cell r="AD211">
            <v>44574</v>
          </cell>
          <cell r="AE211">
            <v>44574</v>
          </cell>
          <cell r="AF211">
            <v>44574</v>
          </cell>
          <cell r="AG211">
            <v>44922</v>
          </cell>
          <cell r="AH211">
            <v>11</v>
          </cell>
          <cell r="AI211">
            <v>15</v>
          </cell>
          <cell r="AJ211">
            <v>11.5</v>
          </cell>
          <cell r="AK211">
            <v>11</v>
          </cell>
          <cell r="AL211">
            <v>15</v>
          </cell>
          <cell r="AN211">
            <v>44922</v>
          </cell>
          <cell r="AO211">
            <v>44922</v>
          </cell>
          <cell r="AP211">
            <v>65739750</v>
          </cell>
          <cell r="AQ211">
            <v>65739750</v>
          </cell>
          <cell r="AR211">
            <v>5716500</v>
          </cell>
          <cell r="AS211">
            <v>0</v>
          </cell>
          <cell r="AT211">
            <v>2980</v>
          </cell>
          <cell r="AU211">
            <v>312</v>
          </cell>
          <cell r="AV211">
            <v>44565</v>
          </cell>
          <cell r="AW211">
            <v>65739750</v>
          </cell>
          <cell r="AX211" t="str">
            <v>O23011603450000007812</v>
          </cell>
        </row>
        <row r="212">
          <cell r="E212">
            <v>206</v>
          </cell>
          <cell r="F212" t="str">
            <v>206-2022</v>
          </cell>
          <cell r="G212" t="str">
            <v>CO1.PCCNTR.3182859</v>
          </cell>
          <cell r="H212" t="str">
            <v xml:space="preserve"> ADOPTAR 1 POLÍTICA DE GESTIÓN INTEGRAL DEL SECTOR HÁBITAT </v>
          </cell>
          <cell r="I212" t="str">
            <v>En Ejecución</v>
          </cell>
          <cell r="J212" t="str">
            <v>https://community.secop.gov.co/Public/Tendering/OpportunityDetail/Index?noticeUID=CO1.NTC.2507161&amp;isFromPublicArea=True&amp;isModal=true&amp;asPopupView=true</v>
          </cell>
          <cell r="K212" t="str">
            <v>SDHT-SDIS-PSP-021-2022</v>
          </cell>
          <cell r="L212" t="str">
            <v>X</v>
          </cell>
          <cell r="N212" t="str">
            <v>CC</v>
          </cell>
          <cell r="O212">
            <v>52957057</v>
          </cell>
          <cell r="P212">
            <v>6</v>
          </cell>
          <cell r="Q212" t="str">
            <v>CAMARGO PARDO</v>
          </cell>
          <cell r="R212" t="str">
            <v>EDITH JULIETH</v>
          </cell>
          <cell r="S212" t="str">
            <v>No Aplica</v>
          </cell>
          <cell r="T212" t="str">
            <v>EDITH JULIETH CAMARGO PARDO</v>
          </cell>
          <cell r="U212" t="str">
            <v>F</v>
          </cell>
          <cell r="V212">
            <v>44568</v>
          </cell>
          <cell r="W212">
            <v>44578</v>
          </cell>
          <cell r="X212">
            <v>44572</v>
          </cell>
          <cell r="Y212">
            <v>44926</v>
          </cell>
          <cell r="Z212" t="str">
            <v>Contratación Directa</v>
          </cell>
          <cell r="AA212" t="str">
            <v>Contrato</v>
          </cell>
          <cell r="AB212" t="str">
            <v>Prestación de Servicios Profesionales</v>
          </cell>
          <cell r="AC212" t="str">
            <v xml:space="preserve"> PRESTAR SERVICIOS PROFESIONALES DE APOYO EN EL SEGUIMIENTO DE ACTIVIDADES RESULTADO DE LOS ESPACIOS DE PARTICIPACIÓN POBLACIONALES DEL ORDEN DISTRITAL EN EL MARCO DE LA POLÍTICA DE GESTIÓN INTEGRAL DEL HÁBITAT</v>
          </cell>
          <cell r="AD212">
            <v>44578</v>
          </cell>
          <cell r="AE212">
            <v>44578</v>
          </cell>
          <cell r="AF212">
            <v>44578</v>
          </cell>
          <cell r="AG212">
            <v>44926</v>
          </cell>
          <cell r="AH212">
            <v>11</v>
          </cell>
          <cell r="AI212">
            <v>15</v>
          </cell>
          <cell r="AJ212">
            <v>11.5</v>
          </cell>
          <cell r="AK212">
            <v>11</v>
          </cell>
          <cell r="AL212">
            <v>15</v>
          </cell>
          <cell r="AN212">
            <v>44927</v>
          </cell>
          <cell r="AO212">
            <v>44927</v>
          </cell>
          <cell r="AP212">
            <v>81132500</v>
          </cell>
          <cell r="AQ212">
            <v>81132500</v>
          </cell>
          <cell r="AR212">
            <v>7055000</v>
          </cell>
          <cell r="AS212">
            <v>0</v>
          </cell>
          <cell r="AT212">
            <v>2636</v>
          </cell>
          <cell r="AU212">
            <v>582</v>
          </cell>
          <cell r="AV212">
            <v>44565</v>
          </cell>
          <cell r="AW212">
            <v>81132500</v>
          </cell>
          <cell r="AX212" t="str">
            <v>O23011601190000007721</v>
          </cell>
        </row>
        <row r="213">
          <cell r="E213">
            <v>207</v>
          </cell>
          <cell r="F213" t="str">
            <v>207-2022</v>
          </cell>
          <cell r="G213" t="str">
            <v>CO1.PCCNTR.3183173</v>
          </cell>
          <cell r="H213" t="str">
            <v>ELABORAR 1 DOCUMENTO QUE CENTRALICE LOS COMPONENTES DE LA POLÍTICA DE GOBIERNO DIGITAL.</v>
          </cell>
          <cell r="I213" t="str">
            <v>En Ejecución</v>
          </cell>
          <cell r="J213" t="str">
            <v>https://community.secop.gov.co/Public/Tendering/OpportunityDetail/Index?noticeUID=CO1.NTC.2507903&amp;isFromPublicArea=True&amp;isModal=true&amp;asPopupView=true</v>
          </cell>
          <cell r="K213" t="str">
            <v>SDHT-SGC-PSP-004-2022</v>
          </cell>
          <cell r="L213" t="str">
            <v>X</v>
          </cell>
          <cell r="N213" t="str">
            <v>CC</v>
          </cell>
          <cell r="O213">
            <v>79887061</v>
          </cell>
          <cell r="P213">
            <v>3</v>
          </cell>
          <cell r="Q213" t="str">
            <v>RUIZ RODRIGUEZ</v>
          </cell>
          <cell r="R213" t="str">
            <v>KHAANKO NORBERTO</v>
          </cell>
          <cell r="S213" t="str">
            <v>No Aplica</v>
          </cell>
          <cell r="T213" t="str">
            <v>KHAANKO NORBERTO RUIZ RODRIGUEZ</v>
          </cell>
          <cell r="U213" t="str">
            <v>M</v>
          </cell>
          <cell r="V213">
            <v>44572</v>
          </cell>
          <cell r="W213" t="str">
            <v>No Aplica</v>
          </cell>
          <cell r="X213">
            <v>44573</v>
          </cell>
          <cell r="Y213">
            <v>44923</v>
          </cell>
          <cell r="Z213" t="str">
            <v>Contratación Directa</v>
          </cell>
          <cell r="AA213" t="str">
            <v>Contrato</v>
          </cell>
          <cell r="AB213" t="str">
            <v>Prestación de Servicios Profesionales</v>
          </cell>
          <cell r="AC213" t="str">
            <v>PRESTAR SERVICIOS PROFESIONALES PARA GESTIONAR EL DESARROLLO DEL MODELO DE SEGURIDAD Y PRIVACIDAD DE LA INFORMACIÓN DE LA SDHT Y SEGURIDAD DIGITAL.</v>
          </cell>
          <cell r="AD213">
            <v>44573</v>
          </cell>
          <cell r="AE213">
            <v>44573</v>
          </cell>
          <cell r="AF213">
            <v>44573</v>
          </cell>
          <cell r="AG213">
            <v>44923</v>
          </cell>
          <cell r="AH213">
            <v>11</v>
          </cell>
          <cell r="AI213">
            <v>15</v>
          </cell>
          <cell r="AJ213">
            <v>12.633333333333333</v>
          </cell>
          <cell r="AK213">
            <v>12</v>
          </cell>
          <cell r="AL213">
            <v>19</v>
          </cell>
          <cell r="AM213">
            <v>379</v>
          </cell>
          <cell r="AN213">
            <v>44921</v>
          </cell>
          <cell r="AO213">
            <v>44956</v>
          </cell>
          <cell r="AP213">
            <v>69000000</v>
          </cell>
          <cell r="AQ213">
            <v>75800000</v>
          </cell>
          <cell r="AR213">
            <v>6000000</v>
          </cell>
          <cell r="AS213">
            <v>0</v>
          </cell>
          <cell r="AT213">
            <v>3205</v>
          </cell>
          <cell r="AU213">
            <v>346</v>
          </cell>
          <cell r="AV213">
            <v>44565</v>
          </cell>
          <cell r="AW213">
            <v>69000000</v>
          </cell>
          <cell r="AX213" t="str">
            <v>O23011605530000007815</v>
          </cell>
        </row>
        <row r="214">
          <cell r="E214">
            <v>208</v>
          </cell>
          <cell r="F214" t="str">
            <v>208-2022</v>
          </cell>
          <cell r="G214" t="str">
            <v>CO1.PCCNTR.3192841</v>
          </cell>
          <cell r="H214" t="str">
            <v xml:space="preserve">REALIZAR 30 ESTUDIOS  O DISEÑOS  DE PREFACTIBILIDAD Y FACTIBILIDAD PARA LAS INTERVENCIONES DE ACUPUNTURA URBANA. </v>
          </cell>
          <cell r="I214" t="str">
            <v>Terminado</v>
          </cell>
          <cell r="J214" t="str">
            <v>https://community.secop.gov.co/Public/Tendering/OpportunityDetail/Index?noticeUID=CO1.NTC.2506410&amp;isFromPublicArea=True&amp;isModal=true&amp;asPopupView=true</v>
          </cell>
          <cell r="K214" t="str">
            <v>SDHTSDOPSP0202022</v>
          </cell>
          <cell r="L214" t="str">
            <v>X</v>
          </cell>
          <cell r="N214" t="str">
            <v>CC</v>
          </cell>
          <cell r="O214">
            <v>1020820361</v>
          </cell>
          <cell r="P214">
            <v>6</v>
          </cell>
          <cell r="Q214" t="str">
            <v>SALAZAR PENAGOS</v>
          </cell>
          <cell r="R214" t="str">
            <v>MARY CAROLINA</v>
          </cell>
          <cell r="S214" t="str">
            <v>No Aplica</v>
          </cell>
          <cell r="T214" t="str">
            <v>MARY CAROLINA SALAZAR PENAGOS</v>
          </cell>
          <cell r="U214" t="str">
            <v>F</v>
          </cell>
          <cell r="V214">
            <v>44572</v>
          </cell>
          <cell r="W214" t="str">
            <v>No Aplica</v>
          </cell>
          <cell r="X214">
            <v>44574</v>
          </cell>
          <cell r="Y214">
            <v>44907</v>
          </cell>
          <cell r="Z214" t="str">
            <v>Contratación Directa</v>
          </cell>
          <cell r="AA214" t="str">
            <v>Contrato</v>
          </cell>
          <cell r="AB214" t="str">
            <v>Prestación de Servicios Profesionales</v>
          </cell>
          <cell r="AC214" t="str">
            <v xml:space="preserve"> PRESTAR SERVICIOS PROFESIONALES PARA APOYAR LA ELABORACIÓN DE PLANIMETRÍA, RENDERS Y MODELACIONES URBANAS Y ARQUITECTÓNICAS, PARA LA FORMULACIÓN E IMPLEMENTACIÓN DE LAS ACCIONES DE ACUPUNTURA URBANA, Y LOS DEMÁS PROYECTOS PRIORIZADOS POR LA SUBDIRECCIÓN DE OPERACIONES.</v>
          </cell>
          <cell r="AD214">
            <v>44574</v>
          </cell>
          <cell r="AE214">
            <v>44575</v>
          </cell>
          <cell r="AF214">
            <v>44575</v>
          </cell>
          <cell r="AG214">
            <v>44908</v>
          </cell>
          <cell r="AH214">
            <v>11</v>
          </cell>
          <cell r="AI214">
            <v>0</v>
          </cell>
          <cell r="AJ214">
            <v>11.566666666666666</v>
          </cell>
          <cell r="AK214">
            <v>11</v>
          </cell>
          <cell r="AL214">
            <v>17</v>
          </cell>
          <cell r="AM214">
            <v>347</v>
          </cell>
          <cell r="AN214">
            <v>44908</v>
          </cell>
          <cell r="AO214">
            <v>44925</v>
          </cell>
          <cell r="AP214">
            <v>57783000</v>
          </cell>
          <cell r="AQ214">
            <v>60759700</v>
          </cell>
          <cell r="AR214">
            <v>5253000</v>
          </cell>
          <cell r="AS214">
            <v>0</v>
          </cell>
          <cell r="AT214">
            <v>3364</v>
          </cell>
          <cell r="AU214">
            <v>158</v>
          </cell>
          <cell r="AV214">
            <v>44564</v>
          </cell>
          <cell r="AW214">
            <v>57783000</v>
          </cell>
          <cell r="AX214" t="str">
            <v>O23011602320000007642</v>
          </cell>
        </row>
        <row r="215">
          <cell r="E215">
            <v>209</v>
          </cell>
          <cell r="F215" t="str">
            <v>209-2022</v>
          </cell>
          <cell r="G215" t="str">
            <v>CO1.PCCNTR.3192730</v>
          </cell>
          <cell r="H215" t="str">
            <v xml:space="preserve">REALIZAR 30 ESTUDIOS  O DISEÑOS  DE PREFACTIBILIDAD Y FACTIBILIDAD PARA LAS INTERVENCIONES DE ACUPUNTURA URBANA. </v>
          </cell>
          <cell r="I215" t="str">
            <v>Terminado</v>
          </cell>
          <cell r="J215" t="str">
            <v>https://community.secop.gov.co/Public/Tendering/OpportunityDetail/Index?noticeUID=CO1.NTC.2516411&amp;isFromPublicArea=True&amp;isModal=true&amp;asPopupView=true</v>
          </cell>
          <cell r="K215" t="str">
            <v>SDTH-SDO-PSP-021-2022</v>
          </cell>
          <cell r="L215" t="str">
            <v>X</v>
          </cell>
          <cell r="N215" t="str">
            <v>CC</v>
          </cell>
          <cell r="O215">
            <v>1014229232</v>
          </cell>
          <cell r="P215">
            <v>9</v>
          </cell>
          <cell r="Q215" t="str">
            <v>BERMUDEZ VASQUEZ</v>
          </cell>
          <cell r="R215" t="str">
            <v>SEBASTIAN</v>
          </cell>
          <cell r="S215" t="str">
            <v>No Aplica</v>
          </cell>
          <cell r="T215" t="str">
            <v>SEBASTIAN BERMUDEZ VASQUEZ</v>
          </cell>
          <cell r="U215" t="str">
            <v>F</v>
          </cell>
          <cell r="V215">
            <v>44572</v>
          </cell>
          <cell r="W215" t="str">
            <v>No Aplica</v>
          </cell>
          <cell r="X215">
            <v>44574</v>
          </cell>
          <cell r="Y215">
            <v>44574</v>
          </cell>
          <cell r="Z215" t="str">
            <v>Contratación Directa</v>
          </cell>
          <cell r="AA215" t="str">
            <v>Contrato</v>
          </cell>
          <cell r="AB215" t="str">
            <v>Prestación de Servicios Profesionales</v>
          </cell>
          <cell r="AC215" t="str">
            <v>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v>
          </cell>
          <cell r="AD215">
            <v>44574</v>
          </cell>
          <cell r="AE215">
            <v>44575</v>
          </cell>
          <cell r="AF215">
            <v>44575</v>
          </cell>
          <cell r="AG215">
            <v>44908</v>
          </cell>
          <cell r="AH215">
            <v>11</v>
          </cell>
          <cell r="AI215">
            <v>0</v>
          </cell>
          <cell r="AJ215">
            <v>11.566666666666666</v>
          </cell>
          <cell r="AK215">
            <v>11</v>
          </cell>
          <cell r="AL215">
            <v>17</v>
          </cell>
          <cell r="AM215">
            <v>347</v>
          </cell>
          <cell r="AN215">
            <v>44908</v>
          </cell>
          <cell r="AO215">
            <v>44925</v>
          </cell>
          <cell r="AP215">
            <v>57783000</v>
          </cell>
          <cell r="AQ215">
            <v>60759700</v>
          </cell>
          <cell r="AR215">
            <v>5253000</v>
          </cell>
          <cell r="AS215">
            <v>0</v>
          </cell>
          <cell r="AT215">
            <v>3365</v>
          </cell>
          <cell r="AU215">
            <v>163</v>
          </cell>
          <cell r="AV215">
            <v>44564</v>
          </cell>
          <cell r="AW215">
            <v>57783000</v>
          </cell>
          <cell r="AX215" t="str">
            <v>O23011602320000007642</v>
          </cell>
        </row>
        <row r="216">
          <cell r="E216">
            <v>210</v>
          </cell>
          <cell r="F216" t="str">
            <v>210-2022</v>
          </cell>
          <cell r="G216" t="str">
            <v>CO1.PCCNTR.3193040</v>
          </cell>
          <cell r="H216" t="str">
            <v xml:space="preserve">REALIZAR 30 ESTUDIOS  O DISEÑOS  DE PREFACTIBILIDAD Y FACTIBILIDAD PARA LAS INTERVENCIONES DE ACUPUNTURA URBANA. </v>
          </cell>
          <cell r="I216" t="str">
            <v>Terminado</v>
          </cell>
          <cell r="J216" t="str">
            <v>https://community.secop.gov.co/Public/Tendering/OpportunityDetail/Index?noticeUID=CO1.NTC.2516418&amp;isFromPublicArea=True&amp;isModal=true&amp;asPopupView=true</v>
          </cell>
          <cell r="K216" t="str">
            <v>SDTH-SDO-PSP-022-2022</v>
          </cell>
          <cell r="L216" t="str">
            <v>X</v>
          </cell>
          <cell r="N216" t="str">
            <v>CC</v>
          </cell>
          <cell r="O216">
            <v>47438870</v>
          </cell>
          <cell r="P216">
            <v>3</v>
          </cell>
          <cell r="Q216" t="str">
            <v>CHAPARRO NIÑO</v>
          </cell>
          <cell r="R216" t="str">
            <v>ROSA PATRICIA</v>
          </cell>
          <cell r="S216" t="str">
            <v>No Aplica</v>
          </cell>
          <cell r="T216" t="str">
            <v>ROSA PATRICIA CHAPARRO NIÑO</v>
          </cell>
          <cell r="U216" t="str">
            <v>F</v>
          </cell>
          <cell r="V216">
            <v>44572</v>
          </cell>
          <cell r="W216" t="str">
            <v>No Aplica</v>
          </cell>
          <cell r="X216">
            <v>44574</v>
          </cell>
          <cell r="Y216">
            <v>44574</v>
          </cell>
          <cell r="Z216" t="str">
            <v>Contratación Directa</v>
          </cell>
          <cell r="AA216" t="str">
            <v>Contrato</v>
          </cell>
          <cell r="AB216" t="str">
            <v>Prestación de Servicios Profesionales</v>
          </cell>
          <cell r="AC216" t="str">
            <v>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v>
          </cell>
          <cell r="AD216">
            <v>44574</v>
          </cell>
          <cell r="AE216">
            <v>44575</v>
          </cell>
          <cell r="AF216">
            <v>44575</v>
          </cell>
          <cell r="AG216">
            <v>44908</v>
          </cell>
          <cell r="AH216">
            <v>11</v>
          </cell>
          <cell r="AI216">
            <v>0</v>
          </cell>
          <cell r="AJ216">
            <v>11.566666666666666</v>
          </cell>
          <cell r="AK216">
            <v>11</v>
          </cell>
          <cell r="AL216">
            <v>17</v>
          </cell>
          <cell r="AM216">
            <v>347</v>
          </cell>
          <cell r="AN216">
            <v>44908</v>
          </cell>
          <cell r="AO216">
            <v>44925</v>
          </cell>
          <cell r="AP216">
            <v>82258000</v>
          </cell>
          <cell r="AQ216">
            <v>86495533</v>
          </cell>
          <cell r="AR216">
            <v>7478000</v>
          </cell>
          <cell r="AS216">
            <v>0.3333333283662796</v>
          </cell>
          <cell r="AT216">
            <v>3366</v>
          </cell>
          <cell r="AU216">
            <v>448</v>
          </cell>
          <cell r="AV216">
            <v>44565</v>
          </cell>
          <cell r="AW216">
            <v>82258000</v>
          </cell>
          <cell r="AX216" t="str">
            <v>O23011602320000007642</v>
          </cell>
        </row>
        <row r="217">
          <cell r="E217">
            <v>211</v>
          </cell>
          <cell r="F217" t="str">
            <v>211-2022</v>
          </cell>
          <cell r="G217" t="str">
            <v>CO1.PCCNTR.3192746</v>
          </cell>
          <cell r="H217" t="str">
            <v xml:space="preserve">REALIZAR 30 ESTUDIOS  O DISEÑOS  DE PREFACTIBILIDAD Y FACTIBILIDAD PARA LAS INTERVENCIONES DE ACUPUNTURA URBANA. </v>
          </cell>
          <cell r="I217" t="str">
            <v>Terminado</v>
          </cell>
          <cell r="J217" t="str">
            <v>https://community.secop.gov.co/Public/Tendering/OpportunityDetail/Index?noticeUID=CO1.NTC.2516142&amp;isFromPublicArea=True&amp;isModal=true&amp;asPopupView=true</v>
          </cell>
          <cell r="K217" t="str">
            <v>SDTH-SDO-PSP-025-2022</v>
          </cell>
          <cell r="L217" t="str">
            <v>X</v>
          </cell>
          <cell r="N217" t="str">
            <v>CC</v>
          </cell>
          <cell r="O217">
            <v>1013579971</v>
          </cell>
          <cell r="P217">
            <v>0</v>
          </cell>
          <cell r="Q217" t="str">
            <v>BARRERO RODRIGUEZ</v>
          </cell>
          <cell r="R217" t="str">
            <v>ANA ZULEIMA</v>
          </cell>
          <cell r="S217" t="str">
            <v>No Aplica</v>
          </cell>
          <cell r="T217" t="str">
            <v>ANA ZULEIMA BARRERO RODRIGUEZ</v>
          </cell>
          <cell r="U217" t="str">
            <v>F</v>
          </cell>
          <cell r="V217">
            <v>44572</v>
          </cell>
          <cell r="W217" t="str">
            <v>No Aplica</v>
          </cell>
          <cell r="X217">
            <v>44574</v>
          </cell>
          <cell r="Y217">
            <v>44907</v>
          </cell>
          <cell r="Z217" t="str">
            <v>Contratación Directa</v>
          </cell>
          <cell r="AA217" t="str">
            <v>Contrato</v>
          </cell>
          <cell r="AB217" t="str">
            <v>Prestación de Servicios Profesionales</v>
          </cell>
          <cell r="AC217" t="str">
            <v>PRESTAR SERVICIOS PROFESIONALES PARA APOYAR LA ELABORACIÓN, REVISIÓN Y VALIDACIÓN DEL COMPONENTE AMBIENTAL PARA LA FORMULACIÓN E IMPLEMENTACIÓN DE LAS ACCIONES DE ACUPUNTURA URBANA, Y LOS DEMÁS PROYECTOS PRIORIZADOS POR LA SUBDIRECCIÓN DE OPERACIONES.</v>
          </cell>
          <cell r="AD217">
            <v>44574</v>
          </cell>
          <cell r="AE217">
            <v>44575</v>
          </cell>
          <cell r="AF217">
            <v>44575</v>
          </cell>
          <cell r="AG217">
            <v>44908</v>
          </cell>
          <cell r="AH217">
            <v>11</v>
          </cell>
          <cell r="AI217">
            <v>0</v>
          </cell>
          <cell r="AJ217">
            <v>11.566666666666666</v>
          </cell>
          <cell r="AK217">
            <v>11</v>
          </cell>
          <cell r="AL217">
            <v>17</v>
          </cell>
          <cell r="AM217">
            <v>347</v>
          </cell>
          <cell r="AN217">
            <v>44908</v>
          </cell>
          <cell r="AO217">
            <v>44925</v>
          </cell>
          <cell r="AP217">
            <v>62315000</v>
          </cell>
          <cell r="AQ217">
            <v>65525167</v>
          </cell>
          <cell r="AR217">
            <v>5665000</v>
          </cell>
          <cell r="AS217">
            <v>-0.3333333283662796</v>
          </cell>
          <cell r="AT217">
            <v>3370</v>
          </cell>
          <cell r="AU217">
            <v>117</v>
          </cell>
          <cell r="AV217">
            <v>44564</v>
          </cell>
          <cell r="AW217">
            <v>62315000</v>
          </cell>
          <cell r="AX217" t="str">
            <v>O23011602320000007642</v>
          </cell>
        </row>
        <row r="218">
          <cell r="E218">
            <v>212</v>
          </cell>
          <cell r="F218" t="str">
            <v>212-2022</v>
          </cell>
          <cell r="G218" t="str">
            <v>CO1.PCCNTR.3192749</v>
          </cell>
          <cell r="H218" t="str">
            <v xml:space="preserve">REALIZAR 30  ESTUDIOS O DISEÑOS DE PREFACTIBILIDAD Y FACTIBILIDAD PARA LAS INTERVENCIONES URBANAS EN ÁREAS DE LA CIUDAD CON ALTA INCIDENCIA DE VIOLENCIA SEXUAL. </v>
          </cell>
          <cell r="I218" t="str">
            <v>En Ejecución</v>
          </cell>
          <cell r="J218" t="str">
            <v>https://community.secop.gov.co/Public/Tendering/OpportunityDetail/Index?noticeUID=CO1.NTC.2506258&amp;isFromPublicArea=True&amp;isModal=true&amp;asPopupView=true</v>
          </cell>
          <cell r="K218" t="str">
            <v>SDTH-SDO-PSP-028-2022</v>
          </cell>
          <cell r="L218" t="str">
            <v>X</v>
          </cell>
          <cell r="N218" t="str">
            <v>CC</v>
          </cell>
          <cell r="O218">
            <v>1026290833</v>
          </cell>
          <cell r="P218">
            <v>7</v>
          </cell>
          <cell r="Q218" t="str">
            <v>PEREZ MORA</v>
          </cell>
          <cell r="R218" t="str">
            <v>MARIA CAMILA</v>
          </cell>
          <cell r="S218" t="str">
            <v>No Aplica</v>
          </cell>
          <cell r="T218" t="str">
            <v>MARIA CAMILA PEREZ MORA</v>
          </cell>
          <cell r="U218" t="str">
            <v>F</v>
          </cell>
          <cell r="V218">
            <v>44572</v>
          </cell>
          <cell r="W218" t="str">
            <v>No Aplica</v>
          </cell>
          <cell r="X218">
            <v>44574</v>
          </cell>
          <cell r="Y218">
            <v>44907</v>
          </cell>
          <cell r="Z218" t="str">
            <v>Contratación Directa</v>
          </cell>
          <cell r="AA218" t="str">
            <v>Contrato</v>
          </cell>
          <cell r="AB218" t="str">
            <v>Prestación de Servicios Profesionales</v>
          </cell>
          <cell r="AC218" t="str">
            <v>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v>
          </cell>
          <cell r="AD218">
            <v>44574</v>
          </cell>
          <cell r="AE218">
            <v>44575</v>
          </cell>
          <cell r="AF218">
            <v>44575</v>
          </cell>
          <cell r="AG218">
            <v>44908</v>
          </cell>
          <cell r="AH218">
            <v>11</v>
          </cell>
          <cell r="AI218">
            <v>0</v>
          </cell>
          <cell r="AJ218">
            <v>12.066666666666666</v>
          </cell>
          <cell r="AK218">
            <v>12</v>
          </cell>
          <cell r="AL218">
            <v>2</v>
          </cell>
          <cell r="AM218">
            <v>362</v>
          </cell>
          <cell r="AN218">
            <v>44908</v>
          </cell>
          <cell r="AO218">
            <v>44941</v>
          </cell>
          <cell r="AP218">
            <v>57783000</v>
          </cell>
          <cell r="AQ218">
            <v>63386200</v>
          </cell>
          <cell r="AR218">
            <v>5253000</v>
          </cell>
          <cell r="AS218">
            <v>0</v>
          </cell>
          <cell r="AT218">
            <v>3376</v>
          </cell>
          <cell r="AU218">
            <v>224</v>
          </cell>
          <cell r="AV218">
            <v>44565</v>
          </cell>
          <cell r="AW218">
            <v>57783000</v>
          </cell>
          <cell r="AX218" t="str">
            <v>O23011603450000007645</v>
          </cell>
        </row>
        <row r="219">
          <cell r="E219">
            <v>213</v>
          </cell>
          <cell r="F219" t="str">
            <v>213-2022</v>
          </cell>
          <cell r="G219" t="str">
            <v>CO1.PCCNTR.3192752</v>
          </cell>
          <cell r="H219" t="str">
            <v>ADECUAR 42000 METROS CUADRADOS DE ESPACIO PÚBLICO EN ÁREAS PRIORIZADAS DE LA CIUDAD  CON ALTA INCIDENCIA DE VIOLENCIA SEXUAL.</v>
          </cell>
          <cell r="I219" t="str">
            <v>Terminado</v>
          </cell>
          <cell r="J219" t="str">
            <v>https://community.secop.gov.co/Public/Tendering/OpportunityDetail/Index?noticeUID=CO1.NTC.2506406&amp;isFromPublicArea=True&amp;isModal=true&amp;asPopupView=true</v>
          </cell>
          <cell r="K219" t="str">
            <v>SDTH-SDO-PSP-029-2022</v>
          </cell>
          <cell r="L219" t="str">
            <v>X</v>
          </cell>
          <cell r="N219" t="str">
            <v>CC</v>
          </cell>
          <cell r="O219">
            <v>1032460941</v>
          </cell>
          <cell r="P219">
            <v>6</v>
          </cell>
          <cell r="Q219" t="str">
            <v>MOLANO DIAZ</v>
          </cell>
          <cell r="R219" t="str">
            <v>LAURA CATALINA</v>
          </cell>
          <cell r="S219" t="str">
            <v>No Aplica</v>
          </cell>
          <cell r="T219" t="str">
            <v>LAURA CATALINA MOLANO DIAZ</v>
          </cell>
          <cell r="U219" t="str">
            <v>F</v>
          </cell>
          <cell r="V219">
            <v>44572</v>
          </cell>
          <cell r="W219" t="str">
            <v>No Aplica</v>
          </cell>
          <cell r="X219">
            <v>44574</v>
          </cell>
          <cell r="Y219">
            <v>44907</v>
          </cell>
          <cell r="Z219" t="str">
            <v>Contratación Directa</v>
          </cell>
          <cell r="AA219" t="str">
            <v>Contrato</v>
          </cell>
          <cell r="AB219" t="str">
            <v>Prestación de Servicios Profesionales</v>
          </cell>
          <cell r="AC219" t="str">
            <v>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v>
          </cell>
          <cell r="AD219">
            <v>44574</v>
          </cell>
          <cell r="AE219">
            <v>44575</v>
          </cell>
          <cell r="AF219">
            <v>44575</v>
          </cell>
          <cell r="AG219">
            <v>44908</v>
          </cell>
          <cell r="AH219">
            <v>11</v>
          </cell>
          <cell r="AI219">
            <v>0</v>
          </cell>
          <cell r="AJ219">
            <v>11.566666666666666</v>
          </cell>
          <cell r="AK219">
            <v>11</v>
          </cell>
          <cell r="AL219">
            <v>17</v>
          </cell>
          <cell r="AM219">
            <v>347</v>
          </cell>
          <cell r="AN219">
            <v>44908</v>
          </cell>
          <cell r="AO219">
            <v>44925</v>
          </cell>
          <cell r="AP219">
            <v>57783000</v>
          </cell>
          <cell r="AQ219">
            <v>60759700</v>
          </cell>
          <cell r="AR219">
            <v>5253000</v>
          </cell>
          <cell r="AS219">
            <v>0</v>
          </cell>
          <cell r="AT219">
            <v>3377</v>
          </cell>
          <cell r="AU219">
            <v>210</v>
          </cell>
          <cell r="AV219">
            <v>44564</v>
          </cell>
          <cell r="AW219">
            <v>57783000</v>
          </cell>
          <cell r="AX219" t="str">
            <v>O23011603450000007645</v>
          </cell>
        </row>
        <row r="220">
          <cell r="E220">
            <v>214</v>
          </cell>
          <cell r="F220" t="str">
            <v>214-2022</v>
          </cell>
          <cell r="G220" t="str">
            <v>CO1.PCCNTR.3192755</v>
          </cell>
          <cell r="H220" t="str">
            <v>ADECUAR 42000 METROS CUADRADOS DE ESPACIO PÚBLICO EN ÁREAS PRIORIZADAS DE LA CIUDAD  CON ALTA INCIDENCIA DE VIOLENCIA SEXUAL.</v>
          </cell>
          <cell r="I220" t="str">
            <v>Terminado</v>
          </cell>
          <cell r="J220" t="str">
            <v>https://community.secop.gov.co/Public/Tendering/OpportunityDetail/Index?noticeUID=CO1.NTC.2506265&amp;isFromPublicArea=True&amp;isModal=true&amp;asPopupView=true</v>
          </cell>
          <cell r="K220" t="str">
            <v>SDTH-SDO-PSP-030-2022</v>
          </cell>
          <cell r="L220" t="str">
            <v>X</v>
          </cell>
          <cell r="N220" t="str">
            <v>CC</v>
          </cell>
          <cell r="O220">
            <v>1010194275</v>
          </cell>
          <cell r="P220">
            <v>8</v>
          </cell>
          <cell r="Q220" t="str">
            <v>TORRES HERNANDEZ</v>
          </cell>
          <cell r="R220" t="str">
            <v>ELIANA CAROLINA</v>
          </cell>
          <cell r="S220" t="str">
            <v>No Aplica</v>
          </cell>
          <cell r="T220" t="str">
            <v>ELIANA CAROLINA TORRES HERNANDEZ</v>
          </cell>
          <cell r="U220" t="str">
            <v>F</v>
          </cell>
          <cell r="V220">
            <v>44572</v>
          </cell>
          <cell r="W220" t="str">
            <v>No Aplica</v>
          </cell>
          <cell r="X220">
            <v>44574</v>
          </cell>
          <cell r="Y220">
            <v>44907</v>
          </cell>
          <cell r="Z220" t="str">
            <v>Contratación Directa</v>
          </cell>
          <cell r="AA220" t="str">
            <v>Contrato</v>
          </cell>
          <cell r="AB220" t="str">
            <v>Prestación de Servicios Profesionales</v>
          </cell>
          <cell r="AC220" t="str">
            <v>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v>
          </cell>
          <cell r="AD220">
            <v>44574</v>
          </cell>
          <cell r="AE220">
            <v>44575</v>
          </cell>
          <cell r="AF220">
            <v>44575</v>
          </cell>
          <cell r="AG220">
            <v>44908</v>
          </cell>
          <cell r="AH220">
            <v>11</v>
          </cell>
          <cell r="AI220">
            <v>0</v>
          </cell>
          <cell r="AJ220">
            <v>11.566666666666666</v>
          </cell>
          <cell r="AK220">
            <v>11</v>
          </cell>
          <cell r="AL220">
            <v>17</v>
          </cell>
          <cell r="AM220">
            <v>347</v>
          </cell>
          <cell r="AN220">
            <v>44908</v>
          </cell>
          <cell r="AO220">
            <v>44925</v>
          </cell>
          <cell r="AP220">
            <v>57783000</v>
          </cell>
          <cell r="AQ220">
            <v>60759700</v>
          </cell>
          <cell r="AR220">
            <v>5253000</v>
          </cell>
          <cell r="AS220">
            <v>0</v>
          </cell>
          <cell r="AT220">
            <v>3378</v>
          </cell>
          <cell r="AU220">
            <v>95</v>
          </cell>
          <cell r="AV220">
            <v>44564</v>
          </cell>
          <cell r="AW220">
            <v>57783000</v>
          </cell>
          <cell r="AX220" t="str">
            <v>O23011603450000007645</v>
          </cell>
        </row>
        <row r="221">
          <cell r="E221">
            <v>215</v>
          </cell>
          <cell r="F221" t="str">
            <v>215-2022</v>
          </cell>
          <cell r="G221" t="str">
            <v>CO1.PCCNTR.3193996</v>
          </cell>
          <cell r="H221" t="str">
            <v>EJECUTAR  6 ESTRATEGIAS PARA EL FORTALECIMIENTO DE LA PARTICIPACIÓN CIUDADANA EN LOS TEMAS ESTRATÉGICOS DEL SECTOR</v>
          </cell>
          <cell r="I221" t="str">
            <v>Terminado</v>
          </cell>
          <cell r="J221" t="str">
            <v>https://community.secop.gov.co/Public/Tendering/OpportunityDetail/Index?noticeUID=CO1.NTC.2517262&amp;isFromPublicArea=True&amp;isModal=true&amp;asPopupView=true</v>
          </cell>
          <cell r="K221" t="str">
            <v>SDHT-SPRC-PSP-005-2022</v>
          </cell>
          <cell r="L221" t="str">
            <v>X</v>
          </cell>
          <cell r="N221" t="str">
            <v>CC</v>
          </cell>
          <cell r="O221">
            <v>80184844</v>
          </cell>
          <cell r="P221">
            <v>1</v>
          </cell>
          <cell r="Q221" t="str">
            <v>ANZOLA MORALES</v>
          </cell>
          <cell r="R221" t="str">
            <v>JOHN EDUARDO</v>
          </cell>
          <cell r="S221" t="str">
            <v>No Aplica</v>
          </cell>
          <cell r="T221" t="str">
            <v>JOHN EDUARDO ANZOLA MORALES</v>
          </cell>
          <cell r="U221" t="str">
            <v>M</v>
          </cell>
          <cell r="V221">
            <v>44572</v>
          </cell>
          <cell r="W221">
            <v>44574</v>
          </cell>
          <cell r="X221">
            <v>44573</v>
          </cell>
          <cell r="Y221">
            <v>44906</v>
          </cell>
          <cell r="Z221" t="str">
            <v>Contratación Directa</v>
          </cell>
          <cell r="AA221" t="str">
            <v>Contrato</v>
          </cell>
          <cell r="AB221" t="str">
            <v>Prestación de Servicios Profesionales</v>
          </cell>
          <cell r="AC221" t="str">
            <v>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v>
          </cell>
          <cell r="AD221">
            <v>44574</v>
          </cell>
          <cell r="AE221">
            <v>44574</v>
          </cell>
          <cell r="AF221">
            <v>44574</v>
          </cell>
          <cell r="AG221">
            <v>44907</v>
          </cell>
          <cell r="AH221">
            <v>11</v>
          </cell>
          <cell r="AI221">
            <v>0</v>
          </cell>
          <cell r="AJ221">
            <v>11.6</v>
          </cell>
          <cell r="AK221">
            <v>11</v>
          </cell>
          <cell r="AL221">
            <v>18</v>
          </cell>
          <cell r="AN221">
            <v>44907</v>
          </cell>
          <cell r="AO221">
            <v>44925</v>
          </cell>
          <cell r="AP221">
            <v>89507000</v>
          </cell>
          <cell r="AQ221">
            <v>94389200</v>
          </cell>
          <cell r="AR221">
            <v>8137000</v>
          </cell>
          <cell r="AS221">
            <v>0</v>
          </cell>
          <cell r="AT221">
            <v>2902</v>
          </cell>
          <cell r="AU221">
            <v>331</v>
          </cell>
          <cell r="AV221">
            <v>44565</v>
          </cell>
          <cell r="AW221">
            <v>89507000</v>
          </cell>
          <cell r="AX221" t="str">
            <v>O23011601210000007590</v>
          </cell>
        </row>
        <row r="222">
          <cell r="E222">
            <v>216</v>
          </cell>
          <cell r="F222" t="str">
            <v>216-2022</v>
          </cell>
          <cell r="G222" t="str">
            <v>CO1.PCCNTR.3194347</v>
          </cell>
          <cell r="H222" t="str">
            <v>EJECUTAR  6 ESTRATEGIAS PARA EL FORTALECIMIENTO DE LA PARTICIPACIÓN CIUDADANA EN LOS TEMAS ESTRATÉGICOS DEL SECTOR</v>
          </cell>
          <cell r="I222" t="str">
            <v>Terminación Anticipada</v>
          </cell>
          <cell r="J222" t="str">
            <v>https://community.secop.gov.co/Public/Tendering/OpportunityDetail/Index?noticeUID=CO1.NTC.2517430&amp;isFromPublicArea=True&amp;isModal=true&amp;asPopupView=true</v>
          </cell>
          <cell r="K222" t="str">
            <v>SDHT-SPRC-PSP-006-2022</v>
          </cell>
          <cell r="L222" t="str">
            <v>X</v>
          </cell>
          <cell r="N222" t="str">
            <v>CC</v>
          </cell>
          <cell r="O222">
            <v>1015427523</v>
          </cell>
          <cell r="P222">
            <v>1</v>
          </cell>
          <cell r="Q222" t="str">
            <v>PEREZ VARGAS</v>
          </cell>
          <cell r="R222" t="str">
            <v>ANA MARIA</v>
          </cell>
          <cell r="S222" t="str">
            <v>No Aplica</v>
          </cell>
          <cell r="T222" t="str">
            <v>ANA MARIA PEREZ VARGAS</v>
          </cell>
          <cell r="U222" t="str">
            <v>F</v>
          </cell>
          <cell r="V222">
            <v>44572</v>
          </cell>
          <cell r="W222" t="str">
            <v>No Aplica</v>
          </cell>
          <cell r="X222">
            <v>44573</v>
          </cell>
          <cell r="Y222">
            <v>44906</v>
          </cell>
          <cell r="Z222" t="str">
            <v>Contratación Directa</v>
          </cell>
          <cell r="AA222" t="str">
            <v>Contrato</v>
          </cell>
          <cell r="AB222" t="str">
            <v>Prestación de Servicios Profesionales</v>
          </cell>
          <cell r="AC222" t="str">
            <v>PRESTAR SERVICIOS PROFESIONALES PARA APOYAR LA IMPLEMENTACIÓN DE LAS INICIATIVAS CIUDADANAS CON ENFOQUE DE INNOVACIÓN SOCIAL PRIORIZADAS POR EL SECTOR HÁBITAT Y MONITOREAR SU IMPLEMENTACIÓN, A PARTIR DE LA ARTICULACIÓN CON LAS DEMÁS DEPENDENCIAS DE LA ENTIDAD Y ENTIDADES DEL SECTOR</v>
          </cell>
          <cell r="AD222">
            <v>44573</v>
          </cell>
          <cell r="AE222">
            <v>44573</v>
          </cell>
          <cell r="AF222">
            <v>44573</v>
          </cell>
          <cell r="AG222">
            <v>44906</v>
          </cell>
          <cell r="AH222">
            <v>11</v>
          </cell>
          <cell r="AI222">
            <v>0</v>
          </cell>
          <cell r="AJ222">
            <v>11</v>
          </cell>
          <cell r="AK222">
            <v>11</v>
          </cell>
          <cell r="AL222">
            <v>0</v>
          </cell>
          <cell r="AN222">
            <v>44906</v>
          </cell>
          <cell r="AO222">
            <v>44804</v>
          </cell>
          <cell r="AP222">
            <v>73645000</v>
          </cell>
          <cell r="AQ222">
            <v>51105167</v>
          </cell>
          <cell r="AR222">
            <v>6695000</v>
          </cell>
          <cell r="AS222">
            <v>0</v>
          </cell>
          <cell r="AT222">
            <v>2896</v>
          </cell>
          <cell r="AU222">
            <v>714</v>
          </cell>
          <cell r="AV222">
            <v>44566</v>
          </cell>
          <cell r="AW222">
            <v>73645000</v>
          </cell>
          <cell r="AX222" t="str">
            <v>O23011601210000007590</v>
          </cell>
        </row>
        <row r="223">
          <cell r="E223">
            <v>217</v>
          </cell>
          <cell r="F223" t="str">
            <v>217-2022</v>
          </cell>
          <cell r="G223" t="str">
            <v>CO1.PCCNTR.3194567</v>
          </cell>
          <cell r="H223" t="str">
            <v>EJECUTAR  6 ESTRATEGIAS PARA EL FORTALECIMIENTO DE LA PARTICIPACIÓN CIUDADANA EN LOS TEMAS ESTRATÉGICOS DEL SECTOR</v>
          </cell>
          <cell r="I223" t="str">
            <v>Terminado</v>
          </cell>
          <cell r="J223" t="str">
            <v>https://community.secop.gov.co/Public/Tendering/OpportunityDetail/Index?noticeUID=CO1.NTC.2517517&amp;isFromPublicArea=True&amp;isModal=true&amp;asPopupView=true</v>
          </cell>
          <cell r="K223" t="str">
            <v>SDHT-SPRC-PSP-012-2022</v>
          </cell>
          <cell r="L223" t="str">
            <v>X</v>
          </cell>
          <cell r="N223" t="str">
            <v>CC</v>
          </cell>
          <cell r="O223">
            <v>1003812462</v>
          </cell>
          <cell r="P223">
            <v>6</v>
          </cell>
          <cell r="Q223" t="str">
            <v>CASTILLO FLOREZ</v>
          </cell>
          <cell r="R223" t="str">
            <v>IAN DAVID</v>
          </cell>
          <cell r="S223" t="str">
            <v>No Aplica</v>
          </cell>
          <cell r="T223" t="str">
            <v>IAN DAVID CASTILLO FLOREZ</v>
          </cell>
          <cell r="U223" t="str">
            <v>M</v>
          </cell>
          <cell r="V223">
            <v>44572</v>
          </cell>
          <cell r="W223" t="str">
            <v>No Aplica</v>
          </cell>
          <cell r="X223">
            <v>44573</v>
          </cell>
          <cell r="Y223">
            <v>44906</v>
          </cell>
          <cell r="Z223" t="str">
            <v>Contratación Directa</v>
          </cell>
          <cell r="AA223" t="str">
            <v>Contrato</v>
          </cell>
          <cell r="AB223" t="str">
            <v>Prestación de Servicios Profesionales</v>
          </cell>
          <cell r="AC223" t="str">
            <v>PRESTAR SERVICIOS PROFESIONALES PARA APOYAR EL POSICIONAMIENTO, IMPLEMENTACIÓN Y SEGUIMIENTO DE LAS ESTRATEGIAS DE PARTICIPACIÓN E INTERVENCIÓN DEL SECTOR HÁBITAT A NIVEL TERRITORIAL Y SU ARTICULACIÓN CON EL NIVEL CENTRAL.</v>
          </cell>
          <cell r="AD223">
            <v>44573</v>
          </cell>
          <cell r="AE223">
            <v>44573</v>
          </cell>
          <cell r="AF223">
            <v>44573</v>
          </cell>
          <cell r="AG223">
            <v>44906</v>
          </cell>
          <cell r="AH223">
            <v>11</v>
          </cell>
          <cell r="AI223">
            <v>0</v>
          </cell>
          <cell r="AJ223">
            <v>11.333333333333334</v>
          </cell>
          <cell r="AK223">
            <v>11</v>
          </cell>
          <cell r="AL223">
            <v>10</v>
          </cell>
          <cell r="AN223">
            <v>44906</v>
          </cell>
          <cell r="AO223">
            <v>44925</v>
          </cell>
          <cell r="AP223">
            <v>73645000</v>
          </cell>
          <cell r="AQ223">
            <v>75876667</v>
          </cell>
          <cell r="AR223">
            <v>6695000</v>
          </cell>
          <cell r="AS223">
            <v>-0.3333333432674408</v>
          </cell>
          <cell r="AT223">
            <v>2908</v>
          </cell>
          <cell r="AU223">
            <v>205</v>
          </cell>
          <cell r="AV223">
            <v>44564</v>
          </cell>
          <cell r="AW223">
            <v>73645000</v>
          </cell>
          <cell r="AX223" t="str">
            <v>O23011601210000007590</v>
          </cell>
        </row>
        <row r="224">
          <cell r="E224">
            <v>218</v>
          </cell>
          <cell r="F224" t="str">
            <v>218-2022</v>
          </cell>
          <cell r="G224" t="str">
            <v>CO1.PCCNTR.3201464</v>
          </cell>
          <cell r="H224" t="str">
            <v>IMPLEMENTAR 1 PLATAFORMA VIRTUAL DE REALIZACIÓN DE TRÁMITES</v>
          </cell>
          <cell r="I224" t="str">
            <v>Terminado</v>
          </cell>
          <cell r="J224" t="str">
            <v>https://community.secop.gov.co/Public/Tendering/OpportunityDetail/Index?noticeUID=CO1.NTC.2523642&amp;isFromPublicArea=True&amp;isModal=true&amp;asPopupView=true</v>
          </cell>
          <cell r="K224" t="str">
            <v>SDHT-SDAC-SDPSP-004-2022</v>
          </cell>
          <cell r="L224" t="str">
            <v>X</v>
          </cell>
          <cell r="N224" t="str">
            <v>CC</v>
          </cell>
          <cell r="O224">
            <v>79842658</v>
          </cell>
          <cell r="P224">
            <v>6</v>
          </cell>
          <cell r="Q224" t="str">
            <v xml:space="preserve">AMADO </v>
          </cell>
          <cell r="R224" t="str">
            <v>JAIME OLAYA</v>
          </cell>
          <cell r="S224" t="str">
            <v>No Aplica</v>
          </cell>
          <cell r="T224" t="str">
            <v xml:space="preserve">JAIME OLAYA AMADO </v>
          </cell>
          <cell r="U224" t="str">
            <v>M</v>
          </cell>
          <cell r="V224">
            <v>44572</v>
          </cell>
          <cell r="W224">
            <v>44575</v>
          </cell>
          <cell r="X224">
            <v>44575</v>
          </cell>
          <cell r="Y224">
            <v>44877</v>
          </cell>
          <cell r="Z224" t="str">
            <v>Contratación Directa</v>
          </cell>
          <cell r="AA224" t="str">
            <v>Contrato</v>
          </cell>
          <cell r="AB224" t="str">
            <v>Prestación de Servicios Profesionales</v>
          </cell>
          <cell r="AC224" t="str">
            <v xml:space="preserve"> PRESTAR SERVICIOS PROFESIONALES PARA APOYAR EL SISTEMA DE GESTIÓN, RACIONALIZACIÓN Y/O SIMPLIFICACIÓN DE TRÁMITES DE LA CADENA DE URBANISMO Y CONSTRUCCIÓN.</v>
          </cell>
          <cell r="AD224">
            <v>44575</v>
          </cell>
          <cell r="AE224">
            <v>44575</v>
          </cell>
          <cell r="AF224">
            <v>44575</v>
          </cell>
          <cell r="AG224">
            <v>44878</v>
          </cell>
          <cell r="AH224">
            <v>10</v>
          </cell>
          <cell r="AI224">
            <v>0</v>
          </cell>
          <cell r="AJ224">
            <v>11.566666666666666</v>
          </cell>
          <cell r="AK224">
            <v>11</v>
          </cell>
          <cell r="AL224">
            <v>17</v>
          </cell>
          <cell r="AN224">
            <v>44878</v>
          </cell>
          <cell r="AO224">
            <v>44925</v>
          </cell>
          <cell r="AP224">
            <v>92000000</v>
          </cell>
          <cell r="AQ224">
            <v>106413333</v>
          </cell>
          <cell r="AR224">
            <v>9200000</v>
          </cell>
          <cell r="AS224">
            <v>0.3333333432674408</v>
          </cell>
          <cell r="AT224">
            <v>2942</v>
          </cell>
          <cell r="AU224">
            <v>27</v>
          </cell>
          <cell r="AV224">
            <v>44564</v>
          </cell>
          <cell r="AW224">
            <v>92000000</v>
          </cell>
          <cell r="AX224" t="str">
            <v>O23011601190000007747</v>
          </cell>
        </row>
        <row r="225">
          <cell r="E225">
            <v>219</v>
          </cell>
          <cell r="F225" t="str">
            <v>219-2022</v>
          </cell>
          <cell r="G225" t="str">
            <v>CO1.PCCNTR.3195611</v>
          </cell>
          <cell r="H225" t="str">
            <v>BENEFICIAR 15851 HOGARES  CON SUBSIDIOS PARA ADQUISICIÓN DE VIVIENDA VIS Y VIP</v>
          </cell>
          <cell r="I225" t="str">
            <v>Terminado</v>
          </cell>
          <cell r="J225" t="str">
            <v>https://community.secop.gov.co/Public/Tendering/OpportunityDetail/Index?noticeUID=CO1.NTC.2518530&amp;isFromPublicArea=True&amp;isModal=true&amp;asPopupView=true</v>
          </cell>
          <cell r="K225" t="str">
            <v>SDHT-SDRPUB-PSAG-010-2022</v>
          </cell>
          <cell r="L225" t="str">
            <v>X</v>
          </cell>
          <cell r="N225" t="str">
            <v>CC</v>
          </cell>
          <cell r="O225">
            <v>1030673853</v>
          </cell>
          <cell r="P225">
            <v>3</v>
          </cell>
          <cell r="Q225" t="str">
            <v>MEZA BERMUDEZ</v>
          </cell>
          <cell r="R225" t="str">
            <v>JENYFFER JARLEY</v>
          </cell>
          <cell r="S225" t="str">
            <v>No Aplica</v>
          </cell>
          <cell r="T225" t="str">
            <v>JENYFFER JARLEY MEZA BERMUDEZ</v>
          </cell>
          <cell r="U225" t="str">
            <v>F</v>
          </cell>
          <cell r="V225">
            <v>44572</v>
          </cell>
          <cell r="W225" t="str">
            <v>No Aplica</v>
          </cell>
          <cell r="X225">
            <v>44573</v>
          </cell>
          <cell r="Y225">
            <v>44845</v>
          </cell>
          <cell r="Z225" t="str">
            <v>Contratación Directa</v>
          </cell>
          <cell r="AA225" t="str">
            <v>Contrato</v>
          </cell>
          <cell r="AB225" t="str">
            <v>Prestación de Servicios  de Apoyo a la Gestión</v>
          </cell>
          <cell r="AC225" t="str">
            <v>PRESTAR SERVICIOS DE APOYO A LA GESTIÓN PARA LA GESTIÓN DOCUMENTAL Y ADMINISTRATIVA REQUERIDAS EN LA OPERACIÓN DE LOS SUBSIDIOS DE VIVIENDA GESTIONADOS POR LA SECRETARÍA DISTRITAL DEL HÁBITAT.</v>
          </cell>
          <cell r="AD225">
            <v>44573</v>
          </cell>
          <cell r="AE225">
            <v>44574</v>
          </cell>
          <cell r="AF225">
            <v>44573</v>
          </cell>
          <cell r="AG225">
            <v>44846</v>
          </cell>
          <cell r="AH225">
            <v>9</v>
          </cell>
          <cell r="AI225">
            <v>0</v>
          </cell>
          <cell r="AJ225">
            <v>9</v>
          </cell>
          <cell r="AK225">
            <v>9</v>
          </cell>
          <cell r="AL225">
            <v>0</v>
          </cell>
          <cell r="AN225">
            <v>44845</v>
          </cell>
          <cell r="AO225">
            <v>44845</v>
          </cell>
          <cell r="AP225">
            <v>32445000</v>
          </cell>
          <cell r="AQ225">
            <v>32445000</v>
          </cell>
          <cell r="AR225">
            <v>3605000</v>
          </cell>
          <cell r="AS225">
            <v>0</v>
          </cell>
          <cell r="AT225">
            <v>3731</v>
          </cell>
          <cell r="AU225">
            <v>68</v>
          </cell>
          <cell r="AV225">
            <v>44564</v>
          </cell>
          <cell r="AW225">
            <v>32445000</v>
          </cell>
          <cell r="AX225" t="str">
            <v>O23011601010000007823</v>
          </cell>
        </row>
        <row r="226">
          <cell r="E226">
            <v>220</v>
          </cell>
          <cell r="F226" t="str">
            <v>220-2022</v>
          </cell>
          <cell r="G226" t="str">
            <v>CO1.PCCNTR.3195897</v>
          </cell>
          <cell r="H226" t="str">
            <v>BENEFICIAR 15851 HOGARES  CON SUBSIDIOS PARA ADQUISICIÓN DE VIVIENDA VIS Y VIP</v>
          </cell>
          <cell r="I226" t="str">
            <v>Terminado</v>
          </cell>
          <cell r="J226" t="str">
            <v>https://community.secop.gov.co/Public/Tendering/OpportunityDetail/Index?noticeUID=CO1.NTC.2518871&amp;isFromPublicArea=True&amp;isModal=true&amp;asPopupView=true</v>
          </cell>
          <cell r="K226" t="str">
            <v>SDHT-SDRPUB-PSP-034-2022</v>
          </cell>
          <cell r="L226" t="str">
            <v>X</v>
          </cell>
          <cell r="N226" t="str">
            <v>CC</v>
          </cell>
          <cell r="O226">
            <v>1075679188</v>
          </cell>
          <cell r="P226">
            <v>4</v>
          </cell>
          <cell r="Q226" t="str">
            <v>GUAVITA VELASQUEZ</v>
          </cell>
          <cell r="R226" t="str">
            <v>MARIA CAMILA</v>
          </cell>
          <cell r="S226" t="str">
            <v>No Aplica</v>
          </cell>
          <cell r="T226" t="str">
            <v>MARIA CAMILA GUAVITA VELASQUEZ</v>
          </cell>
          <cell r="U226" t="str">
            <v>F</v>
          </cell>
          <cell r="V226">
            <v>44572</v>
          </cell>
          <cell r="W226" t="str">
            <v>No Aplica</v>
          </cell>
          <cell r="X226">
            <v>44573</v>
          </cell>
          <cell r="Y226">
            <v>44845</v>
          </cell>
          <cell r="Z226" t="str">
            <v>Contratación Directa</v>
          </cell>
          <cell r="AA226" t="str">
            <v>Contrato</v>
          </cell>
          <cell r="AB226" t="str">
            <v>Prestación de Servicios Profesionales</v>
          </cell>
          <cell r="AC226" t="str">
            <v>PRESTAR SERVICIOS PROFESIONALES PARA REALIZAR LA VERIFICACIÓN A LOS ASPECTOS ARQUITECTÓNICOS, URBANÍSTICOS Y GESTIONES ADMINISTRATIVAS ASOCIADAS A LOS PROYECTOS DE VIVIENDA DE LAS ESTRATEGIAS Y PROGRAMAS ASOCIADOS A LOS INSTRUMENTOS DE FINANCIACIÓN DEFINIDOS POR LA SECRETARÍA DISTRITAL DEL HÁBITAT</v>
          </cell>
          <cell r="AD226">
            <v>44573</v>
          </cell>
          <cell r="AE226">
            <v>44574</v>
          </cell>
          <cell r="AF226">
            <v>44574</v>
          </cell>
          <cell r="AG226">
            <v>44846</v>
          </cell>
          <cell r="AH226">
            <v>9</v>
          </cell>
          <cell r="AI226">
            <v>0</v>
          </cell>
          <cell r="AJ226">
            <v>11.6</v>
          </cell>
          <cell r="AK226">
            <v>11</v>
          </cell>
          <cell r="AL226">
            <v>18</v>
          </cell>
          <cell r="AN226">
            <v>44846</v>
          </cell>
          <cell r="AO226">
            <v>44925</v>
          </cell>
          <cell r="AP226">
            <v>40500000</v>
          </cell>
          <cell r="AQ226">
            <v>52200000</v>
          </cell>
          <cell r="AR226">
            <v>4500000</v>
          </cell>
          <cell r="AS226">
            <v>0</v>
          </cell>
          <cell r="AT226">
            <v>3254</v>
          </cell>
          <cell r="AU226">
            <v>279</v>
          </cell>
          <cell r="AV226">
            <v>44565</v>
          </cell>
          <cell r="AW226">
            <v>40500000</v>
          </cell>
          <cell r="AX226" t="str">
            <v>O23011601010000007823</v>
          </cell>
        </row>
        <row r="227">
          <cell r="E227">
            <v>221</v>
          </cell>
          <cell r="F227" t="str">
            <v>221-2022</v>
          </cell>
          <cell r="G227" t="str">
            <v>CO1.PCCNTR.3196731</v>
          </cell>
          <cell r="H227" t="str">
            <v>BENEFICIAR 15851 HOGARES  CON SUBSIDIOS PARA ADQUISICIÓN DE VIVIENDA VIS Y VIP</v>
          </cell>
          <cell r="I227" t="str">
            <v>Terminado</v>
          </cell>
          <cell r="J227" t="str">
            <v>https://community.secop.gov.co/Public/Tendering/OpportunityDetail/Index?noticeUID=CO1.NTC.2519466&amp;isFromPublicArea=True&amp;isModal=true&amp;asPopupView=true</v>
          </cell>
          <cell r="K227" t="str">
            <v>SDHT-SDRPUB-PSP-041-2022</v>
          </cell>
          <cell r="L227" t="str">
            <v>X</v>
          </cell>
          <cell r="N227" t="str">
            <v>CC</v>
          </cell>
          <cell r="O227">
            <v>1018422304</v>
          </cell>
          <cell r="P227">
            <v>1</v>
          </cell>
          <cell r="Q227" t="str">
            <v>GOMEZ BERMUDEZ</v>
          </cell>
          <cell r="R227" t="str">
            <v>PAOLA ANDREA</v>
          </cell>
          <cell r="S227" t="str">
            <v>No Aplica</v>
          </cell>
          <cell r="T227" t="str">
            <v>PAOLA ANDREA GOMEZ BERMUDEZ</v>
          </cell>
          <cell r="U227" t="str">
            <v>F</v>
          </cell>
          <cell r="V227">
            <v>44572</v>
          </cell>
          <cell r="W227" t="str">
            <v>No Aplica</v>
          </cell>
          <cell r="X227">
            <v>44573</v>
          </cell>
          <cell r="Y227">
            <v>44845</v>
          </cell>
          <cell r="Z227" t="str">
            <v>Contratación Directa</v>
          </cell>
          <cell r="AA227" t="str">
            <v>Contrato</v>
          </cell>
          <cell r="AB227" t="str">
            <v>Prestación de Servicios Profesionales</v>
          </cell>
          <cell r="AC227" t="str">
            <v>PRESTAR SERVICIOS PROFESIONALES PARA IMPLEMENTAR UNA ESTRATEGIA SOCIAL DE IDENTIFICACIÓN Y CARACTERIZACIÓN PARA LA VINCULACIÓN DE HOGARES A LOS PROGRAMAS DE SUBSIDIO DE VIVIENDA A CARGO DE LA SECRETARÍA DISTRITAL DEL HÁBITAT</v>
          </cell>
          <cell r="AD227">
            <v>44573</v>
          </cell>
          <cell r="AE227">
            <v>44574</v>
          </cell>
          <cell r="AF227">
            <v>44573</v>
          </cell>
          <cell r="AG227">
            <v>44846</v>
          </cell>
          <cell r="AH227">
            <v>9</v>
          </cell>
          <cell r="AI227">
            <v>0</v>
          </cell>
          <cell r="AJ227">
            <v>9</v>
          </cell>
          <cell r="AK227">
            <v>9</v>
          </cell>
          <cell r="AL227">
            <v>0</v>
          </cell>
          <cell r="AN227">
            <v>44845</v>
          </cell>
          <cell r="AO227">
            <v>44845</v>
          </cell>
          <cell r="AP227">
            <v>41715000</v>
          </cell>
          <cell r="AQ227">
            <v>41715000</v>
          </cell>
          <cell r="AR227">
            <v>4635000</v>
          </cell>
          <cell r="AS227">
            <v>0</v>
          </cell>
          <cell r="AT227">
            <v>3730</v>
          </cell>
          <cell r="AU227">
            <v>89</v>
          </cell>
          <cell r="AV227">
            <v>44564</v>
          </cell>
          <cell r="AW227">
            <v>41715000</v>
          </cell>
          <cell r="AX227" t="str">
            <v>O23011601010000007823</v>
          </cell>
        </row>
        <row r="228">
          <cell r="E228">
            <v>222</v>
          </cell>
          <cell r="F228" t="str">
            <v>222-2022</v>
          </cell>
          <cell r="G228" t="str">
            <v>CO1.PCCNTR.3196837</v>
          </cell>
          <cell r="H228" t="str">
            <v>BENEFICIAR 15851 HOGARES  CON SUBSIDIOS PARA ADQUISICIÓN DE VIVIENDA VIS Y VIP</v>
          </cell>
          <cell r="I228" t="str">
            <v>Terminado</v>
          </cell>
          <cell r="J228" t="str">
            <v>https://community.secop.gov.co/Public/Tendering/OpportunityDetail/Index?noticeUID=CO1.NTC.2519818&amp;isFromPublicArea=True&amp;isModal=true&amp;asPopupView=true</v>
          </cell>
          <cell r="K228" t="str">
            <v>SDHT-SDRPUB-PSAG-012-2022</v>
          </cell>
          <cell r="L228" t="str">
            <v>X</v>
          </cell>
          <cell r="N228" t="str">
            <v>CC</v>
          </cell>
          <cell r="O228">
            <v>1018477895</v>
          </cell>
          <cell r="P228">
            <v>9</v>
          </cell>
          <cell r="Q228" t="str">
            <v>HUERTAS HUERTAS</v>
          </cell>
          <cell r="R228" t="str">
            <v>CAMILA ANDREA</v>
          </cell>
          <cell r="S228" t="str">
            <v>No Aplica</v>
          </cell>
          <cell r="T228" t="str">
            <v>CAMILA ANDREA HUERTAS HUERTAS</v>
          </cell>
          <cell r="U228" t="str">
            <v>F</v>
          </cell>
          <cell r="V228">
            <v>44572</v>
          </cell>
          <cell r="W228" t="str">
            <v>No Aplica</v>
          </cell>
          <cell r="X228">
            <v>44573</v>
          </cell>
          <cell r="Y228">
            <v>44845</v>
          </cell>
          <cell r="Z228" t="str">
            <v>Contratación Directa</v>
          </cell>
          <cell r="AA228" t="str">
            <v>Contrato</v>
          </cell>
          <cell r="AB228" t="str">
            <v>Prestación de Servicios  de Apoyo a la Gestión</v>
          </cell>
          <cell r="AC228" t="str">
            <v>PRESTAR SERVICIOS DE APOYO A LA GESTIÓN PARA REALIZAR ACTIVIDADES ADMINISTRATIVAS REQUERIDAS EN LA OPERACIÓN DE LOS SUBSIDIOS DE VIVIENDA GESTIONADOS POR LA SECRETARÍA DISTRITAL DEL HÁBITAT.</v>
          </cell>
          <cell r="AD228">
            <v>44573</v>
          </cell>
          <cell r="AE228">
            <v>44575</v>
          </cell>
          <cell r="AF228">
            <v>44573</v>
          </cell>
          <cell r="AG228">
            <v>44847</v>
          </cell>
          <cell r="AH228">
            <v>9</v>
          </cell>
          <cell r="AI228">
            <v>0</v>
          </cell>
          <cell r="AJ228">
            <v>9</v>
          </cell>
          <cell r="AK228">
            <v>9</v>
          </cell>
          <cell r="AL228">
            <v>0</v>
          </cell>
          <cell r="AN228">
            <v>44845</v>
          </cell>
          <cell r="AO228">
            <v>44845</v>
          </cell>
          <cell r="AP228">
            <v>24903000</v>
          </cell>
          <cell r="AQ228">
            <v>24903000</v>
          </cell>
          <cell r="AR228">
            <v>2767000</v>
          </cell>
          <cell r="AS228">
            <v>0</v>
          </cell>
          <cell r="AT228">
            <v>3223</v>
          </cell>
          <cell r="AU228">
            <v>124</v>
          </cell>
          <cell r="AV228">
            <v>44564</v>
          </cell>
          <cell r="AW228">
            <v>24903000</v>
          </cell>
          <cell r="AX228" t="str">
            <v>O23011601010000007823</v>
          </cell>
        </row>
        <row r="229">
          <cell r="E229">
            <v>223</v>
          </cell>
          <cell r="F229" t="str">
            <v>223-2022</v>
          </cell>
          <cell r="G229" t="str">
            <v>CO1.PCCNTR.3196940</v>
          </cell>
          <cell r="H229" t="str">
            <v>PROMOVER 100 % DE LA IMPLEMENTACIÓN DE LAS FUENTES DE FINANCIACIÓN PARA EL HÁBITAT</v>
          </cell>
          <cell r="I229" t="str">
            <v>Terminado</v>
          </cell>
          <cell r="J229" t="str">
            <v>https://community.secop.gov.co/Public/Tendering/OpportunityDetail/Index?noticeUID=CO1.NTC.2519843&amp;isFromPublicArea=True&amp;isModal=true&amp;asPopupView=true</v>
          </cell>
          <cell r="K229" t="str">
            <v>SDHT-SDRPRI-PSP-026-2022</v>
          </cell>
          <cell r="L229" t="str">
            <v>X</v>
          </cell>
          <cell r="N229" t="str">
            <v>CC</v>
          </cell>
          <cell r="O229">
            <v>80780633</v>
          </cell>
          <cell r="P229">
            <v>9</v>
          </cell>
          <cell r="Q229" t="str">
            <v>OSORIO PIZA</v>
          </cell>
          <cell r="R229" t="str">
            <v>CHRISTIAN DAVID</v>
          </cell>
          <cell r="S229" t="str">
            <v>No Aplica</v>
          </cell>
          <cell r="T229" t="str">
            <v>CHRISTIAN DAVID OSORIO PIZA</v>
          </cell>
          <cell r="U229" t="str">
            <v>M</v>
          </cell>
          <cell r="V229">
            <v>44572</v>
          </cell>
          <cell r="W229" t="str">
            <v>No Aplica</v>
          </cell>
          <cell r="X229">
            <v>44574</v>
          </cell>
          <cell r="Y229">
            <v>44922</v>
          </cell>
          <cell r="Z229" t="str">
            <v>Contratación Directa</v>
          </cell>
          <cell r="AA229" t="str">
            <v>Contrato</v>
          </cell>
          <cell r="AB229" t="str">
            <v>Prestación de Servicios Profesionales</v>
          </cell>
          <cell r="AC229" t="str">
            <v>PRESTAR SERVICIOS PROFESIONALES PARA REALIZAR LA GESTIÓN SOCIAL NECESARIA PARA EL DISEÑO Y DESARROLLO DE PROGRAMAS ESTRATÉGICOS EN EL MARCO DE LA IMPLEMENTACIÓN DE INSTRUMENTOS DE FINANCIACIÓN PARA LA ADQUISICIÓN DE VIVIENDA.</v>
          </cell>
          <cell r="AD229">
            <v>44574</v>
          </cell>
          <cell r="AE229">
            <v>44575</v>
          </cell>
          <cell r="AF229">
            <v>44575</v>
          </cell>
          <cell r="AG229">
            <v>44923</v>
          </cell>
          <cell r="AH229">
            <v>11</v>
          </cell>
          <cell r="AI229">
            <v>15</v>
          </cell>
          <cell r="AJ229">
            <v>11.5</v>
          </cell>
          <cell r="AK229">
            <v>11</v>
          </cell>
          <cell r="AL229">
            <v>15</v>
          </cell>
          <cell r="AN229">
            <v>44923</v>
          </cell>
          <cell r="AO229">
            <v>44923</v>
          </cell>
          <cell r="AP229">
            <v>71070000</v>
          </cell>
          <cell r="AQ229">
            <v>71070000</v>
          </cell>
          <cell r="AR229">
            <v>6180000</v>
          </cell>
          <cell r="AS229">
            <v>0</v>
          </cell>
          <cell r="AT229">
            <v>3008</v>
          </cell>
          <cell r="AU229">
            <v>548</v>
          </cell>
          <cell r="AV229">
            <v>44565</v>
          </cell>
          <cell r="AW229">
            <v>71070000</v>
          </cell>
          <cell r="AX229" t="str">
            <v>O23011601190000007825</v>
          </cell>
        </row>
        <row r="230">
          <cell r="E230">
            <v>224</v>
          </cell>
          <cell r="F230" t="str">
            <v>224-2022</v>
          </cell>
          <cell r="G230" t="str">
            <v>CO1.PCCNTR.3210256</v>
          </cell>
          <cell r="H230" t="str">
            <v>ELABORAR 4 DOCUMENTOS QUE CONTEMPLEN DIVERSAS PROPUESTAS PARA LA INCLUSIÓN E IMPLEMENTACIÓN DE NUEVAS FUENTES DE FINANCIACIÓN PARA LA GESTIÓN DEL HÁBITAT</v>
          </cell>
          <cell r="I230" t="str">
            <v>Terminado</v>
          </cell>
          <cell r="J230" t="str">
            <v>https://community.secop.gov.co/Public/Tendering/OpportunityDetail/Index?noticeUID=CO1.NTC.2531749&amp;isFromPublicArea=True&amp;isModal=true&amp;asPopupView=true</v>
          </cell>
          <cell r="K230" t="str">
            <v>SDHT-SDRPRI-PSP-002-2022</v>
          </cell>
          <cell r="L230" t="str">
            <v>X</v>
          </cell>
          <cell r="N230" t="str">
            <v>CC</v>
          </cell>
          <cell r="O230">
            <v>1077436352</v>
          </cell>
          <cell r="P230">
            <v>0</v>
          </cell>
          <cell r="Q230" t="str">
            <v>TAPIA ARIAS</v>
          </cell>
          <cell r="R230" t="str">
            <v>YENIFER</v>
          </cell>
          <cell r="S230" t="str">
            <v>No Aplica</v>
          </cell>
          <cell r="T230" t="str">
            <v>YENIFER TAPIA ARIAS</v>
          </cell>
          <cell r="U230" t="str">
            <v>F</v>
          </cell>
          <cell r="V230">
            <v>44573</v>
          </cell>
          <cell r="W230" t="str">
            <v>No Aplica</v>
          </cell>
          <cell r="X230">
            <v>44574</v>
          </cell>
          <cell r="Y230">
            <v>44754</v>
          </cell>
          <cell r="Z230" t="str">
            <v>Contratación Directa</v>
          </cell>
          <cell r="AA230" t="str">
            <v>Contrato</v>
          </cell>
          <cell r="AB230" t="str">
            <v>Prestación de Servicios Profesionales</v>
          </cell>
          <cell r="AC230" t="str">
            <v>PRESTAR SERVICIOS DE APOYO A LA GESTIÓN PARA LA IMPLEMENTACIÓN DE LOS PROGRAMAS PRIORIZADOS POR LA SUBSECRETARIA DE GESTIÓN FINANCIERA Y LA SUBDIRECCIÓN DE RECURSOS PRIVADOS PARA LA ADQUISICIÓN DE VIVIENDA.</v>
          </cell>
          <cell r="AD230">
            <v>44574</v>
          </cell>
          <cell r="AE230">
            <v>44578</v>
          </cell>
          <cell r="AF230">
            <v>44578</v>
          </cell>
          <cell r="AG230">
            <v>44758</v>
          </cell>
          <cell r="AH230">
            <v>6</v>
          </cell>
          <cell r="AI230">
            <v>0</v>
          </cell>
          <cell r="AJ230">
            <v>6</v>
          </cell>
          <cell r="AK230">
            <v>6</v>
          </cell>
          <cell r="AL230">
            <v>0</v>
          </cell>
          <cell r="AN230">
            <v>44758</v>
          </cell>
          <cell r="AO230">
            <v>44758</v>
          </cell>
          <cell r="AP230">
            <v>31800000</v>
          </cell>
          <cell r="AQ230">
            <v>31800000</v>
          </cell>
          <cell r="AR230">
            <v>5300000</v>
          </cell>
          <cell r="AS230">
            <v>0</v>
          </cell>
          <cell r="AT230">
            <v>3634</v>
          </cell>
          <cell r="AU230">
            <v>707</v>
          </cell>
          <cell r="AV230">
            <v>44565</v>
          </cell>
          <cell r="AW230">
            <v>31800000</v>
          </cell>
          <cell r="AX230" t="str">
            <v>O23011601190000007825</v>
          </cell>
        </row>
        <row r="231">
          <cell r="E231">
            <v>225</v>
          </cell>
          <cell r="F231" t="str">
            <v>225-2022</v>
          </cell>
          <cell r="G231" t="str">
            <v>CO1.PCCNTR.3207633</v>
          </cell>
          <cell r="H231" t="str">
            <v>BENEFICIAR 15851 HOGARES  CON SUBSIDIOS PARA ADQUISICIÓN DE VIVIENDA VIS Y VIP</v>
          </cell>
          <cell r="I231" t="str">
            <v>En Ejecución</v>
          </cell>
          <cell r="J231" t="str">
            <v>https://community.secop.gov.co/Public/Tendering/OpportunityDetail/Index?noticeUID=CO1.NTC.2529224&amp;isFromPublicArea=True&amp;isModal=true&amp;asPopupView=true</v>
          </cell>
          <cell r="K231" t="str">
            <v>SDHT-SGF-PSAG-002-2022</v>
          </cell>
          <cell r="L231" t="str">
            <v>X</v>
          </cell>
          <cell r="N231" t="str">
            <v>CC</v>
          </cell>
          <cell r="O231">
            <v>1032482858</v>
          </cell>
          <cell r="P231">
            <v>7</v>
          </cell>
          <cell r="Q231" t="str">
            <v xml:space="preserve">GOMEZ </v>
          </cell>
          <cell r="R231" t="str">
            <v>DANIELA PEREZ</v>
          </cell>
          <cell r="S231" t="str">
            <v>No Aplica</v>
          </cell>
          <cell r="T231" t="str">
            <v xml:space="preserve">DANIELA PEREZ GOMEZ </v>
          </cell>
          <cell r="U231" t="str">
            <v>F</v>
          </cell>
          <cell r="V231">
            <v>44573</v>
          </cell>
          <cell r="W231" t="str">
            <v>No Aplica</v>
          </cell>
          <cell r="X231">
            <v>44574</v>
          </cell>
          <cell r="Y231">
            <v>44922</v>
          </cell>
          <cell r="Z231" t="str">
            <v>Contratación Directa</v>
          </cell>
          <cell r="AA231" t="str">
            <v>Contrato</v>
          </cell>
          <cell r="AB231" t="str">
            <v>Prestación de Servicios  de Apoyo a la Gestión</v>
          </cell>
          <cell r="AC231" t="str">
            <v>PRESTAR SERVICIOS DE APOYO ASISTENCIAL PARA REALIZAR EL CUMPLIMIENTO DE LOS COMPROMISOS MISIONALES A CARGO DE LA SUBSECRETARIA DE GESTIÓN FINANCIERA DE LA SECRETARÍA DISTRITAL DEL HABITÁT.</v>
          </cell>
          <cell r="AD231">
            <v>44574</v>
          </cell>
          <cell r="AE231">
            <v>44574</v>
          </cell>
          <cell r="AF231">
            <v>44574</v>
          </cell>
          <cell r="AG231">
            <v>44922</v>
          </cell>
          <cell r="AH231">
            <v>11</v>
          </cell>
          <cell r="AI231">
            <v>15</v>
          </cell>
          <cell r="AJ231">
            <v>16.600000000000001</v>
          </cell>
          <cell r="AK231">
            <v>16</v>
          </cell>
          <cell r="AL231">
            <v>18</v>
          </cell>
          <cell r="AN231">
            <v>44922</v>
          </cell>
          <cell r="AO231">
            <v>45076</v>
          </cell>
          <cell r="AP231">
            <v>41457500</v>
          </cell>
          <cell r="AQ231">
            <v>59843000</v>
          </cell>
          <cell r="AR231">
            <v>3605000</v>
          </cell>
          <cell r="AS231">
            <v>0</v>
          </cell>
          <cell r="AT231">
            <v>3231</v>
          </cell>
          <cell r="AU231">
            <v>395</v>
          </cell>
          <cell r="AV231">
            <v>44565</v>
          </cell>
          <cell r="AW231">
            <v>41457500</v>
          </cell>
          <cell r="AX231" t="str">
            <v>O23011601010000007823</v>
          </cell>
        </row>
        <row r="232">
          <cell r="E232">
            <v>226</v>
          </cell>
          <cell r="F232" t="str">
            <v>226-2022</v>
          </cell>
          <cell r="G232" t="str">
            <v>CO1.PCCNTR.3198175</v>
          </cell>
          <cell r="H232" t="str">
            <v>ELABORAR 4 DOCUMENTOS QUE CONTEMPLEN DIVERSAS PROPUESTAS PARA LA INCLUSIÓN E IMPLEMENTACIÓN DE NUEVAS FUENTES DE FINANCIACIÓN PARA LA GESTIÓN DEL HÁBITAT</v>
          </cell>
          <cell r="I232" t="str">
            <v>Terminado</v>
          </cell>
          <cell r="J232" t="str">
            <v>https://community.secop.gov.co/Public/Tendering/OpportunityDetail/Index?noticeUID=CO1.NTC.2520760&amp;isFromPublicArea=True&amp;isModal=true&amp;asPopupView=true</v>
          </cell>
          <cell r="K232" t="str">
            <v>SDHT-SDRPRI-PSAG-002-2022</v>
          </cell>
          <cell r="L232" t="str">
            <v>X</v>
          </cell>
          <cell r="N232" t="str">
            <v>CC</v>
          </cell>
          <cell r="O232">
            <v>1032483865</v>
          </cell>
          <cell r="P232">
            <v>3</v>
          </cell>
          <cell r="Q232" t="str">
            <v>MORALES TORRES</v>
          </cell>
          <cell r="R232" t="str">
            <v>JENNIFER PAOLA</v>
          </cell>
          <cell r="S232" t="str">
            <v>No Aplica</v>
          </cell>
          <cell r="T232" t="str">
            <v>JENNIFER PAOLA MORALES TORRES</v>
          </cell>
          <cell r="U232" t="str">
            <v>F</v>
          </cell>
          <cell r="V232">
            <v>44572</v>
          </cell>
          <cell r="W232" t="str">
            <v>No Aplica</v>
          </cell>
          <cell r="X232">
            <v>44573</v>
          </cell>
          <cell r="Y232">
            <v>44921</v>
          </cell>
          <cell r="Z232" t="str">
            <v>Contratación Directa</v>
          </cell>
          <cell r="AA232" t="str">
            <v>Contrato</v>
          </cell>
          <cell r="AB232" t="str">
            <v>Prestación de Servicios  de Apoyo a la Gestión</v>
          </cell>
          <cell r="AC232" t="str">
            <v>PRESTAR SERVICIOS DE APOYO A LA GESTIÓN PARA LA IMPLEMENTACIÓN DE LOS PROGRAMAS PRIORIZADOS POR LA SUBSECRETARIA DE GESTIÓN FINANCIERA Y LA SUBDIRECCIÓN DE RECURSOS PRIVADOS PARA LA ADQUISICIÓN DE VIVIENDA.</v>
          </cell>
          <cell r="AD232">
            <v>44573</v>
          </cell>
          <cell r="AE232">
            <v>44574</v>
          </cell>
          <cell r="AF232">
            <v>44574</v>
          </cell>
          <cell r="AG232">
            <v>44922</v>
          </cell>
          <cell r="AH232">
            <v>11</v>
          </cell>
          <cell r="AI232">
            <v>15</v>
          </cell>
          <cell r="AJ232">
            <v>11.5</v>
          </cell>
          <cell r="AK232">
            <v>11</v>
          </cell>
          <cell r="AL232">
            <v>15</v>
          </cell>
          <cell r="AN232">
            <v>44922</v>
          </cell>
          <cell r="AO232">
            <v>44922</v>
          </cell>
          <cell r="AP232">
            <v>31815670</v>
          </cell>
          <cell r="AQ232">
            <v>31815670</v>
          </cell>
          <cell r="AR232">
            <v>2766580</v>
          </cell>
          <cell r="AS232">
            <v>0</v>
          </cell>
          <cell r="AT232">
            <v>3633</v>
          </cell>
          <cell r="AU232">
            <v>729</v>
          </cell>
          <cell r="AV232">
            <v>44566</v>
          </cell>
          <cell r="AW232">
            <v>31816000</v>
          </cell>
          <cell r="AX232" t="str">
            <v>O23011601190000007825</v>
          </cell>
        </row>
        <row r="233">
          <cell r="E233">
            <v>227</v>
          </cell>
          <cell r="F233" t="str">
            <v>227-2022</v>
          </cell>
          <cell r="G233" t="str">
            <v>CO1.PCCNTR.3193813</v>
          </cell>
          <cell r="H233" t="str">
            <v>OBTENER EL 99 % DE ÍNDICE DE DISPONIBILIDAD DE LOS RECURSOS TECNOLÓGICOS.</v>
          </cell>
          <cell r="I233" t="str">
            <v>En Ejecución</v>
          </cell>
          <cell r="J233" t="str">
            <v>https://community.secop.gov.co/Public/Tendering/OpportunityDetail/Index?noticeUID=CO1.NTC.2516863&amp;isFromPublicArea=True&amp;isModal=true&amp;asPopupView=true</v>
          </cell>
          <cell r="K233" t="str">
            <v>SDHT-SGC-PSP-003-2022</v>
          </cell>
          <cell r="L233" t="str">
            <v>X</v>
          </cell>
          <cell r="N233" t="str">
            <v>CC</v>
          </cell>
          <cell r="O233">
            <v>1010162216</v>
          </cell>
          <cell r="P233">
            <v>6</v>
          </cell>
          <cell r="Q233" t="str">
            <v>LINARES BUSTOS</v>
          </cell>
          <cell r="R233" t="str">
            <v>JUAN GILBERTO</v>
          </cell>
          <cell r="S233" t="str">
            <v>No Aplica</v>
          </cell>
          <cell r="T233" t="str">
            <v>JUAN GILBERTO LINARES BUSTOS</v>
          </cell>
          <cell r="U233" t="str">
            <v>M</v>
          </cell>
          <cell r="V233">
            <v>44572</v>
          </cell>
          <cell r="W233" t="str">
            <v>No Aplica</v>
          </cell>
          <cell r="X233">
            <v>44573</v>
          </cell>
          <cell r="Y233">
            <v>44921</v>
          </cell>
          <cell r="Z233" t="str">
            <v>Contratación Directa</v>
          </cell>
          <cell r="AA233" t="str">
            <v>Contrato</v>
          </cell>
          <cell r="AB233" t="str">
            <v>Prestación de Servicios Profesionales</v>
          </cell>
          <cell r="AC233" t="str">
            <v>PRESTAR SERVICIOS PROFESIONALES PARA LA ADMINISTRACIÓN DE LA PLATAFORMA DE OFIMÁTICA, GESTIÓN DE LA MESA DE AYUDA Y DE LOS SERVICIOS DE DIRECTORIO ACTIVO Y REPOSITORIOS DE DATOS DE LA ENTIDAD</v>
          </cell>
          <cell r="AD233">
            <v>44573</v>
          </cell>
          <cell r="AE233">
            <v>44573</v>
          </cell>
          <cell r="AF233">
            <v>44573</v>
          </cell>
          <cell r="AG233">
            <v>44921</v>
          </cell>
          <cell r="AH233">
            <v>11</v>
          </cell>
          <cell r="AI233">
            <v>15</v>
          </cell>
          <cell r="AJ233">
            <v>12.633333333333333</v>
          </cell>
          <cell r="AK233">
            <v>12</v>
          </cell>
          <cell r="AL233">
            <v>19</v>
          </cell>
          <cell r="AM233">
            <v>379</v>
          </cell>
          <cell r="AN233">
            <v>44921</v>
          </cell>
          <cell r="AO233">
            <v>44956</v>
          </cell>
          <cell r="AP233">
            <v>68701000</v>
          </cell>
          <cell r="AQ233">
            <v>75471533</v>
          </cell>
          <cell r="AR233">
            <v>5974000</v>
          </cell>
          <cell r="AS233">
            <v>0.3333333432674408</v>
          </cell>
          <cell r="AT233">
            <v>3290</v>
          </cell>
          <cell r="AU233">
            <v>516</v>
          </cell>
          <cell r="AV233">
            <v>44565</v>
          </cell>
          <cell r="AW233">
            <v>68701000</v>
          </cell>
          <cell r="AX233" t="str">
            <v>O23011605530000007815</v>
          </cell>
        </row>
        <row r="234">
          <cell r="E234">
            <v>228</v>
          </cell>
          <cell r="F234" t="str">
            <v>228-2022</v>
          </cell>
          <cell r="G234" t="str">
            <v>CO1.PCCNTR.3194228</v>
          </cell>
          <cell r="H234" t="str">
            <v>ELABORAR 1 DOCUMENTO QUE CENTRALICE LOS COMPONENTES DE LA POLÍTICA DE GOBIERNO DIGITAL.</v>
          </cell>
          <cell r="I234" t="str">
            <v>Terminación Anticipada</v>
          </cell>
          <cell r="J234" t="str">
            <v>https://community.secop.gov.co/Public/Tendering/OpportunityDetail/Index?noticeUID=CO1.NTC.2517308&amp;isFromPublicArea=True&amp;isModal=true&amp;asPopupView=true</v>
          </cell>
          <cell r="K234" t="str">
            <v>SDHT-SGC-PSP-001-2022</v>
          </cell>
          <cell r="L234" t="str">
            <v>X</v>
          </cell>
          <cell r="N234" t="str">
            <v>CC</v>
          </cell>
          <cell r="O234">
            <v>1016066389</v>
          </cell>
          <cell r="P234">
            <v>2</v>
          </cell>
          <cell r="Q234" t="str">
            <v>MAYORGA ROBAYO</v>
          </cell>
          <cell r="R234" t="str">
            <v>DANIELA ALEXANDRA</v>
          </cell>
          <cell r="S234" t="str">
            <v>No Aplica</v>
          </cell>
          <cell r="T234" t="str">
            <v>DANIELA ALEXANDRA MAYORGA ROBAYO</v>
          </cell>
          <cell r="U234" t="str">
            <v>F</v>
          </cell>
          <cell r="V234">
            <v>44572</v>
          </cell>
          <cell r="W234" t="str">
            <v>No Aplica</v>
          </cell>
          <cell r="X234">
            <v>44573</v>
          </cell>
          <cell r="Y234">
            <v>44921</v>
          </cell>
          <cell r="Z234" t="str">
            <v>Contratación Directa</v>
          </cell>
          <cell r="AA234" t="str">
            <v>Contrato</v>
          </cell>
          <cell r="AB234" t="str">
            <v>Prestación de Servicios Profesionales</v>
          </cell>
          <cell r="AC234" t="str">
            <v xml:space="preserve"> PRESTAR SERVICIOS PROFESIONALES PARA APOYAR LA EJECUCIÓN DE LAS ACTIVIDADES DESARROLLADAS EN EL MARCO DEL PROCESO DE GESTIÓN TECNOLÓGICA DE LA ENTIDAD, MIPG Y GOBIERNO DIGITAL.</v>
          </cell>
          <cell r="AD234">
            <v>44573</v>
          </cell>
          <cell r="AE234">
            <v>44573</v>
          </cell>
          <cell r="AF234">
            <v>44573</v>
          </cell>
          <cell r="AG234">
            <v>44921</v>
          </cell>
          <cell r="AH234">
            <v>11</v>
          </cell>
          <cell r="AI234">
            <v>15</v>
          </cell>
          <cell r="AJ234">
            <v>11.5</v>
          </cell>
          <cell r="AK234">
            <v>11</v>
          </cell>
          <cell r="AL234">
            <v>15</v>
          </cell>
          <cell r="AN234">
            <v>44921</v>
          </cell>
          <cell r="AO234">
            <v>44834</v>
          </cell>
          <cell r="AP234">
            <v>66700000</v>
          </cell>
          <cell r="AQ234">
            <v>50073333</v>
          </cell>
          <cell r="AR234">
            <v>5800000</v>
          </cell>
          <cell r="AS234">
            <v>0</v>
          </cell>
          <cell r="AT234">
            <v>3204</v>
          </cell>
          <cell r="AU234">
            <v>345</v>
          </cell>
          <cell r="AV234">
            <v>44565</v>
          </cell>
          <cell r="AW234">
            <v>66700000</v>
          </cell>
          <cell r="AX234" t="str">
            <v>O23011605530000007815</v>
          </cell>
        </row>
        <row r="235">
          <cell r="E235">
            <v>229</v>
          </cell>
          <cell r="F235" t="str">
            <v>229-2022</v>
          </cell>
          <cell r="G235" t="str">
            <v>CO1.PCCNTR.3194321</v>
          </cell>
          <cell r="H235" t="str">
            <v>IMPLEMENTAR 1  SISTEMA  DE LA SDHT</v>
          </cell>
          <cell r="I235" t="str">
            <v>En Ejecución</v>
          </cell>
          <cell r="J235" t="str">
            <v>https://community.secop.gov.co/Public/Tendering/OpportunityDetail/Index?noticeUID=CO1.NTC.2517250&amp;isFromPublicArea=True&amp;isModal=true&amp;asPopupView=true</v>
          </cell>
          <cell r="K235" t="str">
            <v>SDHT-SDA-PSP-039-2022</v>
          </cell>
          <cell r="L235" t="str">
            <v>X</v>
          </cell>
          <cell r="N235" t="str">
            <v>CC</v>
          </cell>
          <cell r="O235">
            <v>1049621236</v>
          </cell>
          <cell r="P235">
            <v>5</v>
          </cell>
          <cell r="Q235" t="str">
            <v>CASTILLO ROBAYO</v>
          </cell>
          <cell r="R235" t="str">
            <v>JAIRO DAVID</v>
          </cell>
          <cell r="S235" t="str">
            <v>No Aplica</v>
          </cell>
          <cell r="T235" t="str">
            <v>JAIRO DAVID CASTILLO ROBAYO</v>
          </cell>
          <cell r="U235" t="str">
            <v>M</v>
          </cell>
          <cell r="V235">
            <v>44573</v>
          </cell>
          <cell r="W235" t="str">
            <v>No Aplica</v>
          </cell>
          <cell r="X235">
            <v>44574</v>
          </cell>
          <cell r="Y235">
            <v>44922</v>
          </cell>
          <cell r="Z235" t="str">
            <v>Contratación Directa</v>
          </cell>
          <cell r="AA235" t="str">
            <v>Contrato</v>
          </cell>
          <cell r="AB235" t="str">
            <v>Prestación de Servicios Profesionales</v>
          </cell>
          <cell r="AC235"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235">
            <v>44574</v>
          </cell>
          <cell r="AE235">
            <v>44574</v>
          </cell>
          <cell r="AF235">
            <v>44574</v>
          </cell>
          <cell r="AG235">
            <v>44922</v>
          </cell>
          <cell r="AH235">
            <v>11</v>
          </cell>
          <cell r="AI235">
            <v>15</v>
          </cell>
          <cell r="AJ235">
            <v>12.6</v>
          </cell>
          <cell r="AK235">
            <v>12</v>
          </cell>
          <cell r="AL235">
            <v>18</v>
          </cell>
          <cell r="AM235">
            <v>378</v>
          </cell>
          <cell r="AN235">
            <v>44922</v>
          </cell>
          <cell r="AO235">
            <v>44956</v>
          </cell>
          <cell r="AP235">
            <v>61525000</v>
          </cell>
          <cell r="AQ235">
            <v>67410000</v>
          </cell>
          <cell r="AR235">
            <v>5350000</v>
          </cell>
          <cell r="AS235">
            <v>0</v>
          </cell>
          <cell r="AT235">
            <v>3128</v>
          </cell>
          <cell r="AU235">
            <v>611</v>
          </cell>
          <cell r="AV235">
            <v>44565</v>
          </cell>
          <cell r="AW235">
            <v>61594000</v>
          </cell>
          <cell r="AX235" t="str">
            <v>O23011605560000007754</v>
          </cell>
        </row>
        <row r="236">
          <cell r="E236">
            <v>230</v>
          </cell>
          <cell r="F236" t="str">
            <v>230-2022</v>
          </cell>
          <cell r="G236" t="str">
            <v>CO1.PCCNTR.3194852</v>
          </cell>
          <cell r="H236" t="str">
            <v>ELABORAR 1 DOCUMENTO QUE CENTRALICE LOS COMPONENTES DE LA POLÍTICA DE GOBIERNO DIGITAL.</v>
          </cell>
          <cell r="I236" t="str">
            <v>Terminación Anticipada</v>
          </cell>
          <cell r="J236" t="str">
            <v>https://community.secop.gov.co/Public/Tendering/OpportunityDetail/Index?noticeUID=CO1.NTC.2518001&amp;isFromPublicArea=True&amp;isModal=true&amp;asPopupView=true</v>
          </cell>
          <cell r="K236" t="str">
            <v>SDHT-SGC-PSP-010-2022</v>
          </cell>
          <cell r="L236" t="str">
            <v>X</v>
          </cell>
          <cell r="N236" t="str">
            <v>CC</v>
          </cell>
          <cell r="O236">
            <v>11256974</v>
          </cell>
          <cell r="P236">
            <v>8</v>
          </cell>
          <cell r="Q236" t="str">
            <v>BARRETO GUZMAN</v>
          </cell>
          <cell r="R236" t="str">
            <v>CARLOS ANDRES</v>
          </cell>
          <cell r="S236" t="str">
            <v>No Aplica</v>
          </cell>
          <cell r="T236" t="str">
            <v>CARLOS ANDRES BARRETO GUZMAN</v>
          </cell>
          <cell r="U236" t="str">
            <v>M</v>
          </cell>
          <cell r="V236">
            <v>44572</v>
          </cell>
          <cell r="W236">
            <v>44572</v>
          </cell>
          <cell r="X236">
            <v>44573</v>
          </cell>
          <cell r="Y236">
            <v>44922</v>
          </cell>
          <cell r="Z236" t="str">
            <v>Contratación Directa</v>
          </cell>
          <cell r="AA236" t="str">
            <v>Contrato</v>
          </cell>
          <cell r="AB236" t="str">
            <v>Prestación de Servicios Profesionales</v>
          </cell>
          <cell r="AC236" t="str">
            <v>PRESTAR SERVICIOS PROFESIONALES PARA APOYAR LAS ACTIVIDADES DE CONTRATACIÓN, GESTIÓN PRESUPUESTAL Y SEGUIMIENTO DE LAS ACCIONES DEL PROCESO DE GESTIÓN TECNOLÓGICA</v>
          </cell>
          <cell r="AD236">
            <v>44573</v>
          </cell>
          <cell r="AE236">
            <v>44573</v>
          </cell>
          <cell r="AF236">
            <v>44573</v>
          </cell>
          <cell r="AG236">
            <v>44921</v>
          </cell>
          <cell r="AH236">
            <v>11</v>
          </cell>
          <cell r="AI236">
            <v>15</v>
          </cell>
          <cell r="AJ236">
            <v>11.5</v>
          </cell>
          <cell r="AK236">
            <v>11</v>
          </cell>
          <cell r="AL236">
            <v>15</v>
          </cell>
          <cell r="AN236">
            <v>44921</v>
          </cell>
          <cell r="AO236">
            <v>44812</v>
          </cell>
          <cell r="AP236">
            <v>94760000</v>
          </cell>
          <cell r="AQ236">
            <v>65096000</v>
          </cell>
          <cell r="AR236">
            <v>8240000</v>
          </cell>
          <cell r="AS236">
            <v>0</v>
          </cell>
          <cell r="AT236">
            <v>3207</v>
          </cell>
          <cell r="AU236">
            <v>284</v>
          </cell>
          <cell r="AV236">
            <v>44565</v>
          </cell>
          <cell r="AW236">
            <v>94760000</v>
          </cell>
          <cell r="AX236" t="str">
            <v>O23011605530000007815</v>
          </cell>
        </row>
        <row r="237">
          <cell r="E237">
            <v>231</v>
          </cell>
          <cell r="F237" t="str">
            <v>231-2022</v>
          </cell>
          <cell r="G237" t="str">
            <v>CO1.PCCNTR.3233831</v>
          </cell>
          <cell r="H237" t="str">
            <v>IMPLEMENTAR 1 SISTEMA INTEGRADO DEL SECTOR</v>
          </cell>
          <cell r="I237" t="str">
            <v>En Ejecución</v>
          </cell>
          <cell r="J237" t="str">
            <v>https://community.secop.gov.co/Public/Tendering/OpportunityDetail/Index?noticeUID=CO1.NTC.2514212&amp;isFromPublicArea=True&amp;isModal=true&amp;asPopupView=true</v>
          </cell>
          <cell r="K237" t="str">
            <v>SDHT-SGC-PSP-002-2022</v>
          </cell>
          <cell r="L237" t="str">
            <v>X</v>
          </cell>
          <cell r="N237" t="str">
            <v>CC</v>
          </cell>
          <cell r="O237">
            <v>85463896</v>
          </cell>
          <cell r="P237">
            <v>8</v>
          </cell>
          <cell r="Q237" t="str">
            <v>LAVERDE MANJARRES</v>
          </cell>
          <cell r="R237" t="str">
            <v>ALBERTO JAVIER</v>
          </cell>
          <cell r="S237" t="str">
            <v>No Aplica</v>
          </cell>
          <cell r="T237" t="str">
            <v>ALBERTO JAVIER LAVERDE MANJARRES</v>
          </cell>
          <cell r="U237" t="str">
            <v>M</v>
          </cell>
          <cell r="V237">
            <v>44575</v>
          </cell>
          <cell r="W237" t="str">
            <v>No Aplica</v>
          </cell>
          <cell r="X237">
            <v>44575</v>
          </cell>
          <cell r="Y237">
            <v>44923</v>
          </cell>
          <cell r="Z237" t="str">
            <v>Contratación Directa</v>
          </cell>
          <cell r="AA237" t="str">
            <v>Contrato</v>
          </cell>
          <cell r="AB237" t="str">
            <v>Prestación de Servicios Profesionales</v>
          </cell>
          <cell r="AC237" t="str">
            <v>PRESTAR SERVICIOS PROFESIONALES PARA APOYAR LA ADMINISTRACIÓN DE LAS BASES DE DATOS DE LA ENTIDAD Y LA DEFINICIÓN Y GESTIÓN DE ARQUITECTURA DE INFORMACIÓN EN LA SDHT.</v>
          </cell>
          <cell r="AD237">
            <v>44575</v>
          </cell>
          <cell r="AE237">
            <v>44578</v>
          </cell>
          <cell r="AF237">
            <v>44578</v>
          </cell>
          <cell r="AG237">
            <v>44926</v>
          </cell>
          <cell r="AH237">
            <v>11</v>
          </cell>
          <cell r="AI237">
            <v>15</v>
          </cell>
          <cell r="AJ237">
            <v>12.466666666666667</v>
          </cell>
          <cell r="AK237">
            <v>12</v>
          </cell>
          <cell r="AL237">
            <v>14</v>
          </cell>
          <cell r="AM237">
            <v>374</v>
          </cell>
          <cell r="AN237">
            <v>44927</v>
          </cell>
          <cell r="AO237">
            <v>44956</v>
          </cell>
          <cell r="AP237">
            <v>69000000</v>
          </cell>
          <cell r="AQ237">
            <v>74800000</v>
          </cell>
          <cell r="AR237">
            <v>6000000</v>
          </cell>
          <cell r="AS237">
            <v>0</v>
          </cell>
          <cell r="AT237">
            <v>3286</v>
          </cell>
          <cell r="AU237">
            <v>506</v>
          </cell>
          <cell r="AV237">
            <v>44565</v>
          </cell>
          <cell r="AW237">
            <v>69000000</v>
          </cell>
          <cell r="AX237" t="str">
            <v>O23011605530000007815</v>
          </cell>
        </row>
        <row r="238">
          <cell r="E238">
            <v>232</v>
          </cell>
          <cell r="F238" t="str">
            <v>232-2022</v>
          </cell>
          <cell r="G238" t="str">
            <v>CO1.PCCNTR.3199724</v>
          </cell>
          <cell r="H238" t="str">
            <v>IMPLEMENTAR 1  SISTEMA  DE LA SDHT</v>
          </cell>
          <cell r="I238" t="str">
            <v>En Ejecución</v>
          </cell>
          <cell r="J238" t="str">
            <v>https://community.secop.gov.co/Public/Tendering/OpportunityDetail/Index?noticeUID=CO1.NTC.2521594&amp;isFromPublicArea=True&amp;isModal=true&amp;asPopupView=true</v>
          </cell>
          <cell r="K238" t="str">
            <v>SDHT-SDA-PSP-043-2022</v>
          </cell>
          <cell r="L238" t="str">
            <v>X</v>
          </cell>
          <cell r="N238" t="str">
            <v>CC</v>
          </cell>
          <cell r="O238">
            <v>45531690</v>
          </cell>
          <cell r="P238">
            <v>4</v>
          </cell>
          <cell r="Q238" t="str">
            <v>BALCARCEL MARRUGO</v>
          </cell>
          <cell r="R238" t="str">
            <v>YISELY</v>
          </cell>
          <cell r="S238" t="str">
            <v>No Aplica</v>
          </cell>
          <cell r="T238" t="str">
            <v>YISELY BALCARCEL MARRUGO</v>
          </cell>
          <cell r="U238" t="str">
            <v>F</v>
          </cell>
          <cell r="V238">
            <v>44572</v>
          </cell>
          <cell r="W238">
            <v>44573</v>
          </cell>
          <cell r="X238">
            <v>44572</v>
          </cell>
          <cell r="Y238">
            <v>44921</v>
          </cell>
          <cell r="Z238" t="str">
            <v>Contratación Directa</v>
          </cell>
          <cell r="AA238" t="str">
            <v>Contrato</v>
          </cell>
          <cell r="AB238" t="str">
            <v>Prestación de Servicios Profesionales</v>
          </cell>
          <cell r="AC238" t="str">
            <v>PRESTAR SERVICIOS PROFESIONALES ESPECIALIZADOS PARA ASESORAR EL DESARROLLO DE LAS ACTIVIDADES PROPIAS DE LA SUBDIRECCIÓN ADMINISTRATIVA DE LA SECRETARIA DISTRITAL DEL HABITAT</v>
          </cell>
          <cell r="AD238">
            <v>44573</v>
          </cell>
          <cell r="AE238">
            <v>44573</v>
          </cell>
          <cell r="AF238">
            <v>44573</v>
          </cell>
          <cell r="AG238">
            <v>44921</v>
          </cell>
          <cell r="AH238">
            <v>11</v>
          </cell>
          <cell r="AI238">
            <v>15</v>
          </cell>
          <cell r="AJ238">
            <v>14.633333333333333</v>
          </cell>
          <cell r="AK238">
            <v>14</v>
          </cell>
          <cell r="AL238">
            <v>19</v>
          </cell>
          <cell r="AM238">
            <v>439</v>
          </cell>
          <cell r="AN238">
            <v>44921</v>
          </cell>
          <cell r="AO238">
            <v>45016</v>
          </cell>
          <cell r="AP238">
            <v>124372500</v>
          </cell>
          <cell r="AQ238">
            <v>158259500</v>
          </cell>
          <cell r="AR238">
            <v>10815000</v>
          </cell>
          <cell r="AS238">
            <v>0</v>
          </cell>
          <cell r="AT238">
            <v>3180</v>
          </cell>
          <cell r="AU238">
            <v>801</v>
          </cell>
          <cell r="AV238">
            <v>44568</v>
          </cell>
          <cell r="AW238">
            <v>124372500</v>
          </cell>
          <cell r="AX238" t="str">
            <v>O23011605560000007754</v>
          </cell>
        </row>
        <row r="239">
          <cell r="E239">
            <v>233</v>
          </cell>
          <cell r="F239" t="str">
            <v>233-2022</v>
          </cell>
          <cell r="G239" t="str">
            <v>CO1.PCCNTR.3205990</v>
          </cell>
          <cell r="H239" t="str">
            <v>IMPLEMENTAR 1  SISTEMA  DE LA SDHT</v>
          </cell>
          <cell r="I239" t="str">
            <v>En Ejecución</v>
          </cell>
          <cell r="J239" t="str">
            <v>https://community.secop.gov.co/Public/Tendering/OpportunityDetail/Index?noticeUID=CO1.NTC.2527986&amp;isFromPublicArea=True&amp;isModal=true&amp;asPopupView=true</v>
          </cell>
          <cell r="K239" t="str">
            <v>SDHT-SDA-PSP-040-2022</v>
          </cell>
          <cell r="L239" t="str">
            <v>X</v>
          </cell>
          <cell r="N239" t="str">
            <v>CC</v>
          </cell>
          <cell r="O239">
            <v>1013661962</v>
          </cell>
          <cell r="P239">
            <v>4</v>
          </cell>
          <cell r="Q239" t="str">
            <v>SANCHEZ ZAMORA</v>
          </cell>
          <cell r="R239" t="str">
            <v>LAURA ALEJANDRA</v>
          </cell>
          <cell r="S239" t="str">
            <v>No Aplica</v>
          </cell>
          <cell r="T239" t="str">
            <v>LAURA ALEJANDRA SANCHEZ ZAMORA</v>
          </cell>
          <cell r="U239" t="str">
            <v>F</v>
          </cell>
          <cell r="V239">
            <v>44573</v>
          </cell>
          <cell r="W239" t="str">
            <v>No Aplica</v>
          </cell>
          <cell r="X239">
            <v>44574</v>
          </cell>
          <cell r="Y239">
            <v>44922</v>
          </cell>
          <cell r="Z239" t="str">
            <v>Contratación Directa</v>
          </cell>
          <cell r="AA239" t="str">
            <v>Contrato</v>
          </cell>
          <cell r="AB239" t="str">
            <v>Prestación de Servicios Profesionales</v>
          </cell>
          <cell r="AC239" t="str">
            <v>PRESTAR SERVICIOS PROFESIONALES DE APOYO EN LOS PROCESOS ADMINISTRATIVOS DE LA SUBDIRECCIÓN ADMINISTRATIVA</v>
          </cell>
          <cell r="AD239">
            <v>44574</v>
          </cell>
          <cell r="AE239">
            <v>44574</v>
          </cell>
          <cell r="AF239">
            <v>44574</v>
          </cell>
          <cell r="AG239">
            <v>44922</v>
          </cell>
          <cell r="AH239">
            <v>11</v>
          </cell>
          <cell r="AI239">
            <v>15</v>
          </cell>
          <cell r="AJ239">
            <v>12.6</v>
          </cell>
          <cell r="AK239">
            <v>12</v>
          </cell>
          <cell r="AL239">
            <v>18</v>
          </cell>
          <cell r="AN239">
            <v>44922</v>
          </cell>
          <cell r="AO239">
            <v>44956</v>
          </cell>
          <cell r="AP239">
            <v>61525000</v>
          </cell>
          <cell r="AQ239">
            <v>67410000</v>
          </cell>
          <cell r="AR239">
            <v>5350000</v>
          </cell>
          <cell r="AS239">
            <v>0</v>
          </cell>
          <cell r="AT239">
            <v>3179</v>
          </cell>
          <cell r="AU239">
            <v>716</v>
          </cell>
          <cell r="AV239">
            <v>44566</v>
          </cell>
          <cell r="AW239">
            <v>61525000</v>
          </cell>
          <cell r="AX239" t="str">
            <v>O23011605560000007754</v>
          </cell>
        </row>
        <row r="240">
          <cell r="E240">
            <v>234</v>
          </cell>
          <cell r="F240" t="str">
            <v>234-2022</v>
          </cell>
          <cell r="G240" t="str">
            <v>CO1.PCCNTR.3213906</v>
          </cell>
          <cell r="H240" t="str">
            <v>IMPLEMENTAR 1  SISTEMA  DE LA SDHT</v>
          </cell>
          <cell r="I240" t="str">
            <v>En Ejecución</v>
          </cell>
          <cell r="J240" t="str">
            <v>https://community.secop.gov.co/Public/Tendering/OpportunityDetail/Index?noticeUID=CO1.NTC.2534865&amp;isFromPublicArea=True&amp;isModal=true&amp;asPopupView=true</v>
          </cell>
          <cell r="K240" t="str">
            <v>SDHT-SDA-PSAG-029-2022</v>
          </cell>
          <cell r="L240" t="str">
            <v>X</v>
          </cell>
          <cell r="N240" t="str">
            <v>CC</v>
          </cell>
          <cell r="O240">
            <v>79762838</v>
          </cell>
          <cell r="P240">
            <v>1</v>
          </cell>
          <cell r="Q240" t="str">
            <v>RUIZ GOMEZ</v>
          </cell>
          <cell r="R240" t="str">
            <v>WILLIAM ORLANDO</v>
          </cell>
          <cell r="S240" t="str">
            <v>No Aplica</v>
          </cell>
          <cell r="T240" t="str">
            <v>WILLIAM ORLANDO RUIZ GOMEZ</v>
          </cell>
          <cell r="U240" t="str">
            <v>M</v>
          </cell>
          <cell r="V240">
            <v>44573</v>
          </cell>
          <cell r="W240" t="str">
            <v>No Aplica</v>
          </cell>
          <cell r="X240">
            <v>44575</v>
          </cell>
          <cell r="Y240">
            <v>44922</v>
          </cell>
          <cell r="Z240" t="str">
            <v>Contratación Directa</v>
          </cell>
          <cell r="AA240" t="str">
            <v>Contrato</v>
          </cell>
          <cell r="AB240" t="str">
            <v>Prestación de Servicios  de Apoyo a la Gestión</v>
          </cell>
          <cell r="AC240" t="str">
            <v>PRESTAR SERVICIOS DE APOYO TÉCNICO EN LAS DIFERENTES ACTIVIDADES ADMINISTRATIVAS DE LA GESTIÓN CONTRACTUAL Y SECOP II.</v>
          </cell>
          <cell r="AD240">
            <v>44575</v>
          </cell>
          <cell r="AE240">
            <v>44575</v>
          </cell>
          <cell r="AF240">
            <v>44575</v>
          </cell>
          <cell r="AG240">
            <v>44923</v>
          </cell>
          <cell r="AH240">
            <v>11</v>
          </cell>
          <cell r="AI240">
            <v>15</v>
          </cell>
          <cell r="AJ240">
            <v>12.566666666666666</v>
          </cell>
          <cell r="AK240">
            <v>12</v>
          </cell>
          <cell r="AL240">
            <v>17</v>
          </cell>
          <cell r="AN240">
            <v>44923</v>
          </cell>
          <cell r="AO240">
            <v>44956</v>
          </cell>
          <cell r="AP240">
            <v>50600000</v>
          </cell>
          <cell r="AQ240">
            <v>55293333</v>
          </cell>
          <cell r="AR240">
            <v>4400000</v>
          </cell>
          <cell r="AS240">
            <v>0.3333333283662796</v>
          </cell>
          <cell r="AT240">
            <v>3132</v>
          </cell>
          <cell r="AU240">
            <v>615</v>
          </cell>
          <cell r="AV240">
            <v>44565</v>
          </cell>
          <cell r="AW240">
            <v>50600000</v>
          </cell>
          <cell r="AX240" t="str">
            <v>O23011605560000007754</v>
          </cell>
        </row>
        <row r="241">
          <cell r="E241">
            <v>235</v>
          </cell>
          <cell r="F241" t="str">
            <v>235-2022</v>
          </cell>
          <cell r="G241" t="str">
            <v>CO1.PCCNTR.3210235</v>
          </cell>
          <cell r="H241" t="str">
            <v>IMPLEMENTAR 1  SISTEMA  DE LA SDHT</v>
          </cell>
          <cell r="I241" t="str">
            <v>En Ejecución</v>
          </cell>
          <cell r="J241" t="str">
            <v>https://community.secop.gov.co/Public/Tendering/OpportunityDetail/Index?noticeUID=CO1.NTC.2531551&amp;isFromPublicArea=True&amp;isModal=true&amp;asPopupView=true</v>
          </cell>
          <cell r="K241" t="str">
            <v>SDHT-SDA-PSAG-030-2022</v>
          </cell>
          <cell r="L241" t="str">
            <v>X</v>
          </cell>
          <cell r="N241" t="str">
            <v>CC</v>
          </cell>
          <cell r="O241">
            <v>39755949</v>
          </cell>
          <cell r="P241">
            <v>6</v>
          </cell>
          <cell r="Q241" t="str">
            <v>TRIVIÑO ROJAS</v>
          </cell>
          <cell r="R241" t="str">
            <v>CLAUDIA PATRICIA</v>
          </cell>
          <cell r="S241" t="str">
            <v>No Aplica</v>
          </cell>
          <cell r="T241" t="str">
            <v>CLAUDIA PATRICIA TRIVIÑO ROJAS</v>
          </cell>
          <cell r="U241" t="str">
            <v>F</v>
          </cell>
          <cell r="V241">
            <v>44573</v>
          </cell>
          <cell r="W241" t="str">
            <v>No Aplica</v>
          </cell>
          <cell r="X241">
            <v>44574</v>
          </cell>
          <cell r="Y241">
            <v>44922</v>
          </cell>
          <cell r="Z241" t="str">
            <v>Contratación Directa</v>
          </cell>
          <cell r="AA241" t="str">
            <v>Contrato</v>
          </cell>
          <cell r="AB241" t="str">
            <v>Prestación de Servicios  de Apoyo a la Gestión</v>
          </cell>
          <cell r="AC241" t="str">
            <v>PRESTAR SERVICIOS PARA BRINDAR APOYO TÉCNICO Y OPERATIVO EN LAS ACTIVIDADES DESARROLLADAS EN EL PROCESO DE GESTIÓN ADMINISTRATIVA Y DOCUMENTAL DE LA GESTIÓN CONTRACTUAL</v>
          </cell>
          <cell r="AD241">
            <v>44574</v>
          </cell>
          <cell r="AE241">
            <v>44574</v>
          </cell>
          <cell r="AF241">
            <v>44574</v>
          </cell>
          <cell r="AG241">
            <v>44922</v>
          </cell>
          <cell r="AH241">
            <v>11</v>
          </cell>
          <cell r="AI241">
            <v>15</v>
          </cell>
          <cell r="AJ241">
            <v>12.6</v>
          </cell>
          <cell r="AK241">
            <v>12</v>
          </cell>
          <cell r="AL241">
            <v>18</v>
          </cell>
          <cell r="AN241">
            <v>44922</v>
          </cell>
          <cell r="AO241">
            <v>44956</v>
          </cell>
          <cell r="AP241">
            <v>50600000</v>
          </cell>
          <cell r="AQ241">
            <v>55440000</v>
          </cell>
          <cell r="AR241">
            <v>4400000</v>
          </cell>
          <cell r="AS241">
            <v>0</v>
          </cell>
          <cell r="AT241">
            <v>3141</v>
          </cell>
          <cell r="AU241">
            <v>645</v>
          </cell>
          <cell r="AV241">
            <v>44565</v>
          </cell>
          <cell r="AW241">
            <v>50600000</v>
          </cell>
          <cell r="AX241" t="str">
            <v>O23011605560000007754</v>
          </cell>
        </row>
        <row r="242">
          <cell r="E242">
            <v>236</v>
          </cell>
          <cell r="F242" t="str">
            <v>236-2022</v>
          </cell>
          <cell r="G242" t="str">
            <v>CO1.PCCNTR.3195779</v>
          </cell>
          <cell r="H242" t="str">
            <v>GESTIONAR Y ATENDER EL 100 % DE LOS REQUERIMIENTOS ALLEGADOS A LA ENTIDAD, RELACIONADOS CON ARRENDAMIENTO Y DESARROLLO DE VIVIENDA</v>
          </cell>
          <cell r="I242" t="str">
            <v>Terminado</v>
          </cell>
          <cell r="J242" t="str">
            <v>https://community.secop.gov.co/Public/Tendering/OpportunityDetail/Index?noticeUID=CO1.NTC.2517312&amp;isFromPublicArea=True&amp;isModal=true&amp;asPopupView=true</v>
          </cell>
          <cell r="K242" t="str">
            <v>SDHT-SIVC-PSP-010-2022.</v>
          </cell>
          <cell r="L242" t="str">
            <v>X</v>
          </cell>
          <cell r="N242" t="str">
            <v>CC</v>
          </cell>
          <cell r="O242">
            <v>1030541713</v>
          </cell>
          <cell r="P242">
            <v>4</v>
          </cell>
          <cell r="Q242" t="str">
            <v>ACOSTA BOHORQUEZ.</v>
          </cell>
          <cell r="R242" t="str">
            <v>ANDRES FELIPE</v>
          </cell>
          <cell r="S242" t="str">
            <v>No Aplica</v>
          </cell>
          <cell r="T242" t="str">
            <v>ANDRES FELIPE ACOSTA BOHORQUEZ.</v>
          </cell>
          <cell r="U242" t="str">
            <v>M</v>
          </cell>
          <cell r="V242">
            <v>44572</v>
          </cell>
          <cell r="W242" t="str">
            <v>No Aplica</v>
          </cell>
          <cell r="X242">
            <v>44574</v>
          </cell>
          <cell r="Y242">
            <v>44916</v>
          </cell>
          <cell r="Z242" t="str">
            <v>Contratación Directa</v>
          </cell>
          <cell r="AA242" t="str">
            <v>Contrato</v>
          </cell>
          <cell r="AB242" t="str">
            <v>Prestación de Servicios Profesionales</v>
          </cell>
          <cell r="AC242" t="str">
            <v>PRESTAR SUS SERVICIOS PROFESIONALES PARA BRINDAR APOYO JURÍDICO, CONSOLIDACIÓN, REVISIÓN Y SEGUIMIENTO DE LOS PROCESOS QUE DEN CUMPLIMIENTO A LOS OBJETIVOS MISIONALES DE LA SUBSECRETARÍA DE INSPECCIÓN, VIGILANCIA Y CONTROL DE VIVIENDA</v>
          </cell>
          <cell r="AD242">
            <v>44574</v>
          </cell>
          <cell r="AE242">
            <v>44574</v>
          </cell>
          <cell r="AF242">
            <v>44574</v>
          </cell>
          <cell r="AG242">
            <v>44917</v>
          </cell>
          <cell r="AH242">
            <v>11</v>
          </cell>
          <cell r="AI242">
            <v>9</v>
          </cell>
          <cell r="AJ242">
            <v>11.3</v>
          </cell>
          <cell r="AK242">
            <v>11</v>
          </cell>
          <cell r="AL242">
            <v>9</v>
          </cell>
          <cell r="AN242">
            <v>44916</v>
          </cell>
          <cell r="AO242">
            <v>44916</v>
          </cell>
          <cell r="AP242">
            <v>73325700</v>
          </cell>
          <cell r="AQ242">
            <v>73325700</v>
          </cell>
          <cell r="AR242">
            <v>6489000</v>
          </cell>
          <cell r="AS242">
            <v>0</v>
          </cell>
          <cell r="AT242">
            <v>2973</v>
          </cell>
          <cell r="AU242">
            <v>223</v>
          </cell>
          <cell r="AV242">
            <v>44565</v>
          </cell>
          <cell r="AW242">
            <v>73520370</v>
          </cell>
          <cell r="AX242" t="str">
            <v>O23011603450000007812</v>
          </cell>
        </row>
        <row r="243">
          <cell r="E243">
            <v>237</v>
          </cell>
          <cell r="F243" t="str">
            <v>237-2022</v>
          </cell>
          <cell r="G243" t="str">
            <v>CO1.PCCNTR.3195786</v>
          </cell>
          <cell r="H243" t="str">
            <v>OBTENER EL 99 % DE ÍNDICE DE DISPONIBILIDAD DE LOS RECURSOS TECNOLÓGICOS.</v>
          </cell>
          <cell r="I243" t="str">
            <v>En Ejecución</v>
          </cell>
          <cell r="J243" t="str">
            <v>https://community.secop.gov.co/Public/Tendering/OpportunityDetail/Index?noticeUID=CO1.NTC.2518760&amp;isFromPublicArea=True&amp;isModal=true&amp;asPopupView=true</v>
          </cell>
          <cell r="K243" t="str">
            <v>SDHT-SGC-PSP-005-2022</v>
          </cell>
          <cell r="L243" t="str">
            <v>X</v>
          </cell>
          <cell r="N243" t="str">
            <v>CC</v>
          </cell>
          <cell r="O243">
            <v>1014197422</v>
          </cell>
          <cell r="P243">
            <v>2</v>
          </cell>
          <cell r="Q243" t="str">
            <v>BENAVIDES CARRANZA</v>
          </cell>
          <cell r="R243" t="str">
            <v>JULIO CESAR</v>
          </cell>
          <cell r="S243" t="str">
            <v>No Aplica</v>
          </cell>
          <cell r="T243" t="str">
            <v>JULIO CESAR BENAVIDES CARRANZA</v>
          </cell>
          <cell r="U243" t="str">
            <v>M</v>
          </cell>
          <cell r="V243">
            <v>44572</v>
          </cell>
          <cell r="W243" t="str">
            <v>No Aplica</v>
          </cell>
          <cell r="X243">
            <v>44573</v>
          </cell>
          <cell r="Y243">
            <v>44922</v>
          </cell>
          <cell r="Z243" t="str">
            <v>Contratación Directa</v>
          </cell>
          <cell r="AA243" t="str">
            <v>Contrato</v>
          </cell>
          <cell r="AB243" t="str">
            <v>Prestación de Servicios Profesionales</v>
          </cell>
          <cell r="AC243" t="str">
            <v xml:space="preserve"> PRESTAR SERVICIOS PROFESIONALES PARA APOYAR LAS GESTIONES DE CONTRATACIÓN DE LAS ACCIONES ORIENTADAS A INFRAESTRUCTURA TECNOLÓGICA Y APOYO EN SEGURIDAD DIGITAL.</v>
          </cell>
          <cell r="AD243">
            <v>44573</v>
          </cell>
          <cell r="AE243">
            <v>44573</v>
          </cell>
          <cell r="AF243">
            <v>44573</v>
          </cell>
          <cell r="AG243">
            <v>44921</v>
          </cell>
          <cell r="AH243">
            <v>11</v>
          </cell>
          <cell r="AI243">
            <v>15</v>
          </cell>
          <cell r="AJ243">
            <v>12.5</v>
          </cell>
          <cell r="AK243">
            <v>12</v>
          </cell>
          <cell r="AL243">
            <v>15</v>
          </cell>
          <cell r="AM243">
            <v>375</v>
          </cell>
          <cell r="AN243">
            <v>44921</v>
          </cell>
          <cell r="AO243">
            <v>44952</v>
          </cell>
          <cell r="AP243">
            <v>69000000</v>
          </cell>
          <cell r="AQ243">
            <v>75000000</v>
          </cell>
          <cell r="AR243">
            <v>6000000</v>
          </cell>
          <cell r="AS243">
            <v>0</v>
          </cell>
          <cell r="AT243">
            <v>3291</v>
          </cell>
          <cell r="AU243">
            <v>518</v>
          </cell>
          <cell r="AV243">
            <v>44565</v>
          </cell>
          <cell r="AW243">
            <v>69000000</v>
          </cell>
          <cell r="AX243" t="str">
            <v>O23011605530000007815</v>
          </cell>
        </row>
        <row r="244">
          <cell r="E244">
            <v>238</v>
          </cell>
          <cell r="F244" t="str">
            <v>238-2022</v>
          </cell>
          <cell r="G244" t="str">
            <v>CO1.PCCNTR.3195752</v>
          </cell>
          <cell r="H244" t="str">
            <v>OBTENER EL 99 % DE ÍNDICE DE DISPONIBILIDAD DE LOS RECURSOS TECNOLÓGICOS.</v>
          </cell>
          <cell r="I244" t="str">
            <v>En Ejecución</v>
          </cell>
          <cell r="J244" t="str">
            <v>https://community.secop.gov.co/Public/Tendering/OpportunityDetail/Index?noticeUID=CO1.NTC.2518833&amp;isFromPublicArea=True&amp;isModal=true&amp;asPopupView=true</v>
          </cell>
          <cell r="K244" t="str">
            <v>SDHT-SGC-PSP-012-2022</v>
          </cell>
          <cell r="L244" t="str">
            <v>X</v>
          </cell>
          <cell r="N244" t="str">
            <v>CC</v>
          </cell>
          <cell r="O244">
            <v>1013651852</v>
          </cell>
          <cell r="P244">
            <v>1</v>
          </cell>
          <cell r="Q244" t="str">
            <v>MARROQUIN LADINO</v>
          </cell>
          <cell r="R244" t="str">
            <v>JUAN DAVID</v>
          </cell>
          <cell r="S244" t="str">
            <v>No Aplica</v>
          </cell>
          <cell r="T244" t="str">
            <v>JUAN DAVID MARROQUIN LADINO</v>
          </cell>
          <cell r="U244" t="str">
            <v>M</v>
          </cell>
          <cell r="V244">
            <v>44572</v>
          </cell>
          <cell r="W244" t="str">
            <v>No Aplica</v>
          </cell>
          <cell r="X244">
            <v>44573</v>
          </cell>
          <cell r="Y244">
            <v>44922</v>
          </cell>
          <cell r="Z244" t="str">
            <v>Contratación Directa</v>
          </cell>
          <cell r="AA244" t="str">
            <v>Contrato</v>
          </cell>
          <cell r="AB244" t="str">
            <v>Prestación de Servicios Profesionales</v>
          </cell>
          <cell r="AC244" t="str">
            <v>PRESTAR SERVICIOS PROFESIONALES PARA BRINDAR SOPORTE TÉCNICO EN LAS ACTIVIDADES DESARROLLADAS EN EL PROCESO DE GESTIÓN TECNOLÓGICA.</v>
          </cell>
          <cell r="AD244">
            <v>44573</v>
          </cell>
          <cell r="AE244">
            <v>44573</v>
          </cell>
          <cell r="AF244">
            <v>44573</v>
          </cell>
          <cell r="AG244">
            <v>44921</v>
          </cell>
          <cell r="AH244">
            <v>11</v>
          </cell>
          <cell r="AI244">
            <v>15</v>
          </cell>
          <cell r="AJ244">
            <v>12.633333333333333</v>
          </cell>
          <cell r="AK244">
            <v>12</v>
          </cell>
          <cell r="AL244">
            <v>19</v>
          </cell>
          <cell r="AM244">
            <v>379</v>
          </cell>
          <cell r="AN244">
            <v>44921</v>
          </cell>
          <cell r="AO244">
            <v>44956</v>
          </cell>
          <cell r="AP244">
            <v>69000000</v>
          </cell>
          <cell r="AQ244">
            <v>75800000</v>
          </cell>
          <cell r="AR244">
            <v>6000000</v>
          </cell>
          <cell r="AS244">
            <v>0</v>
          </cell>
          <cell r="AT244">
            <v>3293</v>
          </cell>
          <cell r="AU244">
            <v>521</v>
          </cell>
          <cell r="AV244">
            <v>44565</v>
          </cell>
          <cell r="AW244">
            <v>69000000</v>
          </cell>
          <cell r="AX244" t="str">
            <v>O23011605530000007815</v>
          </cell>
        </row>
        <row r="245">
          <cell r="E245">
            <v>239</v>
          </cell>
          <cell r="F245" t="str">
            <v>239-2022</v>
          </cell>
          <cell r="G245" t="str">
            <v>CO1.PCCNTR.3203709</v>
          </cell>
          <cell r="H245" t="str">
            <v>EJECUTAR  6 ESTRATEGIAS PARA EL FORTALECIMIENTO DE LA PARTICIPACIÓN CIUDADANA EN LOS TEMAS ESTRATÉGICOS DEL SECTOR</v>
          </cell>
          <cell r="I245" t="str">
            <v>Terminado</v>
          </cell>
          <cell r="J245" t="str">
            <v>https://community.secop.gov.co/Public/Tendering/OpportunityDetail/Index?noticeUID=CO1.NTC.2525642&amp;isFromPublicArea=True&amp;isModal=true&amp;asPopupView=true</v>
          </cell>
          <cell r="K245" t="str">
            <v>SDHT-SPRC-PSP-032-2022</v>
          </cell>
          <cell r="L245" t="str">
            <v>X</v>
          </cell>
          <cell r="N245" t="str">
            <v>CC</v>
          </cell>
          <cell r="O245">
            <v>1018424460</v>
          </cell>
          <cell r="P245">
            <v>1</v>
          </cell>
          <cell r="Q245" t="str">
            <v>ARRIOLA BECERRA</v>
          </cell>
          <cell r="R245" t="str">
            <v>MARTHA CECILIA</v>
          </cell>
          <cell r="S245" t="str">
            <v>No Aplica</v>
          </cell>
          <cell r="T245" t="str">
            <v>MARTHA CECILIA ARRIOLA BECERRA</v>
          </cell>
          <cell r="U245" t="str">
            <v>F</v>
          </cell>
          <cell r="V245">
            <v>44573</v>
          </cell>
          <cell r="W245" t="str">
            <v>No Aplica</v>
          </cell>
          <cell r="X245">
            <v>44574</v>
          </cell>
          <cell r="Y245">
            <v>44907</v>
          </cell>
          <cell r="Z245" t="str">
            <v>Contratación Directa</v>
          </cell>
          <cell r="AA245" t="str">
            <v>Contrato</v>
          </cell>
          <cell r="AB245" t="str">
            <v>Prestación de Servicios Profesionales</v>
          </cell>
          <cell r="AC245" t="str">
            <v>PRESTAR SERVICIOS PROFESIONALES PARA BRINDAR EL APOYO SOCIAL REQUERIDO EN LA PROMOCIÓN, DIVULGACIÓN Y EJECUCIÓN DE LAS ESTRATEGIAS DE PARTICIPACIÓN CIUDADANA EN LAS INTERVENCIONES PRIORIZADAS POR EL SECTOR HÁBITAT</v>
          </cell>
          <cell r="AD245">
            <v>44574</v>
          </cell>
          <cell r="AE245">
            <v>44574</v>
          </cell>
          <cell r="AF245">
            <v>44574</v>
          </cell>
          <cell r="AG245">
            <v>44907</v>
          </cell>
          <cell r="AH245">
            <v>11</v>
          </cell>
          <cell r="AI245">
            <v>0</v>
          </cell>
          <cell r="AJ245">
            <v>11.6</v>
          </cell>
          <cell r="AK245">
            <v>11</v>
          </cell>
          <cell r="AL245">
            <v>18</v>
          </cell>
          <cell r="AN245">
            <v>44907</v>
          </cell>
          <cell r="AO245">
            <v>44925</v>
          </cell>
          <cell r="AP245">
            <v>58300000</v>
          </cell>
          <cell r="AQ245">
            <v>61480000</v>
          </cell>
          <cell r="AR245">
            <v>5300000</v>
          </cell>
          <cell r="AS245">
            <v>0</v>
          </cell>
          <cell r="AT245">
            <v>2919</v>
          </cell>
          <cell r="AU245">
            <v>165</v>
          </cell>
          <cell r="AV245">
            <v>44564</v>
          </cell>
          <cell r="AW245">
            <v>58300000</v>
          </cell>
          <cell r="AX245" t="str">
            <v>O23011601210000007590</v>
          </cell>
        </row>
        <row r="246">
          <cell r="E246">
            <v>240</v>
          </cell>
          <cell r="F246" t="str">
            <v>240-2022</v>
          </cell>
          <cell r="G246" t="str">
            <v>CO1.PCCNTR.3198709</v>
          </cell>
          <cell r="H246" t="str">
            <v>BENEFICIAR 15851 HOGARES  CON SUBSIDIOS PARA ADQUISICIÓN DE VIVIENDA VIS Y VIP</v>
          </cell>
          <cell r="I246" t="str">
            <v>Terminado</v>
          </cell>
          <cell r="J246" t="str">
            <v>https://community.secop.gov.co/Public/Tendering/OpportunityDetail/Index?noticeUID=CO1.NTC.2521220&amp;isFromPublicArea=True&amp;isModal=true&amp;asPopupView=true</v>
          </cell>
          <cell r="K246" t="str">
            <v>SDHT-SDRPUB-PSP-026-2022</v>
          </cell>
          <cell r="L246" t="str">
            <v>X</v>
          </cell>
          <cell r="N246" t="str">
            <v>CC</v>
          </cell>
          <cell r="O246">
            <v>1030599185</v>
          </cell>
          <cell r="P246">
            <v>5</v>
          </cell>
          <cell r="Q246" t="str">
            <v>HOYOS ROBAYO</v>
          </cell>
          <cell r="R246" t="str">
            <v>JUAN CARLOS</v>
          </cell>
          <cell r="S246" t="str">
            <v>No Aplica</v>
          </cell>
          <cell r="T246" t="str">
            <v>JUAN CARLOS HOYOS ROBAYO</v>
          </cell>
          <cell r="U246" t="str">
            <v>M</v>
          </cell>
          <cell r="V246">
            <v>44572</v>
          </cell>
          <cell r="W246" t="str">
            <v>No Aplica</v>
          </cell>
          <cell r="X246">
            <v>44573</v>
          </cell>
          <cell r="Y246">
            <v>44846</v>
          </cell>
          <cell r="Z246" t="str">
            <v>Contratación Directa</v>
          </cell>
          <cell r="AA246" t="str">
            <v>Contrato</v>
          </cell>
          <cell r="AB246" t="str">
            <v>Prestación de Servicios Profesionales</v>
          </cell>
          <cell r="AC246" t="str">
            <v>PRESTAR SERVICIOS PROFESIONALES JURÍDICOS PARA REALIZAR EL SEGUIMIENTO Y GESTIÓN JURÍDICA A LOS PROYECTOS VIVIENDA ASOCIADOS A LOS INSTRUMENTOS DE FINANCIACIÓN A CARGO DE LA SECRETARÍA DISTRITAL DEL HÁBITAT PARA EL ACCESO A LA VIVIENDA VIP Y VIS.</v>
          </cell>
          <cell r="AD246">
            <v>44573</v>
          </cell>
          <cell r="AE246">
            <v>44574</v>
          </cell>
          <cell r="AF246">
            <v>44573</v>
          </cell>
          <cell r="AG246">
            <v>44846</v>
          </cell>
          <cell r="AH246">
            <v>9</v>
          </cell>
          <cell r="AI246">
            <v>0</v>
          </cell>
          <cell r="AJ246">
            <v>9</v>
          </cell>
          <cell r="AK246">
            <v>9</v>
          </cell>
          <cell r="AL246">
            <v>0</v>
          </cell>
          <cell r="AN246">
            <v>44845</v>
          </cell>
          <cell r="AO246">
            <v>44845</v>
          </cell>
          <cell r="AP246">
            <v>55620000</v>
          </cell>
          <cell r="AQ246">
            <v>55620000</v>
          </cell>
          <cell r="AR246">
            <v>6180000</v>
          </cell>
          <cell r="AS246">
            <v>0</v>
          </cell>
          <cell r="AT246">
            <v>3239</v>
          </cell>
          <cell r="AU246">
            <v>455</v>
          </cell>
          <cell r="AV246">
            <v>44565</v>
          </cell>
          <cell r="AW246">
            <v>55620000</v>
          </cell>
          <cell r="AX246" t="str">
            <v>O23011601010000007823</v>
          </cell>
        </row>
        <row r="247">
          <cell r="E247">
            <v>241</v>
          </cell>
          <cell r="F247" t="str">
            <v>241-2022</v>
          </cell>
          <cell r="G247" t="str">
            <v>CO1.PCCNTR.3198055</v>
          </cell>
          <cell r="H247" t="str">
            <v>BENEFICIAR 15851 HOGARES  CON SUBSIDIOS PARA ADQUISICIÓN DE VIVIENDA VIS Y VIP</v>
          </cell>
          <cell r="I247" t="str">
            <v>Terminado</v>
          </cell>
          <cell r="J247" t="str">
            <v>https://community.secop.gov.co/Public/Tendering/OpportunityDetail/Index?noticeUID=CO1.NTC.2520711&amp;isFromPublicArea=True&amp;isModal=true&amp;asPopupView=true</v>
          </cell>
          <cell r="K247" t="str">
            <v>SDHT-SDRPUB-PSAG-004-2022</v>
          </cell>
          <cell r="L247" t="str">
            <v>X</v>
          </cell>
          <cell r="N247" t="str">
            <v>CC</v>
          </cell>
          <cell r="O247">
            <v>1022373892</v>
          </cell>
          <cell r="P247">
            <v>4</v>
          </cell>
          <cell r="Q247" t="str">
            <v>JOYA REY</v>
          </cell>
          <cell r="R247" t="str">
            <v>LEIDY JOHANNA</v>
          </cell>
          <cell r="S247" t="str">
            <v>No Aplica</v>
          </cell>
          <cell r="T247" t="str">
            <v>LEIDY JOHANNA JOYA REY</v>
          </cell>
          <cell r="U247" t="str">
            <v>F</v>
          </cell>
          <cell r="V247">
            <v>44572</v>
          </cell>
          <cell r="W247" t="str">
            <v>No Aplica</v>
          </cell>
          <cell r="X247">
            <v>44573</v>
          </cell>
          <cell r="Y247">
            <v>44846</v>
          </cell>
          <cell r="Z247" t="str">
            <v>Contratación Directa</v>
          </cell>
          <cell r="AA247" t="str">
            <v>Contrato</v>
          </cell>
          <cell r="AB247" t="str">
            <v>Prestación de Servicios  de Apoyo a la Gestión</v>
          </cell>
          <cell r="AC247" t="str">
            <v xml:space="preserve"> PRESTAR SERVICIOS DE APOYO A LA GESTIÓN EN LA SISTEMATIZACIÓN DE INFORMACIÓN DE LOS INSTRUMENTOS DE FINANCIACIÓN DE LA SECRETARÍA DISTRITAL DEL HÁBITAT.</v>
          </cell>
          <cell r="AD247">
            <v>44573</v>
          </cell>
          <cell r="AE247">
            <v>44574</v>
          </cell>
          <cell r="AF247">
            <v>44573</v>
          </cell>
          <cell r="AG247">
            <v>44846</v>
          </cell>
          <cell r="AH247">
            <v>9</v>
          </cell>
          <cell r="AI247">
            <v>0</v>
          </cell>
          <cell r="AJ247">
            <v>9</v>
          </cell>
          <cell r="AK247">
            <v>9</v>
          </cell>
          <cell r="AL247">
            <v>0</v>
          </cell>
          <cell r="AN247">
            <v>44845</v>
          </cell>
          <cell r="AO247">
            <v>44845</v>
          </cell>
          <cell r="AP247">
            <v>24903000</v>
          </cell>
          <cell r="AQ247">
            <v>24903000</v>
          </cell>
          <cell r="AR247">
            <v>2767000</v>
          </cell>
          <cell r="AS247">
            <v>0</v>
          </cell>
          <cell r="AT247">
            <v>3721</v>
          </cell>
          <cell r="AU247">
            <v>298</v>
          </cell>
          <cell r="AV247">
            <v>44565</v>
          </cell>
          <cell r="AW247">
            <v>24903000</v>
          </cell>
          <cell r="AX247" t="str">
            <v>O23011601010000007823</v>
          </cell>
        </row>
        <row r="248">
          <cell r="E248">
            <v>242</v>
          </cell>
          <cell r="F248" t="str">
            <v>242-2022</v>
          </cell>
          <cell r="H248" t="str">
            <v>No Aplica</v>
          </cell>
          <cell r="I248" t="str">
            <v>Rechazado</v>
          </cell>
          <cell r="J248" t="str">
            <v>https://community.secop.gov.co/Public/Tendering/OpportunityDetail/Index?noticeUID=CO1.NTC.2520424&amp;isFromPublicArea=True&amp;isModal=False</v>
          </cell>
          <cell r="K248" t="str">
            <v>SDHT-SDRPUB-PSP-033-2022</v>
          </cell>
          <cell r="Q248" t="str">
            <v xml:space="preserve"> </v>
          </cell>
          <cell r="R248" t="str">
            <v xml:space="preserve"> </v>
          </cell>
          <cell r="T248">
            <v>0</v>
          </cell>
          <cell r="AC248" t="str">
            <v/>
          </cell>
          <cell r="AJ248">
            <v>0</v>
          </cell>
          <cell r="AK248">
            <v>0</v>
          </cell>
          <cell r="AL248">
            <v>0</v>
          </cell>
          <cell r="AQ248">
            <v>0</v>
          </cell>
          <cell r="AS248">
            <v>0</v>
          </cell>
        </row>
        <row r="249">
          <cell r="E249">
            <v>243</v>
          </cell>
          <cell r="F249" t="str">
            <v>243-2022</v>
          </cell>
          <cell r="G249" t="str">
            <v>CO1.PCCNTR.3197626</v>
          </cell>
          <cell r="H249" t="str">
            <v>OBTENER EL 99 % DE ÍNDICE DE DISPONIBILIDAD DE LOS RECURSOS TECNOLÓGICOS.</v>
          </cell>
          <cell r="I249" t="str">
            <v>Terminación Anticipada</v>
          </cell>
          <cell r="J249" t="str">
            <v>https://community.secop.gov.co/Public/Tendering/OpportunityDetail/Index?noticeUID=CO1.NTC.2520430&amp;isFromPublicArea=True&amp;isModal=true&amp;asPopupView=true</v>
          </cell>
          <cell r="K249" t="str">
            <v>SDHT-SGC-PSP-006-2022</v>
          </cell>
          <cell r="L249" t="str">
            <v>X</v>
          </cell>
          <cell r="N249" t="str">
            <v>CC</v>
          </cell>
          <cell r="O249">
            <v>79427009</v>
          </cell>
          <cell r="P249">
            <v>7</v>
          </cell>
          <cell r="Q249" t="str">
            <v>FERRER MARIN</v>
          </cell>
          <cell r="R249" t="str">
            <v>OSMAN GONZALO</v>
          </cell>
          <cell r="S249" t="str">
            <v>No Aplica</v>
          </cell>
          <cell r="T249" t="str">
            <v>OSMAN GONZALO FERRER MARIN</v>
          </cell>
          <cell r="U249" t="str">
            <v>M</v>
          </cell>
          <cell r="V249">
            <v>44572</v>
          </cell>
          <cell r="W249" t="str">
            <v>No Aplica</v>
          </cell>
          <cell r="X249">
            <v>44573</v>
          </cell>
          <cell r="Y249">
            <v>44923</v>
          </cell>
          <cell r="Z249" t="str">
            <v>Contratación Directa</v>
          </cell>
          <cell r="AA249" t="str">
            <v>Contrato</v>
          </cell>
          <cell r="AB249" t="str">
            <v>Prestación de Servicios Profesionales</v>
          </cell>
          <cell r="AC249" t="str">
            <v>PRESTAR SERVICIOS PROFESIONALES PARA APOYAR LOS PROCESOS DE CONFIGURACIÓN, MONITOREO, CONTINUIDAD Y SOPORTE DE LA INFRAESTRUCTURA TECNOLÓGICA DE LA ENTIDAD</v>
          </cell>
          <cell r="AD249">
            <v>44573</v>
          </cell>
          <cell r="AE249">
            <v>44573</v>
          </cell>
          <cell r="AF249">
            <v>44573</v>
          </cell>
          <cell r="AG249">
            <v>44921</v>
          </cell>
          <cell r="AH249">
            <v>11</v>
          </cell>
          <cell r="AI249">
            <v>15</v>
          </cell>
          <cell r="AJ249">
            <v>11.5</v>
          </cell>
          <cell r="AK249">
            <v>11</v>
          </cell>
          <cell r="AL249">
            <v>15</v>
          </cell>
          <cell r="AN249">
            <v>44921</v>
          </cell>
          <cell r="AO249">
            <v>44770</v>
          </cell>
          <cell r="AP249">
            <v>69000000</v>
          </cell>
          <cell r="AQ249">
            <v>39400000</v>
          </cell>
          <cell r="AR249">
            <v>6000000</v>
          </cell>
          <cell r="AS249">
            <v>0</v>
          </cell>
          <cell r="AT249">
            <v>3289</v>
          </cell>
          <cell r="AU249">
            <v>514</v>
          </cell>
          <cell r="AV249">
            <v>44565</v>
          </cell>
          <cell r="AW249">
            <v>69000000</v>
          </cell>
          <cell r="AX249" t="str">
            <v>O23011605530000007815</v>
          </cell>
        </row>
        <row r="250">
          <cell r="E250">
            <v>244</v>
          </cell>
          <cell r="F250" t="str">
            <v>244-2022</v>
          </cell>
          <cell r="G250" t="str">
            <v>CO1.PCCNTR.3197719</v>
          </cell>
          <cell r="H250" t="str">
            <v>OBTENER EL 99 % DE ÍNDICE DE DISPONIBILIDAD DE LOS RECURSOS TECNOLÓGICOS.</v>
          </cell>
          <cell r="I250" t="str">
            <v>En Ejecución</v>
          </cell>
          <cell r="J250" t="str">
            <v>https://community.secop.gov.co/Public/Tendering/OpportunityDetail/Index?noticeUID=CO1.NTC.2520279&amp;isFromPublicArea=True&amp;isModal=true&amp;asPopupView=true</v>
          </cell>
          <cell r="K250" t="str">
            <v>SDHT-SGC-PSAG-001-2022</v>
          </cell>
          <cell r="L250" t="str">
            <v>X</v>
          </cell>
          <cell r="N250" t="str">
            <v>CC</v>
          </cell>
          <cell r="O250">
            <v>79690530</v>
          </cell>
          <cell r="P250">
            <v>9</v>
          </cell>
          <cell r="Q250" t="str">
            <v xml:space="preserve">CARDOSO </v>
          </cell>
          <cell r="R250" t="str">
            <v>HERLIN MAURICIO</v>
          </cell>
          <cell r="S250" t="str">
            <v>No Aplica</v>
          </cell>
          <cell r="T250" t="str">
            <v xml:space="preserve">HERLIN MAURICIO CARDOSO </v>
          </cell>
          <cell r="U250" t="str">
            <v>M</v>
          </cell>
          <cell r="V250">
            <v>44572</v>
          </cell>
          <cell r="W250" t="str">
            <v>No Aplica</v>
          </cell>
          <cell r="X250">
            <v>44573</v>
          </cell>
          <cell r="Y250">
            <v>44923</v>
          </cell>
          <cell r="Z250" t="str">
            <v>Contratación Directa</v>
          </cell>
          <cell r="AA250" t="str">
            <v>Contrato</v>
          </cell>
          <cell r="AB250" t="str">
            <v>Prestación de Servicios  de Apoyo a la Gestión</v>
          </cell>
          <cell r="AC250" t="str">
            <v>PRESTAR SERVICIOS DE APOYO PARA LA GESTIÓN Y MANTENIMIENTO DE LAS REDES INFORMÁTICAS DE LA SDHT Y DE SOPORTE TÉCNICO DE LA INFRAESTRUCTURA TECNOLÓGICA DE LA ENTIDAD</v>
          </cell>
          <cell r="AD250">
            <v>44573</v>
          </cell>
          <cell r="AE250">
            <v>44573</v>
          </cell>
          <cell r="AF250">
            <v>44573</v>
          </cell>
          <cell r="AG250">
            <v>44921</v>
          </cell>
          <cell r="AH250">
            <v>11</v>
          </cell>
          <cell r="AI250">
            <v>15</v>
          </cell>
          <cell r="AJ250">
            <v>12.633333333333333</v>
          </cell>
          <cell r="AK250">
            <v>12</v>
          </cell>
          <cell r="AL250">
            <v>19</v>
          </cell>
          <cell r="AM250">
            <v>379</v>
          </cell>
          <cell r="AN250">
            <v>44921</v>
          </cell>
          <cell r="AO250">
            <v>44956</v>
          </cell>
          <cell r="AP250">
            <v>50777514</v>
          </cell>
          <cell r="AQ250">
            <v>55781675</v>
          </cell>
          <cell r="AR250">
            <v>4415436</v>
          </cell>
          <cell r="AS250">
            <v>-0.19999999552965164</v>
          </cell>
          <cell r="AT250">
            <v>3292</v>
          </cell>
          <cell r="AU250">
            <v>93</v>
          </cell>
          <cell r="AV250">
            <v>44564</v>
          </cell>
          <cell r="AW250">
            <v>50784000</v>
          </cell>
          <cell r="AX250" t="str">
            <v>O23011605530000007815</v>
          </cell>
        </row>
        <row r="251">
          <cell r="E251">
            <v>245</v>
          </cell>
          <cell r="F251" t="str">
            <v>245-2022</v>
          </cell>
          <cell r="G251" t="str">
            <v>CO1.PCCNTR.3198109</v>
          </cell>
          <cell r="H251" t="str">
            <v>IMPLEMENTAR 1  SISTEMA  DE LA SDHT</v>
          </cell>
          <cell r="I251" t="str">
            <v>En Ejecución</v>
          </cell>
          <cell r="J251" t="str">
            <v>https://community.secop.gov.co/Public/Tendering/OpportunityDetail/Index?noticeUID=CO1.NTC.2520595&amp;isFromPublicArea=True&amp;isModal=true&amp;asPopupView=true</v>
          </cell>
          <cell r="K251" t="str">
            <v>SDHT-SGC-PSP-019-2022</v>
          </cell>
          <cell r="L251" t="str">
            <v>X</v>
          </cell>
          <cell r="N251" t="str">
            <v>CC</v>
          </cell>
          <cell r="O251">
            <v>79730902</v>
          </cell>
          <cell r="P251">
            <v>8</v>
          </cell>
          <cell r="Q251" t="str">
            <v>CARDENAS MANZANARES</v>
          </cell>
          <cell r="R251" t="str">
            <v>GHEINER SAUL</v>
          </cell>
          <cell r="S251" t="str">
            <v>No Aplica</v>
          </cell>
          <cell r="T251" t="str">
            <v>GHEINER SAUL CARDENAS MANZANARES</v>
          </cell>
          <cell r="U251" t="str">
            <v>M</v>
          </cell>
          <cell r="V251">
            <v>44572</v>
          </cell>
          <cell r="W251" t="str">
            <v>No Aplica</v>
          </cell>
          <cell r="X251">
            <v>44573</v>
          </cell>
          <cell r="Y251">
            <v>44921</v>
          </cell>
          <cell r="Z251" t="str">
            <v>Contratación Directa</v>
          </cell>
          <cell r="AA251" t="str">
            <v>Contrato</v>
          </cell>
          <cell r="AB251" t="str">
            <v>Prestación de Servicios Profesionales</v>
          </cell>
          <cell r="AC251" t="str">
            <v>PRESTAR SERVICIOS PROFESIONALES PARA APOYAR A LA SUBSECRETARIA DE GESTIÓN CORPORATIVA EN LA ATENCIÓN DE LOS REQUERIMIENTOS DE LOS DIFERENTES ENTES DE CONTROL Y VIGILANCIA, ASÍ COMO EN LA FORMULACIÓN Y SEGUIMIENTO DE LOS PLANES DE MEJORAMIENTO Y LO RELACIONADO CON TEMAS DE PLANEACIÓN Y CALIDAD</v>
          </cell>
          <cell r="AD251">
            <v>44573</v>
          </cell>
          <cell r="AE251">
            <v>44573</v>
          </cell>
          <cell r="AF251">
            <v>44573</v>
          </cell>
          <cell r="AG251">
            <v>44921</v>
          </cell>
          <cell r="AH251">
            <v>11</v>
          </cell>
          <cell r="AI251">
            <v>15</v>
          </cell>
          <cell r="AJ251">
            <v>12.633333333333333</v>
          </cell>
          <cell r="AK251">
            <v>12</v>
          </cell>
          <cell r="AL251">
            <v>19</v>
          </cell>
          <cell r="AM251">
            <v>379</v>
          </cell>
          <cell r="AN251">
            <v>44921</v>
          </cell>
          <cell r="AO251">
            <v>44956</v>
          </cell>
          <cell r="AP251">
            <v>85675000</v>
          </cell>
          <cell r="AQ251">
            <v>94118333</v>
          </cell>
          <cell r="AR251">
            <v>7450000</v>
          </cell>
          <cell r="AS251">
            <v>0.3333333432674408</v>
          </cell>
          <cell r="AT251">
            <v>3172</v>
          </cell>
          <cell r="AU251">
            <v>534</v>
          </cell>
          <cell r="AV251">
            <v>44565</v>
          </cell>
          <cell r="AW251">
            <v>85675000</v>
          </cell>
          <cell r="AX251" t="str">
            <v>O23011605560000007754</v>
          </cell>
        </row>
        <row r="252">
          <cell r="E252">
            <v>246</v>
          </cell>
          <cell r="F252" t="str">
            <v>246-2022</v>
          </cell>
          <cell r="G252" t="str">
            <v>CO1.PCCNTR.3197936</v>
          </cell>
          <cell r="H252" t="str">
            <v>IMPLEMENTAR 100 % DEL SISTEMA DE SERVICIO AL CIUDADANO.</v>
          </cell>
          <cell r="I252" t="str">
            <v>Terminado</v>
          </cell>
          <cell r="J252" t="str">
            <v>https://community.secop.gov.co/Public/Tendering/OpportunityDetail/Index?noticeUID=CO1.NTC.2520631&amp;isFromPublicArea=True&amp;isModal=true&amp;asPopupView=true</v>
          </cell>
          <cell r="K252" t="str">
            <v>SDHT-SDA-PSAG-021</v>
          </cell>
          <cell r="L252" t="str">
            <v>X</v>
          </cell>
          <cell r="N252" t="str">
            <v>CC</v>
          </cell>
          <cell r="O252">
            <v>1030567450</v>
          </cell>
          <cell r="P252">
            <v>5</v>
          </cell>
          <cell r="Q252" t="str">
            <v>CEBALLOS DEVIA</v>
          </cell>
          <cell r="R252" t="str">
            <v>MONICA</v>
          </cell>
          <cell r="S252" t="str">
            <v>No Aplica</v>
          </cell>
          <cell r="T252" t="str">
            <v>MONICA CEBALLOS DEVIA</v>
          </cell>
          <cell r="U252" t="str">
            <v>F</v>
          </cell>
          <cell r="V252">
            <v>44572</v>
          </cell>
          <cell r="W252" t="str">
            <v>No Aplica</v>
          </cell>
          <cell r="X252">
            <v>44574</v>
          </cell>
          <cell r="Y252">
            <v>44753</v>
          </cell>
          <cell r="Z252" t="str">
            <v>Contratación Directa</v>
          </cell>
          <cell r="AA252" t="str">
            <v>Contrato</v>
          </cell>
          <cell r="AB252" t="str">
            <v>Prestación de Servicios  de Apoyo a la Gestión</v>
          </cell>
          <cell r="AC252" t="str">
            <v>PRESTAR SERVICIOS DE APOYO A LA GESTIÓN, PARA LA ATENCIÓN A LA CIUDADANÍA SOBRE LA OFERTA INSTITUCIONAL DE LA SECRETARÍA DISTRITAL DE HÁBITAT, MEDIANTE LOS CANALES OFICIALES DE LA ENTIDAD</v>
          </cell>
          <cell r="AD252">
            <v>44574</v>
          </cell>
          <cell r="AE252">
            <v>44574</v>
          </cell>
          <cell r="AF252">
            <v>44574</v>
          </cell>
          <cell r="AG252">
            <v>44754</v>
          </cell>
          <cell r="AH252">
            <v>6</v>
          </cell>
          <cell r="AI252">
            <v>0</v>
          </cell>
          <cell r="AJ252">
            <v>6</v>
          </cell>
          <cell r="AK252">
            <v>6</v>
          </cell>
          <cell r="AL252">
            <v>0</v>
          </cell>
          <cell r="AN252">
            <v>44754</v>
          </cell>
          <cell r="AO252">
            <v>44754</v>
          </cell>
          <cell r="AP252">
            <v>21000000</v>
          </cell>
          <cell r="AQ252">
            <v>21000000</v>
          </cell>
          <cell r="AR252">
            <v>3500000</v>
          </cell>
          <cell r="AS252">
            <v>0</v>
          </cell>
          <cell r="AT252">
            <v>3079</v>
          </cell>
          <cell r="AU252">
            <v>269</v>
          </cell>
          <cell r="AV252">
            <v>44565</v>
          </cell>
          <cell r="AW252">
            <v>21000000</v>
          </cell>
          <cell r="AX252" t="str">
            <v>O23011605560000007754</v>
          </cell>
        </row>
        <row r="253">
          <cell r="E253">
            <v>247</v>
          </cell>
          <cell r="F253" t="str">
            <v>247-2022</v>
          </cell>
          <cell r="G253" t="str">
            <v>CO1.PCCNTR.3197954</v>
          </cell>
          <cell r="H253" t="str">
            <v>IMPLEMENTAR 100 % DEL SISTEMA DE SERVICIO AL CIUDADANO.</v>
          </cell>
          <cell r="I253" t="str">
            <v>Terminado</v>
          </cell>
          <cell r="J253" t="str">
            <v>https://community.secop.gov.co/Public/Tendering/OpportunityDetail/Index?noticeUID=CO1.NTC.2520712&amp;isFromPublicArea=True&amp;isModal=true&amp;asPopupView=true</v>
          </cell>
          <cell r="K253" t="str">
            <v>SDHT-SDA-PSAG-024</v>
          </cell>
          <cell r="L253" t="str">
            <v>X</v>
          </cell>
          <cell r="N253" t="str">
            <v>CC</v>
          </cell>
          <cell r="O253">
            <v>1073526106</v>
          </cell>
          <cell r="P253">
            <v>7</v>
          </cell>
          <cell r="Q253" t="str">
            <v>ROJAS GARCIA</v>
          </cell>
          <cell r="R253" t="str">
            <v>TATIANA XIMENA</v>
          </cell>
          <cell r="S253" t="str">
            <v>No Aplica</v>
          </cell>
          <cell r="T253" t="str">
            <v>TATIANA XIMENA ROJAS GARCIA</v>
          </cell>
          <cell r="U253" t="str">
            <v>F</v>
          </cell>
          <cell r="V253">
            <v>44572</v>
          </cell>
          <cell r="W253" t="str">
            <v>No Aplica</v>
          </cell>
          <cell r="X253">
            <v>44574</v>
          </cell>
          <cell r="Y253">
            <v>44753</v>
          </cell>
          <cell r="Z253" t="str">
            <v>Contratación Directa</v>
          </cell>
          <cell r="AA253" t="str">
            <v>Contrato</v>
          </cell>
          <cell r="AB253" t="str">
            <v>Prestación de Servicios  de Apoyo a la Gestión</v>
          </cell>
          <cell r="AC253" t="str">
            <v>PRESTAR SERVICIOS DE APOYO A LA GESTIÓN, PARA LA ATENCIÓN A LA CIUDADANÍA SOBRE LA OFERTA INSTITUCIONAL DE LA SECRETARÍA DISTRITAL DE HÁBITAT, MEDIANTE LOS CANALES OFICIALES DE LA ENTIDAD</v>
          </cell>
          <cell r="AD253">
            <v>44574</v>
          </cell>
          <cell r="AE253">
            <v>44574</v>
          </cell>
          <cell r="AF253">
            <v>44574</v>
          </cell>
          <cell r="AG253">
            <v>44754</v>
          </cell>
          <cell r="AH253">
            <v>6</v>
          </cell>
          <cell r="AI253">
            <v>0</v>
          </cell>
          <cell r="AJ253">
            <v>6</v>
          </cell>
          <cell r="AK253">
            <v>6</v>
          </cell>
          <cell r="AL253">
            <v>0</v>
          </cell>
          <cell r="AN253">
            <v>44754</v>
          </cell>
          <cell r="AO253">
            <v>44754</v>
          </cell>
          <cell r="AP253">
            <v>21000000</v>
          </cell>
          <cell r="AQ253">
            <v>21000000</v>
          </cell>
          <cell r="AR253">
            <v>3500000</v>
          </cell>
          <cell r="AS253">
            <v>0</v>
          </cell>
          <cell r="AT253">
            <v>3073</v>
          </cell>
          <cell r="AU253">
            <v>687</v>
          </cell>
          <cell r="AV253">
            <v>44565</v>
          </cell>
          <cell r="AW253">
            <v>21000000</v>
          </cell>
          <cell r="AX253" t="str">
            <v>O23011605560000007754</v>
          </cell>
        </row>
        <row r="254">
          <cell r="E254">
            <v>248</v>
          </cell>
          <cell r="F254" t="str">
            <v>248-2022</v>
          </cell>
          <cell r="G254" t="str">
            <v>CO1.PCCNTR.3198703</v>
          </cell>
          <cell r="H254" t="str">
            <v>IMPLEMENTAR 100 % DEL SISTEMA DE SERVICIO AL CIUDADANO.</v>
          </cell>
          <cell r="I254" t="str">
            <v>Terminado</v>
          </cell>
          <cell r="J254" t="str">
            <v>https://community.secop.gov.co/Public/Tendering/OpportunityDetail/Index?noticeUID=CO1.NTC.2521215&amp;isFromPublicArea=True&amp;isModal=true&amp;asPopupView=true</v>
          </cell>
          <cell r="K254" t="str">
            <v>SDHT-SDA-PSAG-010</v>
          </cell>
          <cell r="L254" t="str">
            <v>X</v>
          </cell>
          <cell r="N254" t="str">
            <v>CC</v>
          </cell>
          <cell r="O254">
            <v>53119634</v>
          </cell>
          <cell r="P254">
            <v>5</v>
          </cell>
          <cell r="Q254" t="str">
            <v>DANDERINO TORRES</v>
          </cell>
          <cell r="R254" t="str">
            <v>ANA LORENA</v>
          </cell>
          <cell r="S254" t="str">
            <v>No Aplica</v>
          </cell>
          <cell r="T254" t="str">
            <v>ANA LORENA DANDERINO TORRES</v>
          </cell>
          <cell r="U254" t="str">
            <v>F</v>
          </cell>
          <cell r="V254">
            <v>44572</v>
          </cell>
          <cell r="W254" t="str">
            <v>No Aplica</v>
          </cell>
          <cell r="X254">
            <v>44574</v>
          </cell>
          <cell r="Y254">
            <v>44753</v>
          </cell>
          <cell r="Z254" t="str">
            <v>Contratación Directa</v>
          </cell>
          <cell r="AA254" t="str">
            <v>Contrato</v>
          </cell>
          <cell r="AB254" t="str">
            <v>Prestación de Servicios  de Apoyo a la Gestión</v>
          </cell>
          <cell r="AC254" t="str">
            <v>PRESTAR SERVICIOS DE APOYO A LA GESTIÓN, PARA LA ATENCIÓN A LA CIUDADANÍA SOBRE LA OFERTA INSTITUCIONAL DE LA SECRETARÍA DISTRITAL DE HÁBITAT, MEDIANTE LOS CANALES OFICIALES DE LA ENTIDAD.</v>
          </cell>
          <cell r="AD254">
            <v>44574</v>
          </cell>
          <cell r="AE254">
            <v>44574</v>
          </cell>
          <cell r="AF254">
            <v>44574</v>
          </cell>
          <cell r="AG254">
            <v>44754</v>
          </cell>
          <cell r="AH254">
            <v>6</v>
          </cell>
          <cell r="AI254">
            <v>0</v>
          </cell>
          <cell r="AJ254">
            <v>6</v>
          </cell>
          <cell r="AK254">
            <v>6</v>
          </cell>
          <cell r="AL254">
            <v>0</v>
          </cell>
          <cell r="AN254">
            <v>44754</v>
          </cell>
          <cell r="AO254">
            <v>44754</v>
          </cell>
          <cell r="AP254">
            <v>21000000</v>
          </cell>
          <cell r="AQ254">
            <v>21000000</v>
          </cell>
          <cell r="AR254">
            <v>3500000</v>
          </cell>
          <cell r="AS254">
            <v>0</v>
          </cell>
          <cell r="AT254">
            <v>3068</v>
          </cell>
          <cell r="AU254">
            <v>350</v>
          </cell>
          <cell r="AV254">
            <v>44565</v>
          </cell>
          <cell r="AW254">
            <v>21000000</v>
          </cell>
          <cell r="AX254" t="str">
            <v>O23011605560000007754</v>
          </cell>
        </row>
        <row r="255">
          <cell r="E255">
            <v>249</v>
          </cell>
          <cell r="F255" t="str">
            <v>249-2022</v>
          </cell>
          <cell r="G255" t="str">
            <v>CO1.PCCNTR.3198383</v>
          </cell>
          <cell r="H255" t="str">
            <v>IMPLEMENTAR 1  SISTEMA  DE LA SDHT</v>
          </cell>
          <cell r="I255" t="str">
            <v>En Ejecución</v>
          </cell>
          <cell r="J255" t="str">
            <v>https://community.secop.gov.co/Public/Tendering/OpportunityDetail/Index?noticeUID=CO1.NTC.2521245&amp;isFromPublicArea=True&amp;isModal=true&amp;asPopupView=true</v>
          </cell>
          <cell r="K255" t="str">
            <v>SDTH-SDA-PSP-017-2022</v>
          </cell>
          <cell r="L255" t="str">
            <v>X</v>
          </cell>
          <cell r="N255" t="str">
            <v>CC</v>
          </cell>
          <cell r="O255">
            <v>1065813009</v>
          </cell>
          <cell r="P255">
            <v>2</v>
          </cell>
          <cell r="Q255" t="str">
            <v>ARIZA LOZANO</v>
          </cell>
          <cell r="R255" t="str">
            <v>MARIA FERNANDA</v>
          </cell>
          <cell r="S255" t="str">
            <v>No Aplica</v>
          </cell>
          <cell r="T255" t="str">
            <v>MARIA FERNANDA ARIZA LOZANO</v>
          </cell>
          <cell r="U255" t="str">
            <v>F</v>
          </cell>
          <cell r="V255">
            <v>44572</v>
          </cell>
          <cell r="W255">
            <v>44573</v>
          </cell>
          <cell r="X255">
            <v>44573</v>
          </cell>
          <cell r="Y255">
            <v>44921</v>
          </cell>
          <cell r="Z255" t="str">
            <v>Contratación Directa</v>
          </cell>
          <cell r="AA255" t="str">
            <v>Contrato</v>
          </cell>
          <cell r="AB255" t="str">
            <v>Prestación de Servicios Profesionales</v>
          </cell>
          <cell r="AC255" t="str">
            <v>PRESTAR SERVICIOS PROFESIONALES PARA APOYAR EL DESARROLLO DEL SISTEMA DE SEGURIDAD Y SALUD EN EL TRABAJO SG-SST, LAS ACTIVIDADES INHERENTES A LA DOTACIÓN DEL PERSONAL Y EN LOS TEMAS RELACIONADOS CON EL ÁREA DE TALENTO HUMANO DE LA SECRETARÍA DISTRITAL DEL HÁBITAT.</v>
          </cell>
          <cell r="AD255">
            <v>44573</v>
          </cell>
          <cell r="AE255">
            <v>44573</v>
          </cell>
          <cell r="AF255">
            <v>44573</v>
          </cell>
          <cell r="AG255">
            <v>44921</v>
          </cell>
          <cell r="AH255">
            <v>11</v>
          </cell>
          <cell r="AI255">
            <v>15</v>
          </cell>
          <cell r="AJ255">
            <v>12.633333333333333</v>
          </cell>
          <cell r="AK255">
            <v>12</v>
          </cell>
          <cell r="AL255">
            <v>19</v>
          </cell>
          <cell r="AN255">
            <v>44921</v>
          </cell>
          <cell r="AO255">
            <v>44956</v>
          </cell>
          <cell r="AP255">
            <v>61525000</v>
          </cell>
          <cell r="AQ255">
            <v>67588333</v>
          </cell>
          <cell r="AR255">
            <v>5350000</v>
          </cell>
          <cell r="AS255">
            <v>0.3333333432674408</v>
          </cell>
          <cell r="AT255">
            <v>3191</v>
          </cell>
          <cell r="AU255">
            <v>536</v>
          </cell>
          <cell r="AV255">
            <v>44565</v>
          </cell>
          <cell r="AW255">
            <v>61525000</v>
          </cell>
          <cell r="AX255" t="str">
            <v>O23011605560000007754</v>
          </cell>
        </row>
        <row r="256">
          <cell r="E256">
            <v>250</v>
          </cell>
          <cell r="F256" t="str">
            <v>250-2022</v>
          </cell>
          <cell r="G256" t="str">
            <v>CO1.PCCNTR.3198262</v>
          </cell>
          <cell r="H256" t="str">
            <v>IMPLEMENTAR 1  SISTEMA  DE LA SDHT</v>
          </cell>
          <cell r="I256" t="str">
            <v>En Ejecución</v>
          </cell>
          <cell r="J256" t="str">
            <v>https://community.secop.gov.co/Public/Tendering/OpportunityDetail/Index?noticeUID=CO1.NTC.2520921&amp;isFromPublicArea=True&amp;isModal=true&amp;asPopupView=true</v>
          </cell>
          <cell r="K256" t="str">
            <v>SDHT-SDA-PSP-024</v>
          </cell>
          <cell r="L256" t="str">
            <v>X</v>
          </cell>
          <cell r="N256" t="str">
            <v>CC</v>
          </cell>
          <cell r="O256">
            <v>80747087</v>
          </cell>
          <cell r="P256">
            <v>8</v>
          </cell>
          <cell r="Q256" t="str">
            <v xml:space="preserve">MENDIETA </v>
          </cell>
          <cell r="R256" t="str">
            <v>GIOVANNI ENRIQUE</v>
          </cell>
          <cell r="S256" t="str">
            <v>No Aplica</v>
          </cell>
          <cell r="T256" t="str">
            <v xml:space="preserve">GIOVANNI ENRIQUE MENDIETA </v>
          </cell>
          <cell r="U256" t="str">
            <v>M</v>
          </cell>
          <cell r="V256">
            <v>44572</v>
          </cell>
          <cell r="W256">
            <v>44573</v>
          </cell>
          <cell r="X256">
            <v>44573</v>
          </cell>
          <cell r="Y256">
            <v>44921</v>
          </cell>
          <cell r="Z256" t="str">
            <v>Contratación Directa</v>
          </cell>
          <cell r="AA256" t="str">
            <v>Contrato</v>
          </cell>
          <cell r="AB256" t="str">
            <v>Prestación de Servicios Profesionales</v>
          </cell>
          <cell r="AC256"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256">
            <v>44573</v>
          </cell>
          <cell r="AE256">
            <v>44573</v>
          </cell>
          <cell r="AF256">
            <v>44573</v>
          </cell>
          <cell r="AG256">
            <v>44921</v>
          </cell>
          <cell r="AH256">
            <v>11</v>
          </cell>
          <cell r="AI256">
            <v>15</v>
          </cell>
          <cell r="AJ256">
            <v>12.633333333333333</v>
          </cell>
          <cell r="AK256">
            <v>12</v>
          </cell>
          <cell r="AL256">
            <v>19</v>
          </cell>
          <cell r="AN256">
            <v>44921</v>
          </cell>
          <cell r="AO256">
            <v>44956</v>
          </cell>
          <cell r="AP256">
            <v>97750000</v>
          </cell>
          <cell r="AQ256">
            <v>107383333</v>
          </cell>
          <cell r="AR256">
            <v>8500000</v>
          </cell>
          <cell r="AS256">
            <v>0.3333333283662796</v>
          </cell>
          <cell r="AT256">
            <v>3135</v>
          </cell>
          <cell r="AU256">
            <v>623</v>
          </cell>
          <cell r="AV256">
            <v>44565</v>
          </cell>
          <cell r="AW256">
            <v>97750000</v>
          </cell>
          <cell r="AX256" t="str">
            <v>O23011605560000007754</v>
          </cell>
        </row>
        <row r="257">
          <cell r="E257">
            <v>251</v>
          </cell>
          <cell r="F257" t="str">
            <v>251-2022</v>
          </cell>
          <cell r="G257" t="str">
            <v>CO1.PCCNTR.3202709</v>
          </cell>
          <cell r="H257" t="str">
            <v>IMPLEMENTAR 1  SISTEMA  DE LA SDHT</v>
          </cell>
          <cell r="I257" t="str">
            <v>En Ejecución</v>
          </cell>
          <cell r="J257" t="str">
            <v>https://community.secop.gov.co/Public/Tendering/OpportunityDetail/Index?noticeUID=CO1.NTC.2524452&amp;isFromPublicArea=True&amp;isModal=true&amp;asPopupView=true</v>
          </cell>
          <cell r="K257" t="str">
            <v>SDTH-SDA-PSP-010-2022</v>
          </cell>
          <cell r="L257" t="str">
            <v>X</v>
          </cell>
          <cell r="N257" t="str">
            <v>CC</v>
          </cell>
          <cell r="O257">
            <v>53014200</v>
          </cell>
          <cell r="P257">
            <v>0</v>
          </cell>
          <cell r="Q257" t="str">
            <v>MUÑOZ MARIN</v>
          </cell>
          <cell r="R257" t="str">
            <v>MAGDA LORENA</v>
          </cell>
          <cell r="S257" t="str">
            <v>No Aplica</v>
          </cell>
          <cell r="T257" t="str">
            <v>MAGDA LORENA MUÑOZ MARIN</v>
          </cell>
          <cell r="U257" t="str">
            <v>F</v>
          </cell>
          <cell r="V257">
            <v>44573</v>
          </cell>
          <cell r="W257">
            <v>44575</v>
          </cell>
          <cell r="X257">
            <v>44574</v>
          </cell>
          <cell r="Y257">
            <v>44922</v>
          </cell>
          <cell r="Z257" t="str">
            <v>Contratación Directa</v>
          </cell>
          <cell r="AA257" t="str">
            <v>Contrato</v>
          </cell>
          <cell r="AB257" t="str">
            <v>Prestación de Servicios Profesionales</v>
          </cell>
          <cell r="AC257" t="str">
            <v>PRESTAR SERVICIOS PROFESIONALES PARA APOYAR LA EJECUCIÓN, SEGUIMIENTO Y EVALUACIÓN DE LAS ACTIVIDADES DE GESTIÓN DEL TALENTO HUMANO Y EL PLAN DE BIENESTAR E INCENTIVOS DE LA SECRETARÍA DISTRITAL DEL HÁBITAT.</v>
          </cell>
          <cell r="AD257">
            <v>44575</v>
          </cell>
          <cell r="AE257">
            <v>44575</v>
          </cell>
          <cell r="AF257">
            <v>44575</v>
          </cell>
          <cell r="AG257">
            <v>44923</v>
          </cell>
          <cell r="AH257">
            <v>11</v>
          </cell>
          <cell r="AI257">
            <v>15</v>
          </cell>
          <cell r="AJ257">
            <v>12.566666666666666</v>
          </cell>
          <cell r="AK257">
            <v>12</v>
          </cell>
          <cell r="AL257">
            <v>17</v>
          </cell>
          <cell r="AN257">
            <v>44923</v>
          </cell>
          <cell r="AO257">
            <v>44956</v>
          </cell>
          <cell r="AP257">
            <v>61525000</v>
          </cell>
          <cell r="AQ257">
            <v>67231667</v>
          </cell>
          <cell r="AR257">
            <v>5350000</v>
          </cell>
          <cell r="AS257">
            <v>-0.3333333283662796</v>
          </cell>
          <cell r="AT257">
            <v>3186</v>
          </cell>
          <cell r="AU257">
            <v>119</v>
          </cell>
          <cell r="AV257">
            <v>44564</v>
          </cell>
          <cell r="AW257">
            <v>61525000</v>
          </cell>
          <cell r="AX257" t="str">
            <v>O23011605560000007754</v>
          </cell>
        </row>
        <row r="258">
          <cell r="E258">
            <v>252</v>
          </cell>
          <cell r="F258" t="str">
            <v>252-2022</v>
          </cell>
          <cell r="G258" t="str">
            <v>CO1.PCCNTR.3202746</v>
          </cell>
          <cell r="H258" t="str">
            <v>IMPLEMENTAR 1  SISTEMA  DE LA SDHT</v>
          </cell>
          <cell r="I258" t="str">
            <v>En Ejecución</v>
          </cell>
          <cell r="J258" t="str">
            <v>https://community.secop.gov.co/Public/Tendering/OpportunityDetail/Index?noticeUID=CO1.NTC.2524469&amp;isFromPublicArea=True&amp;isModal=true&amp;asPopupView=true</v>
          </cell>
          <cell r="K258" t="str">
            <v>SDTH-SDA-PSP-016-2022</v>
          </cell>
          <cell r="L258" t="str">
            <v>X</v>
          </cell>
          <cell r="N258" t="str">
            <v>CC</v>
          </cell>
          <cell r="O258">
            <v>52820550</v>
          </cell>
          <cell r="P258">
            <v>7</v>
          </cell>
          <cell r="Q258" t="str">
            <v>BARRERA SUAREZ</v>
          </cell>
          <cell r="R258" t="str">
            <v>JENNY MARITZA</v>
          </cell>
          <cell r="S258" t="str">
            <v>No Aplica</v>
          </cell>
          <cell r="T258" t="str">
            <v>JENNY MARITZA BARRERA SUAREZ</v>
          </cell>
          <cell r="U258" t="str">
            <v>F</v>
          </cell>
          <cell r="V258">
            <v>44572</v>
          </cell>
          <cell r="W258">
            <v>44575</v>
          </cell>
          <cell r="X258">
            <v>44573</v>
          </cell>
          <cell r="Y258">
            <v>44937</v>
          </cell>
          <cell r="Z258" t="str">
            <v>Contratación Directa</v>
          </cell>
          <cell r="AA258" t="str">
            <v>Contrato</v>
          </cell>
          <cell r="AB258" t="str">
            <v>Prestación de Servicios Profesionales</v>
          </cell>
          <cell r="AC258" t="str">
            <v>PRESTAR SERVICIOS PROFESIONALES EN LA EJECUCIÓN, SEGUIMIENTO, EVALUACIÓN Y CONTROL AL SISTEMA DE SEGURIDAD Y SALUD EN EL TRABAJO SG-SST Y AL PLAN ANUAL DE SEGURIDAD Y SALUD EN EL TRABAJO.</v>
          </cell>
          <cell r="AD258">
            <v>44575</v>
          </cell>
          <cell r="AE258">
            <v>44575</v>
          </cell>
          <cell r="AF258">
            <v>44575</v>
          </cell>
          <cell r="AG258">
            <v>44923</v>
          </cell>
          <cell r="AH258">
            <v>11</v>
          </cell>
          <cell r="AI258">
            <v>15</v>
          </cell>
          <cell r="AJ258">
            <v>12.566666666666666</v>
          </cell>
          <cell r="AK258">
            <v>12</v>
          </cell>
          <cell r="AL258">
            <v>17</v>
          </cell>
          <cell r="AN258">
            <v>44923</v>
          </cell>
          <cell r="AO258">
            <v>44956</v>
          </cell>
          <cell r="AP258">
            <v>85675000</v>
          </cell>
          <cell r="AQ258">
            <v>93621667</v>
          </cell>
          <cell r="AR258">
            <v>7450000</v>
          </cell>
          <cell r="AS258">
            <v>-0.3333333283662796</v>
          </cell>
          <cell r="AT258">
            <v>3193</v>
          </cell>
          <cell r="AU258">
            <v>537</v>
          </cell>
          <cell r="AV258">
            <v>44565</v>
          </cell>
          <cell r="AW258">
            <v>85675000</v>
          </cell>
          <cell r="AX258" t="str">
            <v>O23011605560000007754</v>
          </cell>
        </row>
        <row r="259">
          <cell r="E259">
            <v>253</v>
          </cell>
          <cell r="F259" t="str">
            <v>253-2022</v>
          </cell>
          <cell r="G259" t="str">
            <v>CO1.PCCNTR.3200784</v>
          </cell>
          <cell r="H259" t="str">
            <v>ELABORAR 4 DOCUMENTOS QUE CONTEMPLEN DIVERSAS PROPUESTAS PARA LA INCLUSIÓN E IMPLEMENTACIÓN DE NUEVAS FUENTES DE FINANCIACIÓN PARA LA GESTIÓN DEL HÁBITAT</v>
          </cell>
          <cell r="I259" t="str">
            <v>Terminado</v>
          </cell>
          <cell r="J259" t="str">
            <v>https://community.secop.gov.co/Public/Tendering/OpportunityDetail/Index?noticeUID=CO1.NTC.2523095&amp;isFromPublicArea=True&amp;isModal=true&amp;asPopupView=true</v>
          </cell>
          <cell r="K259" t="str">
            <v>SDHT-SDRPRI-PSP-013-2022</v>
          </cell>
          <cell r="L259" t="str">
            <v>X</v>
          </cell>
          <cell r="N259" t="str">
            <v>CC</v>
          </cell>
          <cell r="O259">
            <v>1073514616</v>
          </cell>
          <cell r="P259">
            <v>1</v>
          </cell>
          <cell r="Q259" t="str">
            <v>RIVERA MUÑOZ</v>
          </cell>
          <cell r="R259" t="str">
            <v>KAREN JULIE</v>
          </cell>
          <cell r="S259" t="str">
            <v>No Aplica</v>
          </cell>
          <cell r="T259" t="str">
            <v>KAREN JULIE RIVERA MUÑOZ</v>
          </cell>
          <cell r="U259" t="str">
            <v>F</v>
          </cell>
          <cell r="V259">
            <v>44572</v>
          </cell>
          <cell r="W259" t="str">
            <v>No Aplica</v>
          </cell>
          <cell r="X259">
            <v>44573</v>
          </cell>
          <cell r="Y259">
            <v>44921</v>
          </cell>
          <cell r="Z259" t="str">
            <v>Contratación Directa</v>
          </cell>
          <cell r="AA259" t="str">
            <v>Contrato</v>
          </cell>
          <cell r="AB259" t="str">
            <v>Prestación de Servicios Profesionales</v>
          </cell>
          <cell r="AC259" t="str">
            <v>PRESTAR SERVICIOS PROFESIONALES PARA FORMULAR E IMPLEMENTAR EL PLAN DE COMUNICACIONES QUE PERMITA LA DIVULGACIÓN Y CONVOCATORIA DE LOS PROGRAMAS Y ACTIVIDADES PRIORIZADAS POR LA SUBSECRETARÍA DE GESTIÓN FINANCIERA Y LA SUBDIRECCIÓN DE RECURSOS PRIVADOS</v>
          </cell>
          <cell r="AD259">
            <v>44573</v>
          </cell>
          <cell r="AE259">
            <v>44574</v>
          </cell>
          <cell r="AF259">
            <v>44574</v>
          </cell>
          <cell r="AG259">
            <v>44922</v>
          </cell>
          <cell r="AH259">
            <v>11</v>
          </cell>
          <cell r="AI259">
            <v>15</v>
          </cell>
          <cell r="AJ259">
            <v>11.5</v>
          </cell>
          <cell r="AK259">
            <v>11</v>
          </cell>
          <cell r="AL259">
            <v>15</v>
          </cell>
          <cell r="AN259">
            <v>44922</v>
          </cell>
          <cell r="AO259">
            <v>44922</v>
          </cell>
          <cell r="AP259">
            <v>71070000</v>
          </cell>
          <cell r="AQ259">
            <v>71070000</v>
          </cell>
          <cell r="AR259">
            <v>6180000</v>
          </cell>
          <cell r="AS259">
            <v>0</v>
          </cell>
          <cell r="AT259">
            <v>3037</v>
          </cell>
          <cell r="AU259">
            <v>590</v>
          </cell>
          <cell r="AV259">
            <v>44565</v>
          </cell>
          <cell r="AW259">
            <v>71070000</v>
          </cell>
          <cell r="AX259" t="str">
            <v>O23011601190000007825</v>
          </cell>
        </row>
        <row r="260">
          <cell r="E260">
            <v>254</v>
          </cell>
          <cell r="F260" t="str">
            <v>254-2022</v>
          </cell>
          <cell r="G260" t="str">
            <v>CO1.PCCNTR.3202040</v>
          </cell>
          <cell r="H260" t="str">
            <v>ELABORAR 4 DOCUMENTOS QUE CONTEMPLEN DIVERSAS PROPUESTAS PARA LA INCLUSIÓN E IMPLEMENTACIÓN DE NUEVAS FUENTES DE FINANCIACIÓN PARA LA GESTIÓN DEL HÁBITAT</v>
          </cell>
          <cell r="I260" t="str">
            <v>Terminado</v>
          </cell>
          <cell r="J260" t="str">
            <v>https://community.secop.gov.co/Public/Tendering/OpportunityDetail/Index?noticeUID=CO1.NTC.2524208&amp;isFromPublicArea=True&amp;isModal=true&amp;asPopupView=true</v>
          </cell>
          <cell r="K260" t="str">
            <v>SDHT-SDRPRI-PSP-011-2022</v>
          </cell>
          <cell r="L260" t="str">
            <v>X</v>
          </cell>
          <cell r="N260" t="str">
            <v>CC</v>
          </cell>
          <cell r="O260">
            <v>80874671</v>
          </cell>
          <cell r="P260">
            <v>3</v>
          </cell>
          <cell r="Q260" t="str">
            <v>BONILLA MORENO</v>
          </cell>
          <cell r="R260" t="str">
            <v>JULIAN FELIPE</v>
          </cell>
          <cell r="S260" t="str">
            <v>No Aplica</v>
          </cell>
          <cell r="T260" t="str">
            <v>JULIAN FELIPE BONILLA MORENO</v>
          </cell>
          <cell r="U260" t="str">
            <v>M</v>
          </cell>
          <cell r="V260">
            <v>44572</v>
          </cell>
          <cell r="W260" t="str">
            <v>No Aplica</v>
          </cell>
          <cell r="X260">
            <v>44574</v>
          </cell>
          <cell r="Y260">
            <v>44922</v>
          </cell>
          <cell r="Z260" t="str">
            <v>Contratación Directa</v>
          </cell>
          <cell r="AA260" t="str">
            <v>Contrato</v>
          </cell>
          <cell r="AB260" t="str">
            <v>Prestación de Servicios Profesionales</v>
          </cell>
          <cell r="AC260" t="str">
            <v>PRESTAR SERVICIOS PROFESIONALES DE ORDEN JURÍDICO, REQUERIDO PARA LA ATENCIÓN DE ENTES DE CONTROL Y DEMÁS ENTIDADES EN EL MARCO DEL DESARROLLO E IMPLEMENTACIÓN DE INSTRUMENTOS DE FINANCIACIÓN PARA LA ADQUISICIÓN DE VIVIENDA</v>
          </cell>
          <cell r="AD260">
            <v>44574</v>
          </cell>
          <cell r="AE260">
            <v>44574</v>
          </cell>
          <cell r="AF260">
            <v>44574</v>
          </cell>
          <cell r="AG260">
            <v>44922</v>
          </cell>
          <cell r="AH260">
            <v>11</v>
          </cell>
          <cell r="AI260">
            <v>15</v>
          </cell>
          <cell r="AJ260">
            <v>11.5</v>
          </cell>
          <cell r="AK260">
            <v>11</v>
          </cell>
          <cell r="AL260">
            <v>15</v>
          </cell>
          <cell r="AN260">
            <v>44922</v>
          </cell>
          <cell r="AO260">
            <v>44922</v>
          </cell>
          <cell r="AP260">
            <v>71070000</v>
          </cell>
          <cell r="AQ260">
            <v>71070000</v>
          </cell>
          <cell r="AR260">
            <v>6180000</v>
          </cell>
          <cell r="AS260">
            <v>0</v>
          </cell>
          <cell r="AT260">
            <v>3031</v>
          </cell>
          <cell r="AU260">
            <v>574</v>
          </cell>
          <cell r="AV260">
            <v>44565</v>
          </cell>
          <cell r="AW260">
            <v>71070000</v>
          </cell>
          <cell r="AX260" t="str">
            <v>O23011601190000007825</v>
          </cell>
        </row>
        <row r="261">
          <cell r="E261">
            <v>255</v>
          </cell>
          <cell r="F261" t="str">
            <v>255-2022</v>
          </cell>
          <cell r="G261" t="str">
            <v>CO1.PCCNTR.3202072</v>
          </cell>
          <cell r="H261" t="str">
            <v>PROMOVER 100 % DE LA IMPLEMENTACIÓN DE LAS FUENTES DE FINANCIACIÓN PARA EL HÁBITAT</v>
          </cell>
          <cell r="I261" t="str">
            <v>Terminado</v>
          </cell>
          <cell r="J261" t="str">
            <v>https://community.secop.gov.co/Public/Tendering/OpportunityDetail/Index?noticeUID=CO1.NTC.2524243&amp;isFromPublicArea=True&amp;isModal=true&amp;asPopupView=true</v>
          </cell>
          <cell r="K261" t="str">
            <v>SDHT-SDRPRI-PSP-017-2022</v>
          </cell>
          <cell r="L261" t="str">
            <v>X</v>
          </cell>
          <cell r="N261" t="str">
            <v>CC</v>
          </cell>
          <cell r="O261">
            <v>22668830</v>
          </cell>
          <cell r="P261">
            <v>4</v>
          </cell>
          <cell r="Q261" t="str">
            <v>MUÑOZ COTERA</v>
          </cell>
          <cell r="R261" t="str">
            <v>BLANCA SOFIA</v>
          </cell>
          <cell r="S261" t="str">
            <v>No Aplica</v>
          </cell>
          <cell r="T261" t="str">
            <v>BLANCA SOFIA MUÑOZ COTERA</v>
          </cell>
          <cell r="U261" t="str">
            <v>F</v>
          </cell>
          <cell r="V261">
            <v>44572</v>
          </cell>
          <cell r="W261" t="str">
            <v>No Aplica</v>
          </cell>
          <cell r="X261">
            <v>44574</v>
          </cell>
          <cell r="Y261">
            <v>44922</v>
          </cell>
          <cell r="Z261" t="str">
            <v>Contratación Directa</v>
          </cell>
          <cell r="AA261" t="str">
            <v>Contrato</v>
          </cell>
          <cell r="AB261" t="str">
            <v>Prestación de Servicios Profesionales</v>
          </cell>
          <cell r="AC261" t="str">
            <v>PRESTAR SERVICIOS PROFESIONALES ESPECIALIZADOS PARA APOYAR EL PROCESO DE SEGUIMIENTO A LA ETAPA DE IMPLEMENTACIÓN DE LA POLÍTICA DE GESTIÓN INTEGRAL DEL HÁBITAT, ASI COMO APOYAR LAS RESPUESTAS A LOS REQUERIMIENTOS DE INFORMACIÓN DEL SECTOR.</v>
          </cell>
          <cell r="AD261">
            <v>44574</v>
          </cell>
          <cell r="AE261">
            <v>44574</v>
          </cell>
          <cell r="AF261">
            <v>44574</v>
          </cell>
          <cell r="AG261">
            <v>44922</v>
          </cell>
          <cell r="AH261">
            <v>11</v>
          </cell>
          <cell r="AI261">
            <v>15</v>
          </cell>
          <cell r="AJ261">
            <v>11.5</v>
          </cell>
          <cell r="AK261">
            <v>11</v>
          </cell>
          <cell r="AL261">
            <v>15</v>
          </cell>
          <cell r="AN261">
            <v>44922</v>
          </cell>
          <cell r="AO261">
            <v>44922</v>
          </cell>
          <cell r="AP261">
            <v>106605000</v>
          </cell>
          <cell r="AQ261">
            <v>106605000</v>
          </cell>
          <cell r="AR261">
            <v>9270000</v>
          </cell>
          <cell r="AS261">
            <v>0</v>
          </cell>
          <cell r="AT261">
            <v>3057</v>
          </cell>
          <cell r="AU261">
            <v>633</v>
          </cell>
          <cell r="AV261">
            <v>44565</v>
          </cell>
          <cell r="AW261">
            <v>106605000</v>
          </cell>
          <cell r="AX261" t="str">
            <v>O23011601190000007825</v>
          </cell>
        </row>
        <row r="262">
          <cell r="E262">
            <v>256</v>
          </cell>
          <cell r="F262" t="str">
            <v>256-2022</v>
          </cell>
          <cell r="G262" t="str">
            <v>CO1.PCCNTR.3197823</v>
          </cell>
          <cell r="H262" t="str">
            <v>IMPLEMENTAR 1  SISTEMA  DE LA SDHT</v>
          </cell>
          <cell r="I262" t="str">
            <v>Terminado</v>
          </cell>
          <cell r="J262" t="str">
            <v>https://community.secop.gov.co/Public/Tendering/OpportunityDetail/Index?noticeUID=CO1.NTC.2520162&amp;isFromPublicArea=True&amp;isModal=true&amp;asPopupView=true</v>
          </cell>
          <cell r="K262" t="str">
            <v>SDHT-SDA-PSP-011-2022</v>
          </cell>
          <cell r="L262" t="str">
            <v>X</v>
          </cell>
          <cell r="N262" t="str">
            <v>CC</v>
          </cell>
          <cell r="O262">
            <v>1128443233</v>
          </cell>
          <cell r="P262">
            <v>6</v>
          </cell>
          <cell r="Q262" t="str">
            <v>SOSA GIRALDO</v>
          </cell>
          <cell r="R262" t="str">
            <v>CESAR AUGUSTO</v>
          </cell>
          <cell r="S262" t="str">
            <v>No Aplica</v>
          </cell>
          <cell r="T262" t="str">
            <v>CESAR AUGUSTO SOSA GIRALDO</v>
          </cell>
          <cell r="U262" t="str">
            <v>M</v>
          </cell>
          <cell r="V262">
            <v>44572</v>
          </cell>
          <cell r="W262" t="str">
            <v>No Aplica</v>
          </cell>
          <cell r="X262">
            <v>44573</v>
          </cell>
          <cell r="Y262">
            <v>44753</v>
          </cell>
          <cell r="Z262" t="str">
            <v>Contratación Directa</v>
          </cell>
          <cell r="AA262" t="str">
            <v>Contrato</v>
          </cell>
          <cell r="AB262" t="str">
            <v>Prestación de Servicios Profesionales</v>
          </cell>
          <cell r="AC262"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262">
            <v>44573</v>
          </cell>
          <cell r="AE262">
            <v>44573</v>
          </cell>
          <cell r="AF262">
            <v>44573</v>
          </cell>
          <cell r="AG262">
            <v>44753</v>
          </cell>
          <cell r="AH262">
            <v>6</v>
          </cell>
          <cell r="AI262">
            <v>0</v>
          </cell>
          <cell r="AJ262">
            <v>6</v>
          </cell>
          <cell r="AK262">
            <v>6</v>
          </cell>
          <cell r="AL262">
            <v>0</v>
          </cell>
          <cell r="AN262">
            <v>44753</v>
          </cell>
          <cell r="AO262">
            <v>44753</v>
          </cell>
          <cell r="AP262">
            <v>32100000</v>
          </cell>
          <cell r="AQ262">
            <v>32100000</v>
          </cell>
          <cell r="AR262">
            <v>5350000</v>
          </cell>
          <cell r="AS262">
            <v>0</v>
          </cell>
          <cell r="AT262">
            <v>3139</v>
          </cell>
          <cell r="AU262">
            <v>635</v>
          </cell>
          <cell r="AV262">
            <v>44565</v>
          </cell>
          <cell r="AW262">
            <v>32100000</v>
          </cell>
          <cell r="AX262" t="str">
            <v>O23011605560000007754</v>
          </cell>
        </row>
        <row r="263">
          <cell r="E263">
            <v>257</v>
          </cell>
          <cell r="F263" t="str">
            <v>257-2022</v>
          </cell>
          <cell r="G263" t="str">
            <v>CO1.PCCNTR.3198498</v>
          </cell>
          <cell r="H263" t="str">
            <v>IMPLEMENTAR 1  SISTEMA  DE LA SDHT</v>
          </cell>
          <cell r="I263" t="str">
            <v>En Ejecución</v>
          </cell>
          <cell r="J263" t="str">
            <v>https://community.secop.gov.co/Public/Tendering/OpportunityDetail/Index?noticeUID=CO1.NTC.2521249&amp;isFromPublicArea=True&amp;isModal=true&amp;asPopupView=true</v>
          </cell>
          <cell r="K263" t="str">
            <v>SDHT-SGC-PSP-016-2022</v>
          </cell>
          <cell r="L263" t="str">
            <v>X</v>
          </cell>
          <cell r="N263" t="str">
            <v>CC</v>
          </cell>
          <cell r="O263">
            <v>79398471</v>
          </cell>
          <cell r="Q263" t="str">
            <v>PIEDRA ZAMORA</v>
          </cell>
          <cell r="R263" t="str">
            <v>CARLOS JULIO</v>
          </cell>
          <cell r="S263" t="str">
            <v>No Aplica</v>
          </cell>
          <cell r="T263" t="str">
            <v>CARLOS JULIO PIEDRA ZAMORA</v>
          </cell>
          <cell r="U263" t="str">
            <v>M</v>
          </cell>
          <cell r="V263">
            <v>44572</v>
          </cell>
          <cell r="W263" t="str">
            <v>No Aplica</v>
          </cell>
          <cell r="X263">
            <v>44572</v>
          </cell>
          <cell r="Y263">
            <v>44921</v>
          </cell>
          <cell r="Z263" t="str">
            <v>Contratación Directa</v>
          </cell>
          <cell r="AA263" t="str">
            <v>Contrato</v>
          </cell>
          <cell r="AB263" t="str">
            <v>Prestación de Servicios Profesionales</v>
          </cell>
          <cell r="AC263" t="str">
            <v xml:space="preserve"> PRESTAR SERVICIOS PROFESIONALES PARA APOYAR LA REVISIÓN JURÍDICA DE LOS DOCUMENTOS EXPEDIDOS POR LA SUBSECRETARIA DE GESTIÓN CORPORATIVA.</v>
          </cell>
          <cell r="AD263">
            <v>44572</v>
          </cell>
          <cell r="AE263">
            <v>44572</v>
          </cell>
          <cell r="AF263">
            <v>44572</v>
          </cell>
          <cell r="AG263">
            <v>44920</v>
          </cell>
          <cell r="AH263">
            <v>11</v>
          </cell>
          <cell r="AI263">
            <v>15</v>
          </cell>
          <cell r="AJ263">
            <v>13.666666666666666</v>
          </cell>
          <cell r="AK263">
            <v>13</v>
          </cell>
          <cell r="AL263">
            <v>20</v>
          </cell>
          <cell r="AM263">
            <v>410</v>
          </cell>
          <cell r="AN263">
            <v>44920</v>
          </cell>
          <cell r="AO263">
            <v>44985</v>
          </cell>
          <cell r="AP263">
            <v>86250000</v>
          </cell>
          <cell r="AQ263">
            <v>102500000</v>
          </cell>
          <cell r="AR263">
            <v>7500000</v>
          </cell>
          <cell r="AS263">
            <v>0</v>
          </cell>
          <cell r="AT263">
            <v>3653</v>
          </cell>
          <cell r="AU263">
            <v>235</v>
          </cell>
          <cell r="AV263">
            <v>44565</v>
          </cell>
          <cell r="AW263">
            <v>86250000</v>
          </cell>
          <cell r="AX263" t="str">
            <v>O23011605560000007754</v>
          </cell>
        </row>
        <row r="264">
          <cell r="E264">
            <v>258</v>
          </cell>
          <cell r="F264" t="str">
            <v>258-2022</v>
          </cell>
          <cell r="G264" t="str">
            <v>CO1.PCCNTR.3199128</v>
          </cell>
          <cell r="H264" t="str">
            <v xml:space="preserve"> ADOPTAR 1 POLÍTICA DE GESTIÓN INTEGRAL DEL SECTOR HÁBITAT </v>
          </cell>
          <cell r="I264" t="str">
            <v>En Ejecución</v>
          </cell>
          <cell r="J264" t="str">
            <v>https://community.secop.gov.co/Public/Tendering/OpportunityDetail/Index?noticeUID=CO1.NTC.2521602&amp;isFromPublicArea=True&amp;isModal=true&amp;asPopupView=true</v>
          </cell>
          <cell r="K264" t="str">
            <v>SDHT-SDIS-PSP-018-2022</v>
          </cell>
          <cell r="L264" t="str">
            <v>X</v>
          </cell>
          <cell r="N264" t="str">
            <v>CC</v>
          </cell>
          <cell r="O264">
            <v>32834734</v>
          </cell>
          <cell r="P264">
            <v>3</v>
          </cell>
          <cell r="Q264" t="str">
            <v>LABRADOR ARAUJO</v>
          </cell>
          <cell r="R264" t="str">
            <v>GISELA PAOLA</v>
          </cell>
          <cell r="S264" t="str">
            <v>No Aplica</v>
          </cell>
          <cell r="T264" t="str">
            <v>GISELA PAOLA LABRADOR ARAUJO</v>
          </cell>
          <cell r="U264" t="str">
            <v>F</v>
          </cell>
          <cell r="V264">
            <v>44573</v>
          </cell>
          <cell r="W264">
            <v>44578</v>
          </cell>
          <cell r="X264">
            <v>44573</v>
          </cell>
          <cell r="Y264">
            <v>44926</v>
          </cell>
          <cell r="Z264" t="str">
            <v>Contratación Directa</v>
          </cell>
          <cell r="AA264" t="str">
            <v>Contrato</v>
          </cell>
          <cell r="AB264" t="str">
            <v>Prestación de Servicios Profesionales</v>
          </cell>
          <cell r="AC264" t="str">
            <v>PRESTAR SERVICIOS PROFESIONALES ESPECIALIZADOS PARA APOYAR EL PROCESO DE SEGUIMIENTO A LA ETAPA DE IMPLEMENTACIÓN DE LA POLÍTICA DE GESTIÓN INTEGRAL DEL HÁBITAT, ASI COMO APOYAR LAS RESPUESTAS A LOS REQUERIMIENTOS DE INFORMACIÓN DEL SECTOR.</v>
          </cell>
          <cell r="AD264">
            <v>44578</v>
          </cell>
          <cell r="AE264">
            <v>44578</v>
          </cell>
          <cell r="AF264">
            <v>44578</v>
          </cell>
          <cell r="AG264">
            <v>44926</v>
          </cell>
          <cell r="AH264">
            <v>11</v>
          </cell>
          <cell r="AI264">
            <v>15</v>
          </cell>
          <cell r="AJ264">
            <v>11.5</v>
          </cell>
          <cell r="AK264">
            <v>11</v>
          </cell>
          <cell r="AL264">
            <v>15</v>
          </cell>
          <cell r="AN264">
            <v>44927</v>
          </cell>
          <cell r="AO264">
            <v>44927</v>
          </cell>
          <cell r="AP264">
            <v>154307000</v>
          </cell>
          <cell r="AQ264">
            <v>154307000</v>
          </cell>
          <cell r="AR264">
            <v>13418000</v>
          </cell>
          <cell r="AS264">
            <v>0</v>
          </cell>
          <cell r="AT264">
            <v>2633</v>
          </cell>
          <cell r="AU264">
            <v>567</v>
          </cell>
          <cell r="AV264">
            <v>44565</v>
          </cell>
          <cell r="AW264">
            <v>154307000</v>
          </cell>
          <cell r="AX264" t="str">
            <v>O23011601190000007721</v>
          </cell>
        </row>
        <row r="265">
          <cell r="E265">
            <v>259</v>
          </cell>
          <cell r="F265" t="str">
            <v>259-2022</v>
          </cell>
          <cell r="G265" t="str">
            <v>CO1.PCCNTR.3199533</v>
          </cell>
          <cell r="H265" t="str">
            <v>DESARROLLAR 7 DOCUMENTOS ENTRE  ESTUDIOS  Y  EVALUACIONES SOBRE PROGRAMAS, ESTRATEGÍAS Y POLITÍTICAS DEL SECTOR HÁBITAT.</v>
          </cell>
          <cell r="I265" t="str">
            <v>Terminación Anticipada</v>
          </cell>
          <cell r="J265" t="str">
            <v>https://community.secop.gov.co/Public/Tendering/OpportunityDetail/Index?noticeUID=CO1.NTC.2520127&amp;isFromPublicArea=True&amp;isModal=true&amp;asPopupView=true</v>
          </cell>
          <cell r="K265" t="str">
            <v>SDHT-SDIS-PSP-023-2022</v>
          </cell>
          <cell r="L265" t="str">
            <v>X</v>
          </cell>
          <cell r="N265" t="str">
            <v>CC</v>
          </cell>
          <cell r="O265">
            <v>1015411768</v>
          </cell>
          <cell r="P265">
            <v>7</v>
          </cell>
          <cell r="Q265" t="str">
            <v>GONZALEZ GUATIBONZA</v>
          </cell>
          <cell r="R265" t="str">
            <v>LEIDY CATALINA</v>
          </cell>
          <cell r="S265" t="str">
            <v>No Aplica</v>
          </cell>
          <cell r="T265" t="str">
            <v>LEIDY CATALINA GONZALEZ GUATIBONZA</v>
          </cell>
          <cell r="U265" t="str">
            <v>F</v>
          </cell>
          <cell r="V265">
            <v>44572</v>
          </cell>
          <cell r="W265">
            <v>44573</v>
          </cell>
          <cell r="X265">
            <v>44573</v>
          </cell>
          <cell r="Y265">
            <v>44916</v>
          </cell>
          <cell r="Z265" t="str">
            <v>Contratación Directa</v>
          </cell>
          <cell r="AA265" t="str">
            <v>Contrato</v>
          </cell>
          <cell r="AB265" t="str">
            <v>Prestación de Servicios Profesionales</v>
          </cell>
          <cell r="AC265" t="str">
            <v>PRESTAR SERVICIOS PROFESIONALES PARA APOYAR EL ANÁLISIS DE INFORMACION ESTADÍSTICA QUE PERMITA REALIZAR EL SEGUIMIENTO Y EVALUACIONES EN TEMAS DE VIVIENDA, EN EL MARCO DE LA POLÍTICA DE GESTIÓN INTEGRAL DEL HÁBITAT.</v>
          </cell>
          <cell r="AD265">
            <v>44573</v>
          </cell>
          <cell r="AE265">
            <v>44573</v>
          </cell>
          <cell r="AF265">
            <v>44573</v>
          </cell>
          <cell r="AG265">
            <v>44922</v>
          </cell>
          <cell r="AH265">
            <v>11</v>
          </cell>
          <cell r="AI265">
            <v>15</v>
          </cell>
          <cell r="AJ265">
            <v>11.5</v>
          </cell>
          <cell r="AK265">
            <v>11</v>
          </cell>
          <cell r="AL265">
            <v>15</v>
          </cell>
          <cell r="AN265">
            <v>44921</v>
          </cell>
          <cell r="AO265">
            <v>44806</v>
          </cell>
          <cell r="AP265">
            <v>88838000</v>
          </cell>
          <cell r="AQ265">
            <v>59482831</v>
          </cell>
          <cell r="AR265">
            <v>7725043</v>
          </cell>
          <cell r="AS265">
            <v>-5.5</v>
          </cell>
          <cell r="AT265">
            <v>2638</v>
          </cell>
          <cell r="AU265">
            <v>591</v>
          </cell>
          <cell r="AV265">
            <v>44565</v>
          </cell>
          <cell r="AW265">
            <v>88838000</v>
          </cell>
          <cell r="AX265" t="str">
            <v>O23011601190000007721</v>
          </cell>
        </row>
        <row r="266">
          <cell r="E266">
            <v>260</v>
          </cell>
          <cell r="F266" t="str">
            <v>260-2022</v>
          </cell>
          <cell r="G266" t="str">
            <v>CO1.PCCNTR.3199870</v>
          </cell>
          <cell r="H266" t="str">
            <v>CREAR 1 INVENTARIO DE INFORMACIÓN MISIONAL Y ESTRATÉGICA DEL SECTOR HÁBITAT</v>
          </cell>
          <cell r="I266" t="str">
            <v>Terminado</v>
          </cell>
          <cell r="J266" t="str">
            <v>https://community.secop.gov.co/Public/Tendering/OpportunityDetail/Index?noticeUID=CO1.NTC.2520134&amp;isFromPublicArea=True&amp;isModal=true&amp;asPopupView=true</v>
          </cell>
          <cell r="K266" t="str">
            <v>SDHT-SDIS-PSP-013-2022</v>
          </cell>
          <cell r="L266" t="str">
            <v>X</v>
          </cell>
          <cell r="N266" t="str">
            <v>CC</v>
          </cell>
          <cell r="O266">
            <v>52314200</v>
          </cell>
          <cell r="P266">
            <v>4</v>
          </cell>
          <cell r="Q266" t="str">
            <v>VARGAS BOLIVAR</v>
          </cell>
          <cell r="R266" t="str">
            <v>FRANCIA HELENA</v>
          </cell>
          <cell r="S266" t="str">
            <v>No Aplica</v>
          </cell>
          <cell r="T266" t="str">
            <v>FRANCIA HELENA VARGAS BOLIVAR</v>
          </cell>
          <cell r="U266" t="str">
            <v>F</v>
          </cell>
          <cell r="V266">
            <v>44572</v>
          </cell>
          <cell r="W266">
            <v>44574</v>
          </cell>
          <cell r="X266">
            <v>44573</v>
          </cell>
          <cell r="Y266">
            <v>44926</v>
          </cell>
          <cell r="Z266" t="str">
            <v>Contratación Directa</v>
          </cell>
          <cell r="AA266" t="str">
            <v>Contrato</v>
          </cell>
          <cell r="AB266" t="str">
            <v>Prestación de Servicios Profesionales</v>
          </cell>
          <cell r="AC266" t="str">
            <v>PRESTAR SERVICIOS PROFESIONALES PARA APOYAR LAS ACTIVIDADES DE ANÁLISIS, CONSOLIDACIÓN Y GESTIÓN INTERINSTIRUCIONAL DE LA INFORMACIÓN RELACIONADA CON LA BATERÍA DE INDICADORES DE CIUDAD DEL OBSERVATORIO DE HÁBITAT DEL DISTRITO CAPITAL</v>
          </cell>
          <cell r="AD266">
            <v>44574</v>
          </cell>
          <cell r="AE266">
            <v>44574</v>
          </cell>
          <cell r="AF266">
            <v>44574</v>
          </cell>
          <cell r="AG266">
            <v>44923</v>
          </cell>
          <cell r="AH266">
            <v>11</v>
          </cell>
          <cell r="AI266">
            <v>15</v>
          </cell>
          <cell r="AJ266">
            <v>11.5</v>
          </cell>
          <cell r="AK266">
            <v>11</v>
          </cell>
          <cell r="AL266">
            <v>15</v>
          </cell>
          <cell r="AN266">
            <v>44922</v>
          </cell>
          <cell r="AO266">
            <v>44922</v>
          </cell>
          <cell r="AP266">
            <v>106605000</v>
          </cell>
          <cell r="AQ266">
            <v>106605000</v>
          </cell>
          <cell r="AR266">
            <v>9270000</v>
          </cell>
          <cell r="AS266">
            <v>0</v>
          </cell>
          <cell r="AT266">
            <v>2660</v>
          </cell>
          <cell r="AU266">
            <v>683</v>
          </cell>
          <cell r="AV266">
            <v>44565</v>
          </cell>
          <cell r="AW266">
            <v>106605000</v>
          </cell>
          <cell r="AX266" t="str">
            <v>O23011605530000007728</v>
          </cell>
        </row>
        <row r="267">
          <cell r="E267">
            <v>261</v>
          </cell>
          <cell r="F267" t="str">
            <v>261-2022</v>
          </cell>
          <cell r="G267" t="str">
            <v>CO1.PCCNTR.3200163</v>
          </cell>
          <cell r="H267" t="str">
            <v>CREAR 1 INVENTARIO DE INFORMACIÓN MISIONAL Y ESTRATÉGICA DEL SECTOR HÁBITAT</v>
          </cell>
          <cell r="I267" t="str">
            <v>En Ejecución</v>
          </cell>
          <cell r="J267" t="str">
            <v>https://community.secop.gov.co/Public/Tendering/OpportunityDetail/Index?noticeUID=CO1.NTC.2520133&amp;isFromPublicArea=True&amp;isModal=true&amp;asPopupView=true</v>
          </cell>
          <cell r="K267" t="str">
            <v>SDHT-SDIS-PSP-014-2022</v>
          </cell>
          <cell r="L267" t="str">
            <v>X</v>
          </cell>
          <cell r="N267" t="str">
            <v>CC</v>
          </cell>
          <cell r="O267">
            <v>1144083163</v>
          </cell>
          <cell r="P267">
            <v>1</v>
          </cell>
          <cell r="Q267" t="str">
            <v>VILLA BENAVIDES</v>
          </cell>
          <cell r="R267" t="str">
            <v>LAURA ISABEL</v>
          </cell>
          <cell r="S267" t="str">
            <v>No Aplica</v>
          </cell>
          <cell r="T267" t="str">
            <v>LAURA ISABEL VILLA BENAVIDES</v>
          </cell>
          <cell r="U267" t="str">
            <v>F</v>
          </cell>
          <cell r="V267">
            <v>44572</v>
          </cell>
          <cell r="W267">
            <v>44578</v>
          </cell>
          <cell r="X267">
            <v>44573</v>
          </cell>
          <cell r="Y267">
            <v>44926</v>
          </cell>
          <cell r="Z267" t="str">
            <v>Contratación Directa</v>
          </cell>
          <cell r="AA267" t="str">
            <v>Contrato</v>
          </cell>
          <cell r="AB267" t="str">
            <v>Prestación de Servicios Profesionales</v>
          </cell>
          <cell r="AC267" t="str">
            <v>PRESTAR SERVICIOS PROFESIONALES DE APOYO A LAS ACTIVIDADES DE PROCESAMIENTO, ANÁLISIS Y EVALUACIÓN DE LA INFORMACIÓN ESTADÍSTICA, SOCIAL Y ECONÓMICA, EN EL MARCO DE LA CREACIÓN DE UN INV</v>
          </cell>
          <cell r="AD267">
            <v>44578</v>
          </cell>
          <cell r="AE267">
            <v>44578</v>
          </cell>
          <cell r="AF267">
            <v>44578</v>
          </cell>
          <cell r="AG267">
            <v>44926</v>
          </cell>
          <cell r="AH267">
            <v>11</v>
          </cell>
          <cell r="AI267">
            <v>15</v>
          </cell>
          <cell r="AJ267">
            <v>11.5</v>
          </cell>
          <cell r="AK267">
            <v>11</v>
          </cell>
          <cell r="AL267">
            <v>15</v>
          </cell>
          <cell r="AN267">
            <v>44927</v>
          </cell>
          <cell r="AO267">
            <v>44927</v>
          </cell>
          <cell r="AP267">
            <v>81132500</v>
          </cell>
          <cell r="AQ267">
            <v>81132500</v>
          </cell>
          <cell r="AR267">
            <v>7055000</v>
          </cell>
          <cell r="AS267">
            <v>0</v>
          </cell>
          <cell r="AT267">
            <v>2662</v>
          </cell>
          <cell r="AU267">
            <v>688</v>
          </cell>
          <cell r="AV267">
            <v>44565</v>
          </cell>
          <cell r="AW267">
            <v>81132500</v>
          </cell>
          <cell r="AX267" t="str">
            <v>O23011605530000007728</v>
          </cell>
        </row>
        <row r="268">
          <cell r="E268">
            <v>262</v>
          </cell>
          <cell r="F268" t="str">
            <v>262-2022</v>
          </cell>
          <cell r="G268" t="str">
            <v>CO1.PCCNTR.3200355</v>
          </cell>
          <cell r="H268" t="str">
            <v>CONSTRUIR  1 INVENTARIO DE SUELO DISPONIBLE Y VACANTE EN LA CIUDAD REGIÓN</v>
          </cell>
          <cell r="I268" t="str">
            <v>En Ejecución</v>
          </cell>
          <cell r="J268" t="str">
            <v>https://community.secop.gov.co/Public/Tendering/OpportunityDetail/Index?noticeUID=CO1.NTC.2520317&amp;isFromPublicArea=True&amp;isModal=true&amp;asPopupView=true</v>
          </cell>
          <cell r="K268" t="str">
            <v>SDHT-SDIS-PSP-004-2022</v>
          </cell>
          <cell r="L268" t="str">
            <v>X</v>
          </cell>
          <cell r="N268" t="str">
            <v>CC</v>
          </cell>
          <cell r="O268">
            <v>1013605450</v>
          </cell>
          <cell r="P268">
            <v>7</v>
          </cell>
          <cell r="Q268" t="str">
            <v>FORERO GARAVITO</v>
          </cell>
          <cell r="R268" t="str">
            <v>KAREN ROCIO</v>
          </cell>
          <cell r="S268" t="str">
            <v>No Aplica</v>
          </cell>
          <cell r="T268" t="str">
            <v>KAREN ROCIO FORERO GARAVITO</v>
          </cell>
          <cell r="U268" t="str">
            <v>F</v>
          </cell>
          <cell r="V268">
            <v>44573</v>
          </cell>
          <cell r="W268">
            <v>44585</v>
          </cell>
          <cell r="X268">
            <v>44574</v>
          </cell>
          <cell r="Y268">
            <v>44926</v>
          </cell>
          <cell r="Z268" t="str">
            <v>Contratación Directa</v>
          </cell>
          <cell r="AA268" t="str">
            <v>Contrato</v>
          </cell>
          <cell r="AB268" t="str">
            <v>Prestación de Servicios Profesionales</v>
          </cell>
          <cell r="AC268" t="str">
            <v>PRESTAR SERVICIOS PROFESIONALES PARA APOYAR EN LOS ANÁLISIS PREDIALES Y CONSTRUCCIÓN DE EXPEDIENTES DE LOS PREDIOS DEL BANCO DE TIERRAS, ASÍ COMO LOS COMPONENTES NORMATIVOS RELACIONADOS CON BOGOTÁ REGIÓN</v>
          </cell>
          <cell r="AD268">
            <v>44585</v>
          </cell>
          <cell r="AE268">
            <v>44585</v>
          </cell>
          <cell r="AF268">
            <v>44585</v>
          </cell>
          <cell r="AG268">
            <v>44919</v>
          </cell>
          <cell r="AH268">
            <v>11</v>
          </cell>
          <cell r="AI268">
            <v>0</v>
          </cell>
          <cell r="AJ268">
            <v>11</v>
          </cell>
          <cell r="AK268">
            <v>11</v>
          </cell>
          <cell r="AL268">
            <v>0</v>
          </cell>
          <cell r="AN268">
            <v>44918</v>
          </cell>
          <cell r="AO268">
            <v>44933</v>
          </cell>
          <cell r="AP268">
            <v>77605000</v>
          </cell>
          <cell r="AQ268">
            <v>77605000</v>
          </cell>
          <cell r="AR268">
            <v>7055000</v>
          </cell>
          <cell r="AS268">
            <v>0</v>
          </cell>
          <cell r="AT268">
            <v>2654</v>
          </cell>
          <cell r="AU268">
            <v>656</v>
          </cell>
          <cell r="AV268">
            <v>44565</v>
          </cell>
          <cell r="AW268">
            <v>77605000</v>
          </cell>
          <cell r="AX268" t="str">
            <v>O23011605520000007802</v>
          </cell>
        </row>
        <row r="269">
          <cell r="E269">
            <v>263</v>
          </cell>
          <cell r="F269" t="str">
            <v>263-2022</v>
          </cell>
          <cell r="G269" t="str">
            <v>CO1.PCCNTR.3199351</v>
          </cell>
          <cell r="H269" t="str">
            <v xml:space="preserve">REALIZAR 1000 PIEZAS NFORMATIVAS SOBRE LA GESTIÓN DE LA SDHT PARA EL PÚBLICO EXTERNO. </v>
          </cell>
          <cell r="I269" t="str">
            <v>Terminado</v>
          </cell>
          <cell r="J269" t="str">
            <v>https://community.secop.gov.co/Public/Tendering/OpportunityDetail/Index?noticeUID=CO1.NTC.2520914&amp;isFromPublicArea=True&amp;isModal=true&amp;asPopupView=true</v>
          </cell>
          <cell r="K269" t="str">
            <v>SDHT-OAC-PSP-001-2022</v>
          </cell>
          <cell r="L269" t="str">
            <v>X</v>
          </cell>
          <cell r="N269" t="str">
            <v>CC</v>
          </cell>
          <cell r="O269">
            <v>1140819084</v>
          </cell>
          <cell r="P269">
            <v>4</v>
          </cell>
          <cell r="Q269" t="str">
            <v>CONRADO DE LA HOZ</v>
          </cell>
          <cell r="R269" t="str">
            <v>ADRIANA MARCELA</v>
          </cell>
          <cell r="S269" t="str">
            <v>No Aplica</v>
          </cell>
          <cell r="T269" t="str">
            <v>ADRIANA MARCELA CONRADO DE LA HOZ</v>
          </cell>
          <cell r="U269" t="str">
            <v>F</v>
          </cell>
          <cell r="V269">
            <v>44572</v>
          </cell>
          <cell r="W269" t="str">
            <v>No Aplica</v>
          </cell>
          <cell r="X269">
            <v>44575</v>
          </cell>
          <cell r="Y269">
            <v>44924</v>
          </cell>
          <cell r="Z269" t="str">
            <v>Contratación Directa</v>
          </cell>
          <cell r="AA269" t="str">
            <v>Contrato</v>
          </cell>
          <cell r="AB269" t="str">
            <v>Prestación de Servicios Profesionales</v>
          </cell>
          <cell r="AC269" t="str">
            <v>PRESTAR SERVICIOS PROFESIONALES PARA LA GENERACIÓN DE CONTENIDOS Y ARCHIVO AUDIOVISUAL DE LAS ACTIVIDADES, PROGRAMAS Y PROYECTOS DE LA SDHT.</v>
          </cell>
          <cell r="AD269">
            <v>44575</v>
          </cell>
          <cell r="AE269">
            <v>44575</v>
          </cell>
          <cell r="AF269">
            <v>44575</v>
          </cell>
          <cell r="AG269">
            <v>44923</v>
          </cell>
          <cell r="AH269">
            <v>11</v>
          </cell>
          <cell r="AI269">
            <v>15</v>
          </cell>
          <cell r="AJ269">
            <v>11.5</v>
          </cell>
          <cell r="AK269">
            <v>11</v>
          </cell>
          <cell r="AL269">
            <v>15</v>
          </cell>
          <cell r="AN269">
            <v>44923</v>
          </cell>
          <cell r="AO269">
            <v>44923</v>
          </cell>
          <cell r="AP269">
            <v>88837500</v>
          </cell>
          <cell r="AQ269">
            <v>88837500</v>
          </cell>
          <cell r="AR269">
            <v>7725000</v>
          </cell>
          <cell r="AS269">
            <v>0</v>
          </cell>
          <cell r="AT269">
            <v>3103</v>
          </cell>
          <cell r="AU269">
            <v>497</v>
          </cell>
          <cell r="AV269">
            <v>44565</v>
          </cell>
          <cell r="AW269">
            <v>88837500</v>
          </cell>
          <cell r="AX269" t="str">
            <v>O23011601210000007836</v>
          </cell>
        </row>
        <row r="270">
          <cell r="E270">
            <v>264</v>
          </cell>
          <cell r="F270" t="str">
            <v>264-2022</v>
          </cell>
          <cell r="G270" t="str">
            <v>CO1.PCCNTR.3199026</v>
          </cell>
          <cell r="H270" t="str">
            <v>IMPLEMENTAR 1  SISTEMA  DE LA SDHT</v>
          </cell>
          <cell r="I270" t="str">
            <v>En Ejecución</v>
          </cell>
          <cell r="J270" t="str">
            <v>https://community.secop.gov.co/Public/Tendering/OpportunityDetail/Index?noticeUID=CO1.NTC.2521255&amp;isFromPublicArea=True&amp;isModal=true&amp;asPopupView=true</v>
          </cell>
          <cell r="K270" t="str">
            <v>SDHT-SDA-PSP-036-2022</v>
          </cell>
          <cell r="L270" t="str">
            <v>X</v>
          </cell>
          <cell r="N270" t="str">
            <v>CC</v>
          </cell>
          <cell r="O270">
            <v>1032430657</v>
          </cell>
          <cell r="P270">
            <v>0</v>
          </cell>
          <cell r="Q270" t="str">
            <v>LOZANO CARREÑO</v>
          </cell>
          <cell r="R270" t="str">
            <v>JUAN CAMILO</v>
          </cell>
          <cell r="S270" t="str">
            <v>No Aplica</v>
          </cell>
          <cell r="T270" t="str">
            <v>JUAN CAMILO LOZANO CARREÑO</v>
          </cell>
          <cell r="U270" t="str">
            <v>M</v>
          </cell>
          <cell r="V270">
            <v>44572</v>
          </cell>
          <cell r="W270" t="str">
            <v>No Aplica</v>
          </cell>
          <cell r="X270">
            <v>44573</v>
          </cell>
          <cell r="Y270">
            <v>44921</v>
          </cell>
          <cell r="Z270" t="str">
            <v>Contratación Directa</v>
          </cell>
          <cell r="AA270" t="str">
            <v>Contrato</v>
          </cell>
          <cell r="AB270" t="str">
            <v>Prestación de Servicios Profesionales</v>
          </cell>
          <cell r="AC270" t="str">
            <v>PRESTAR SERVICIOS PROFESIONALES PARA BRINDAR APOYO Y SEGUIMIENTO AL PROCESO DE GESTIÓN CONTRACTUAL EN TODAS SUS ETAPAS Y MODALIDADES</v>
          </cell>
          <cell r="AD270">
            <v>44573</v>
          </cell>
          <cell r="AE270">
            <v>44573</v>
          </cell>
          <cell r="AF270">
            <v>44573</v>
          </cell>
          <cell r="AG270">
            <v>44921</v>
          </cell>
          <cell r="AH270">
            <v>11</v>
          </cell>
          <cell r="AI270">
            <v>15</v>
          </cell>
          <cell r="AJ270">
            <v>12.633333333333333</v>
          </cell>
          <cell r="AK270">
            <v>12</v>
          </cell>
          <cell r="AL270">
            <v>19</v>
          </cell>
          <cell r="AN270">
            <v>44921</v>
          </cell>
          <cell r="AO270">
            <v>44956</v>
          </cell>
          <cell r="AP270">
            <v>77050000</v>
          </cell>
          <cell r="AQ270">
            <v>84643333</v>
          </cell>
          <cell r="AR270">
            <v>6700000</v>
          </cell>
          <cell r="AS270">
            <v>0.3333333432674408</v>
          </cell>
          <cell r="AT270">
            <v>3145</v>
          </cell>
          <cell r="AU270">
            <v>654</v>
          </cell>
          <cell r="AV270">
            <v>44565</v>
          </cell>
          <cell r="AW270">
            <v>77050000</v>
          </cell>
          <cell r="AX270" t="str">
            <v>O23011605560000007754</v>
          </cell>
        </row>
        <row r="271">
          <cell r="E271">
            <v>265</v>
          </cell>
          <cell r="F271" t="str">
            <v>265-2022</v>
          </cell>
          <cell r="G271" t="str">
            <v>CO1.PCCNTR.3199522</v>
          </cell>
          <cell r="H271" t="str">
            <v>IMPLEMENTAR 1  SISTEMA  DE LA SDHT</v>
          </cell>
          <cell r="I271" t="str">
            <v>En Ejecución</v>
          </cell>
          <cell r="J271" t="str">
            <v>https://community.secop.gov.co/Public/Tendering/OpportunityDetail/Index?noticeUID=CO1.NTC.2521583&amp;isFromPublicArea=True&amp;isModal=true&amp;asPopupView=true</v>
          </cell>
          <cell r="K271" t="str">
            <v>SDHT-SGC-PSAG-003-2022</v>
          </cell>
          <cell r="L271" t="str">
            <v>X</v>
          </cell>
          <cell r="N271" t="str">
            <v>CC</v>
          </cell>
          <cell r="O271">
            <v>53029687</v>
          </cell>
          <cell r="P271">
            <v>9</v>
          </cell>
          <cell r="Q271" t="str">
            <v>MUNEVAR RODRIGUEZ</v>
          </cell>
          <cell r="R271" t="str">
            <v>ANGELICA ANDREA</v>
          </cell>
          <cell r="S271" t="str">
            <v>No Aplica</v>
          </cell>
          <cell r="T271" t="str">
            <v>ANGELICA ANDREA MUNEVAR RODRIGUEZ</v>
          </cell>
          <cell r="U271" t="str">
            <v>F</v>
          </cell>
          <cell r="V271">
            <v>44572</v>
          </cell>
          <cell r="W271" t="str">
            <v>No Aplica</v>
          </cell>
          <cell r="X271">
            <v>44573</v>
          </cell>
          <cell r="Y271">
            <v>44921</v>
          </cell>
          <cell r="Z271" t="str">
            <v>Contratación Directa</v>
          </cell>
          <cell r="AA271" t="str">
            <v>Contrato</v>
          </cell>
          <cell r="AB271" t="str">
            <v>Prestación de Servicios  de Apoyo a la Gestión</v>
          </cell>
          <cell r="AC271" t="str">
            <v xml:space="preserve"> PRESTAR SERVICIOS DE APOYO A LA GESTIÓN EN LOS PROCESOS ADMINISTRATIVOS DE LA SUBSECRETARIA DE GESTIÓN CORPORATIVA.</v>
          </cell>
          <cell r="AD271">
            <v>44573</v>
          </cell>
          <cell r="AE271">
            <v>44573</v>
          </cell>
          <cell r="AF271">
            <v>44573</v>
          </cell>
          <cell r="AG271">
            <v>44921</v>
          </cell>
          <cell r="AH271">
            <v>11</v>
          </cell>
          <cell r="AI271">
            <v>15</v>
          </cell>
          <cell r="AJ271">
            <v>12.633333333333333</v>
          </cell>
          <cell r="AK271">
            <v>12</v>
          </cell>
          <cell r="AL271">
            <v>19</v>
          </cell>
          <cell r="AM271">
            <v>379</v>
          </cell>
          <cell r="AN271">
            <v>44921</v>
          </cell>
          <cell r="AO271">
            <v>44956</v>
          </cell>
          <cell r="AP271">
            <v>41975000</v>
          </cell>
          <cell r="AQ271">
            <v>46111667</v>
          </cell>
          <cell r="AR271">
            <v>3650000</v>
          </cell>
          <cell r="AS271">
            <v>-0.3333333283662796</v>
          </cell>
          <cell r="AT271">
            <v>3199</v>
          </cell>
          <cell r="AU271">
            <v>538</v>
          </cell>
          <cell r="AV271">
            <v>44565</v>
          </cell>
          <cell r="AW271">
            <v>41975000</v>
          </cell>
          <cell r="AX271" t="str">
            <v>O23011605560000007754</v>
          </cell>
        </row>
        <row r="272">
          <cell r="E272">
            <v>266</v>
          </cell>
          <cell r="F272" t="str">
            <v>266-2022</v>
          </cell>
          <cell r="G272" t="str">
            <v>CO1.PCCNTR.3202533</v>
          </cell>
          <cell r="H272" t="str">
            <v>BENEFICIAR 15851 HOGARES  CON SUBSIDIOS PARA ADQUISICIÓN DE VIVIENDA VIS Y VIP</v>
          </cell>
          <cell r="I272" t="str">
            <v>Terminado</v>
          </cell>
          <cell r="J272" t="str">
            <v>https://community.secop.gov.co/Public/Tendering/OpportunityDetail/Index?noticeUID=CO1.NTC.2524440&amp;isFromPublicArea=True&amp;isModal=true&amp;asPopupView=true</v>
          </cell>
          <cell r="K272" t="str">
            <v>SDHT-SDRPUB-PSP-028-2022</v>
          </cell>
          <cell r="L272" t="str">
            <v>X</v>
          </cell>
          <cell r="N272" t="str">
            <v>CC</v>
          </cell>
          <cell r="O272">
            <v>1010206263</v>
          </cell>
          <cell r="P272">
            <v>3</v>
          </cell>
          <cell r="Q272" t="str">
            <v>DE LA HOZ SAAVEDRA</v>
          </cell>
          <cell r="R272" t="str">
            <v>LAURA CAMILA</v>
          </cell>
          <cell r="S272" t="str">
            <v>No Aplica</v>
          </cell>
          <cell r="T272" t="str">
            <v>LAURA CAMILA DE LA HOZ SAAVEDRA</v>
          </cell>
          <cell r="U272" t="str">
            <v>F</v>
          </cell>
          <cell r="V272">
            <v>44573</v>
          </cell>
          <cell r="W272" t="str">
            <v>No Aplica</v>
          </cell>
          <cell r="X272">
            <v>44574</v>
          </cell>
          <cell r="Y272">
            <v>44846</v>
          </cell>
          <cell r="Z272" t="str">
            <v>Contratación Directa</v>
          </cell>
          <cell r="AA272" t="str">
            <v>Contrato</v>
          </cell>
          <cell r="AB272" t="str">
            <v>Prestación de Servicios Profesionales</v>
          </cell>
          <cell r="AC272" t="str">
            <v>PRESTAR SERVICIOS PROFESIONALES PARA IMPLEMENTAR UNA ESTRATEGIA DESDE EL COMPONENTE SOCIAL PARA LA CARACTERIZACIÓN, SEGUIMIENTO Y GESTIÓN DE LA VINCULACIÓN DE HOGARES A LOS PROGRAMAS DE SUBSIDIO DE VIVIENDA A CARGO DE LA SECRETARÍA DISTRITAL DEL HÁBITAT.</v>
          </cell>
          <cell r="AD272">
            <v>44574</v>
          </cell>
          <cell r="AE272">
            <v>44579</v>
          </cell>
          <cell r="AF272">
            <v>44579</v>
          </cell>
          <cell r="AG272">
            <v>44851</v>
          </cell>
          <cell r="AH272">
            <v>9</v>
          </cell>
          <cell r="AI272">
            <v>0</v>
          </cell>
          <cell r="AJ272">
            <v>9</v>
          </cell>
          <cell r="AK272">
            <v>9</v>
          </cell>
          <cell r="AL272">
            <v>0</v>
          </cell>
          <cell r="AN272">
            <v>44851</v>
          </cell>
          <cell r="AO272">
            <v>44851</v>
          </cell>
          <cell r="AP272">
            <v>55620000</v>
          </cell>
          <cell r="AQ272">
            <v>55620000</v>
          </cell>
          <cell r="AR272">
            <v>6180000</v>
          </cell>
          <cell r="AS272">
            <v>0</v>
          </cell>
          <cell r="AT272">
            <v>3246</v>
          </cell>
          <cell r="AU272">
            <v>476</v>
          </cell>
          <cell r="AV272">
            <v>44565</v>
          </cell>
          <cell r="AW272">
            <v>55620000</v>
          </cell>
          <cell r="AX272" t="str">
            <v>O23011601010000007823</v>
          </cell>
        </row>
        <row r="273">
          <cell r="E273">
            <v>267</v>
          </cell>
          <cell r="F273" t="str">
            <v>267-2022</v>
          </cell>
          <cell r="G273" t="str">
            <v>CO1.PCCNTR.3202920</v>
          </cell>
          <cell r="H273" t="str">
            <v>IMPLEMENTAR 1  SISTEMA  DE LA SDHT</v>
          </cell>
          <cell r="I273" t="str">
            <v>En Ejecución</v>
          </cell>
          <cell r="J273" t="str">
            <v>https://community.secop.gov.co/Public/Tendering/OpportunityDetail/Index?noticeUID=CO1.NTC.2525021&amp;isFromPublicArea=True&amp;isModal=true&amp;asPopupView=true</v>
          </cell>
          <cell r="K273" t="str">
            <v>SDHT-SDA-PSP-042-2022</v>
          </cell>
          <cell r="L273" t="str">
            <v>X</v>
          </cell>
          <cell r="N273" t="str">
            <v>CC</v>
          </cell>
          <cell r="O273">
            <v>28995226</v>
          </cell>
          <cell r="P273">
            <v>9</v>
          </cell>
          <cell r="Q273" t="str">
            <v>CEBALLOS GARCIA</v>
          </cell>
          <cell r="R273" t="str">
            <v>CLAUDIA PATRICIA</v>
          </cell>
          <cell r="S273" t="str">
            <v>No Aplica</v>
          </cell>
          <cell r="T273" t="str">
            <v>CLAUDIA PATRICIA CEBALLOS GARCIA</v>
          </cell>
          <cell r="U273" t="str">
            <v>F</v>
          </cell>
          <cell r="V273">
            <v>44573</v>
          </cell>
          <cell r="W273">
            <v>44574</v>
          </cell>
          <cell r="X273">
            <v>44573</v>
          </cell>
          <cell r="Y273">
            <v>44573</v>
          </cell>
          <cell r="Z273" t="str">
            <v>Contratación Directa</v>
          </cell>
          <cell r="AA273" t="str">
            <v>Contrato</v>
          </cell>
          <cell r="AB273" t="str">
            <v>Prestación de Servicios Profesionales</v>
          </cell>
          <cell r="AC273" t="str">
            <v>PRESTAR SERVICIOS PROFESIONALES PARA APOYAR EL DESARROLLO DE LAS ACTIVIDADES PROPIAS DE LA SUBDIRECCIÓN ADMINISTRATIVA DE LA SECRETARIA DISTRITAL DEL HABITAT</v>
          </cell>
          <cell r="AD273">
            <v>44574</v>
          </cell>
          <cell r="AE273">
            <v>44574</v>
          </cell>
          <cell r="AF273">
            <v>44574</v>
          </cell>
          <cell r="AG273">
            <v>44922</v>
          </cell>
          <cell r="AH273">
            <v>11</v>
          </cell>
          <cell r="AI273">
            <v>15</v>
          </cell>
          <cell r="AJ273">
            <v>12.6</v>
          </cell>
          <cell r="AK273">
            <v>12</v>
          </cell>
          <cell r="AL273">
            <v>18</v>
          </cell>
          <cell r="AN273">
            <v>44922</v>
          </cell>
          <cell r="AO273">
            <v>44956</v>
          </cell>
          <cell r="AP273">
            <v>97750000</v>
          </cell>
          <cell r="AQ273">
            <v>107100000</v>
          </cell>
          <cell r="AR273">
            <v>8500000</v>
          </cell>
          <cell r="AS273">
            <v>0</v>
          </cell>
          <cell r="AT273">
            <v>3178</v>
          </cell>
          <cell r="AU273">
            <v>689</v>
          </cell>
          <cell r="AV273">
            <v>44565</v>
          </cell>
          <cell r="AW273">
            <v>97750000</v>
          </cell>
          <cell r="AX273" t="str">
            <v>O23011605560000007754</v>
          </cell>
        </row>
        <row r="274">
          <cell r="E274">
            <v>268</v>
          </cell>
          <cell r="F274" t="str">
            <v>268-2022</v>
          </cell>
          <cell r="G274" t="str">
            <v>CO1.PCCNTR.3202985</v>
          </cell>
          <cell r="H274" t="str">
            <v xml:space="preserve">PRODUCIR 72 CAMPAÑAS PARA REDES SOCIALES DE LA SDHT.  </v>
          </cell>
          <cell r="I274" t="str">
            <v>En Ejecución</v>
          </cell>
          <cell r="J274" t="str">
            <v>https://community.secop.gov.co/Public/Tendering/OpportunityDetail/Index?noticeUID=CO1.NTC.2524705&amp;isFromPublicArea=True&amp;isModal=true&amp;asPopupView=true</v>
          </cell>
          <cell r="K274" t="str">
            <v>SDHT-OAC-004-2022</v>
          </cell>
          <cell r="L274" t="str">
            <v>X</v>
          </cell>
          <cell r="N274" t="str">
            <v>CC</v>
          </cell>
          <cell r="O274">
            <v>52537188</v>
          </cell>
          <cell r="P274">
            <v>0</v>
          </cell>
          <cell r="Q274" t="str">
            <v>RODRIGUEZ AGUDELO</v>
          </cell>
          <cell r="R274" t="str">
            <v>LIZBETH</v>
          </cell>
          <cell r="S274" t="str">
            <v>No Aplica</v>
          </cell>
          <cell r="T274" t="str">
            <v>LIZBETH RODRIGUEZ AGUDELO</v>
          </cell>
          <cell r="U274" t="str">
            <v>F</v>
          </cell>
          <cell r="V274">
            <v>44572</v>
          </cell>
          <cell r="W274" t="str">
            <v>No Aplica</v>
          </cell>
          <cell r="X274">
            <v>44578</v>
          </cell>
          <cell r="Y274">
            <v>44926</v>
          </cell>
          <cell r="Z274" t="str">
            <v>Contratación Directa</v>
          </cell>
          <cell r="AA274" t="str">
            <v>Contrato</v>
          </cell>
          <cell r="AB274" t="str">
            <v>Prestación de Servicios  de Apoyo a la Gestión</v>
          </cell>
          <cell r="AC274" t="str">
            <v>PRESTAR SERVICIOS DE APOYO PARA REALIZAR CONTENIDOS GRÁFICOS PARA LA DIVULGACIÓN DE INFORMACIÓN DE LA SDHT</v>
          </cell>
          <cell r="AD274">
            <v>44578</v>
          </cell>
          <cell r="AE274">
            <v>44578</v>
          </cell>
          <cell r="AF274">
            <v>44578</v>
          </cell>
          <cell r="AG274">
            <v>44927</v>
          </cell>
          <cell r="AH274">
            <v>11</v>
          </cell>
          <cell r="AI274">
            <v>15</v>
          </cell>
          <cell r="AJ274">
            <v>11.5</v>
          </cell>
          <cell r="AK274">
            <v>11</v>
          </cell>
          <cell r="AL274">
            <v>15</v>
          </cell>
          <cell r="AN274">
            <v>44927</v>
          </cell>
          <cell r="AO274">
            <v>44927</v>
          </cell>
          <cell r="AP274">
            <v>52290500</v>
          </cell>
          <cell r="AQ274">
            <v>52290500</v>
          </cell>
          <cell r="AR274">
            <v>4547000</v>
          </cell>
          <cell r="AS274">
            <v>0</v>
          </cell>
          <cell r="AT274">
            <v>3247</v>
          </cell>
          <cell r="AU274">
            <v>479</v>
          </cell>
          <cell r="AV274">
            <v>44565</v>
          </cell>
          <cell r="AW274">
            <v>52290500</v>
          </cell>
          <cell r="AX274" t="str">
            <v>O23011601210000007836</v>
          </cell>
        </row>
        <row r="275">
          <cell r="E275">
            <v>269</v>
          </cell>
          <cell r="F275" t="str">
            <v>269-2022</v>
          </cell>
          <cell r="G275" t="str">
            <v>CO1.PCCNTR.3203303</v>
          </cell>
          <cell r="H275" t="str">
            <v xml:space="preserve">REALIZAR 1000 PIEZAS NFORMATIVAS SOBRE LA GESTIÓN DE LA SDHT PARA EL PÚBLICO EXTERNO. </v>
          </cell>
          <cell r="I275" t="str">
            <v>Terminación Anticipada</v>
          </cell>
          <cell r="J275" t="str">
            <v>https://community.secop.gov.co/Public/Tendering/OpportunityDetail/Index?noticeUID=CO1.NTC.2524653&amp;isFromPublicArea=True&amp;isModal=true&amp;asPopupView=true</v>
          </cell>
          <cell r="K275" t="str">
            <v>SDHT-OAC-PSP-008-2022</v>
          </cell>
          <cell r="L275" t="str">
            <v>X</v>
          </cell>
          <cell r="N275" t="str">
            <v>CC</v>
          </cell>
          <cell r="O275">
            <v>52698377</v>
          </cell>
          <cell r="P275">
            <v>6</v>
          </cell>
          <cell r="Q275" t="str">
            <v>GONZALEZ CASTRO</v>
          </cell>
          <cell r="R275" t="str">
            <v>ADRIANA MARCELA</v>
          </cell>
          <cell r="S275" t="str">
            <v>No Aplica</v>
          </cell>
          <cell r="T275" t="str">
            <v>ADRIANA MARCELA GONZALEZ CASTRO</v>
          </cell>
          <cell r="U275" t="str">
            <v>F</v>
          </cell>
          <cell r="V275">
            <v>44573</v>
          </cell>
          <cell r="W275">
            <v>44575</v>
          </cell>
          <cell r="X275">
            <v>44578</v>
          </cell>
          <cell r="Y275">
            <v>44926</v>
          </cell>
          <cell r="Z275" t="str">
            <v>Contratación Directa</v>
          </cell>
          <cell r="AA275" t="str">
            <v>Contrato</v>
          </cell>
          <cell r="AB275" t="str">
            <v>Prestación de Servicios Profesionales</v>
          </cell>
          <cell r="AC275" t="str">
            <v>PRESTAR SERVICIOS PROFESIONALES ESPECIALIZADOS PARA LA PRODUCCIÓN Y REALIZACIÓN DE EVENTOS DIRIGIDO A PUBLICO EXTERNO DE LA SDHT</v>
          </cell>
          <cell r="AD275">
            <v>44578</v>
          </cell>
          <cell r="AE275">
            <v>44578</v>
          </cell>
          <cell r="AF275">
            <v>44578</v>
          </cell>
          <cell r="AG275">
            <v>44926</v>
          </cell>
          <cell r="AH275">
            <v>11</v>
          </cell>
          <cell r="AI275">
            <v>15</v>
          </cell>
          <cell r="AJ275">
            <v>11.5</v>
          </cell>
          <cell r="AK275">
            <v>11</v>
          </cell>
          <cell r="AL275">
            <v>15</v>
          </cell>
          <cell r="AN275">
            <v>44926</v>
          </cell>
          <cell r="AO275">
            <v>44790</v>
          </cell>
          <cell r="AP275">
            <v>118450000</v>
          </cell>
          <cell r="AQ275">
            <v>72443334</v>
          </cell>
          <cell r="AR275">
            <v>10300000</v>
          </cell>
          <cell r="AS275">
            <v>0</v>
          </cell>
          <cell r="AT275">
            <v>3126</v>
          </cell>
          <cell r="AU275">
            <v>502</v>
          </cell>
          <cell r="AV275">
            <v>44565</v>
          </cell>
          <cell r="AW275">
            <v>118450000</v>
          </cell>
          <cell r="AX275" t="str">
            <v>O23011601210000007836</v>
          </cell>
        </row>
        <row r="276">
          <cell r="E276">
            <v>270</v>
          </cell>
          <cell r="F276" t="str">
            <v>270-2022</v>
          </cell>
          <cell r="G276" t="str">
            <v>CO1.PCCNTR.3203348</v>
          </cell>
          <cell r="H276" t="str">
            <v xml:space="preserve">REALIZAR 1000 PIEZAS NFORMATIVAS SOBRE LA GESTIÓN DE LA SDHT PARA EL PÚBLICO EXTERNO. </v>
          </cell>
          <cell r="I276" t="str">
            <v>En Ejecución</v>
          </cell>
          <cell r="J276" t="str">
            <v>https://community.secop.gov.co/Public/Tendering/OpportunityDetail/Index?noticeUID=CO1.NTC.2524715&amp;isFromPublicArea=True&amp;isModal=true&amp;asPopupView=true</v>
          </cell>
          <cell r="K276" t="str">
            <v>SDHT-OAC-PSP-009-2022</v>
          </cell>
          <cell r="L276" t="str">
            <v>X</v>
          </cell>
          <cell r="N276" t="str">
            <v>CC</v>
          </cell>
          <cell r="O276">
            <v>53032679</v>
          </cell>
          <cell r="P276">
            <v>0</v>
          </cell>
          <cell r="Q276" t="str">
            <v xml:space="preserve">SALGADO </v>
          </cell>
          <cell r="R276" t="str">
            <v>LILIANA MONTAÑEZ</v>
          </cell>
          <cell r="S276" t="str">
            <v>No Aplica</v>
          </cell>
          <cell r="T276" t="str">
            <v xml:space="preserve">LILIANA MONTAÑEZ SALGADO </v>
          </cell>
          <cell r="U276" t="str">
            <v>F</v>
          </cell>
          <cell r="V276">
            <v>44573</v>
          </cell>
          <cell r="W276" t="str">
            <v>No Aplica</v>
          </cell>
          <cell r="X276">
            <v>44578</v>
          </cell>
          <cell r="Y276">
            <v>44926</v>
          </cell>
          <cell r="Z276" t="str">
            <v>Contratación Directa</v>
          </cell>
          <cell r="AA276" t="str">
            <v>Contrato</v>
          </cell>
          <cell r="AB276" t="str">
            <v>Prestación de Servicios Profesionales</v>
          </cell>
          <cell r="AC276" t="str">
            <v>PRESTAR LOS SERVICIOS PROFESIONALES PARA LA EDICIÓN DEL CONTENIDO AUDIOVISUAL PRODUCTO DE LAS ACTIVIDADES, PROGRAMAS Y PROYECTOS DE LA SDHT</v>
          </cell>
          <cell r="AD276">
            <v>44578</v>
          </cell>
          <cell r="AE276">
            <v>44578</v>
          </cell>
          <cell r="AF276">
            <v>44578</v>
          </cell>
          <cell r="AG276">
            <v>44926</v>
          </cell>
          <cell r="AH276">
            <v>11</v>
          </cell>
          <cell r="AI276">
            <v>15</v>
          </cell>
          <cell r="AJ276">
            <v>11.5</v>
          </cell>
          <cell r="AK276">
            <v>11</v>
          </cell>
          <cell r="AL276">
            <v>15</v>
          </cell>
          <cell r="AN276">
            <v>44562</v>
          </cell>
          <cell r="AO276">
            <v>44937</v>
          </cell>
          <cell r="AP276">
            <v>80500000</v>
          </cell>
          <cell r="AQ276">
            <v>80500000</v>
          </cell>
          <cell r="AR276">
            <v>7000000</v>
          </cell>
          <cell r="AS276">
            <v>0</v>
          </cell>
          <cell r="AT276">
            <v>3106</v>
          </cell>
          <cell r="AU276">
            <v>274</v>
          </cell>
          <cell r="AV276">
            <v>44565</v>
          </cell>
          <cell r="AW276">
            <v>80500000</v>
          </cell>
          <cell r="AX276" t="str">
            <v>O23011601210000007836</v>
          </cell>
        </row>
        <row r="277">
          <cell r="E277">
            <v>271</v>
          </cell>
          <cell r="F277" t="str">
            <v>271-2022</v>
          </cell>
          <cell r="G277" t="str">
            <v>CO1.PCCNTR.3202862</v>
          </cell>
          <cell r="H277" t="str">
            <v>EJECUTAR 100 % DEL PROGRAMA DE SANEAMIENTO FISCAL Y FINANCIERO</v>
          </cell>
          <cell r="I277" t="str">
            <v>En Ejecución</v>
          </cell>
          <cell r="J277" t="str">
            <v>https://community.secop.gov.co/Public/Tendering/OpportunityDetail/Index?noticeUID=CO1.NTC.2524948&amp;isFromPublicArea=True&amp;isModal=true&amp;asPopupView=true</v>
          </cell>
          <cell r="K277" t="str">
            <v>SDHT-SDF-PSP-001</v>
          </cell>
          <cell r="L277" t="str">
            <v>X</v>
          </cell>
          <cell r="N277" t="str">
            <v>CC</v>
          </cell>
          <cell r="O277">
            <v>1012330327</v>
          </cell>
          <cell r="P277">
            <v>3</v>
          </cell>
          <cell r="Q277" t="str">
            <v>ORTIZ SABOGAL</v>
          </cell>
          <cell r="R277" t="str">
            <v>YEISSON FERNANDO</v>
          </cell>
          <cell r="S277" t="str">
            <v>No Aplica</v>
          </cell>
          <cell r="T277" t="str">
            <v>YEISSON FERNANDO ORTIZ SABOGAL</v>
          </cell>
          <cell r="U277" t="str">
            <v>M</v>
          </cell>
          <cell r="V277">
            <v>44572</v>
          </cell>
          <cell r="W277" t="str">
            <v>No Aplica</v>
          </cell>
          <cell r="X277">
            <v>44574</v>
          </cell>
          <cell r="Y277">
            <v>44922</v>
          </cell>
          <cell r="Z277" t="str">
            <v>Contratación Directa</v>
          </cell>
          <cell r="AA277" t="str">
            <v>Contrato</v>
          </cell>
          <cell r="AB277" t="str">
            <v>Prestación de Servicios Profesionales</v>
          </cell>
          <cell r="AC277" t="str">
            <v>PRESTAR SERVICIOS PROFESIONALES A LA SECRETARIA DISTRITAL DEL HÁBITAT EN EL PROCESO DE GESTIÓN FINANCIERA, PARA APOYAR ACTIVIDADES ASOCIADAS AL ANÁLISIS, CLASIFICACIÓN, REGISTRO Y CONCILIACIÓN DE LA INFORMACIÓN FINANCIERA DE LA ENTIDAD</v>
          </cell>
          <cell r="AD277">
            <v>44574</v>
          </cell>
          <cell r="AE277">
            <v>44574</v>
          </cell>
          <cell r="AF277">
            <v>44574</v>
          </cell>
          <cell r="AG277">
            <v>44922</v>
          </cell>
          <cell r="AH277">
            <v>11</v>
          </cell>
          <cell r="AI277">
            <v>15</v>
          </cell>
          <cell r="AJ277">
            <v>12.1</v>
          </cell>
          <cell r="AK277">
            <v>12</v>
          </cell>
          <cell r="AL277">
            <v>3</v>
          </cell>
          <cell r="AM277">
            <v>363</v>
          </cell>
          <cell r="AN277">
            <v>44922</v>
          </cell>
          <cell r="AO277">
            <v>44941</v>
          </cell>
          <cell r="AP277">
            <v>85675000</v>
          </cell>
          <cell r="AQ277">
            <v>90145000</v>
          </cell>
          <cell r="AR277">
            <v>7450000</v>
          </cell>
          <cell r="AS277">
            <v>0</v>
          </cell>
          <cell r="AT277">
            <v>3104</v>
          </cell>
          <cell r="AU277">
            <v>113</v>
          </cell>
          <cell r="AV277">
            <v>44564</v>
          </cell>
          <cell r="AW277">
            <v>85675000</v>
          </cell>
          <cell r="AX277" t="str">
            <v>O23011605560000007754</v>
          </cell>
        </row>
        <row r="278">
          <cell r="E278">
            <v>272</v>
          </cell>
          <cell r="F278" t="str">
            <v>272-2022</v>
          </cell>
          <cell r="G278" t="str">
            <v>CO1.PCCNTR.3203242</v>
          </cell>
          <cell r="H278" t="str">
            <v>IMPLEMENTAR 1  SISTEMA  DE LA SDHT</v>
          </cell>
          <cell r="I278" t="str">
            <v>En Ejecución</v>
          </cell>
          <cell r="J278" t="str">
            <v>https://community.secop.gov.co/Public/Tendering/OpportunityDetail/Index?noticeUID=CO1.NTC.2525256&amp;isFromPublicArea=True&amp;isModal=true&amp;asPopupView=true</v>
          </cell>
          <cell r="K278" t="str">
            <v>SDHT-SDA-PSAG-006</v>
          </cell>
          <cell r="L278" t="str">
            <v>X</v>
          </cell>
          <cell r="N278" t="str">
            <v>CC</v>
          </cell>
          <cell r="O278">
            <v>53081868</v>
          </cell>
          <cell r="P278">
            <v>5</v>
          </cell>
          <cell r="Q278" t="str">
            <v>MANCIPE LUGO</v>
          </cell>
          <cell r="R278" t="str">
            <v>JOHANA CAROLINA</v>
          </cell>
          <cell r="S278" t="str">
            <v>No Aplica</v>
          </cell>
          <cell r="T278" t="str">
            <v>JOHANA CAROLINA MANCIPE LUGO</v>
          </cell>
          <cell r="U278" t="str">
            <v>F</v>
          </cell>
          <cell r="V278">
            <v>44572</v>
          </cell>
          <cell r="W278">
            <v>44573</v>
          </cell>
          <cell r="X278">
            <v>44573</v>
          </cell>
          <cell r="Y278">
            <v>44919</v>
          </cell>
          <cell r="Z278" t="str">
            <v>Contratación Directa</v>
          </cell>
          <cell r="AA278" t="str">
            <v>Contrato</v>
          </cell>
          <cell r="AB278" t="str">
            <v>Prestación de Servicios  de Apoyo a la Gestión</v>
          </cell>
          <cell r="AC278" t="str">
            <v>PRESTAR SERVICIOS DE APOYO ADMINISTRATIVO PARA LA LIQUIDACIÓN DE LAS PRESTACIONES SOCIALES, ASÍ COMO EN ACTIVIDADES DE TALENTO HUMANO DE LA SECRETARÍA DISTRITAL DE HÁBITAT</v>
          </cell>
          <cell r="AD278">
            <v>44573</v>
          </cell>
          <cell r="AE278">
            <v>44573</v>
          </cell>
          <cell r="AF278">
            <v>44573</v>
          </cell>
          <cell r="AG278">
            <v>44921</v>
          </cell>
          <cell r="AH278">
            <v>11</v>
          </cell>
          <cell r="AI278">
            <v>15</v>
          </cell>
          <cell r="AJ278">
            <v>12.633333333333333</v>
          </cell>
          <cell r="AK278">
            <v>12</v>
          </cell>
          <cell r="AL278">
            <v>19</v>
          </cell>
          <cell r="AN278">
            <v>44921</v>
          </cell>
          <cell r="AO278">
            <v>44956</v>
          </cell>
          <cell r="AP278">
            <v>50600000</v>
          </cell>
          <cell r="AQ278">
            <v>55586667</v>
          </cell>
          <cell r="AR278">
            <v>4400000</v>
          </cell>
          <cell r="AS278">
            <v>-0.3333333358168602</v>
          </cell>
          <cell r="AT278">
            <v>3184</v>
          </cell>
          <cell r="AU278">
            <v>698</v>
          </cell>
          <cell r="AV278">
            <v>44565</v>
          </cell>
          <cell r="AW278">
            <v>50600000</v>
          </cell>
          <cell r="AX278" t="str">
            <v>O23011605560000007754</v>
          </cell>
        </row>
        <row r="279">
          <cell r="E279">
            <v>273</v>
          </cell>
          <cell r="F279" t="str">
            <v>273-2022</v>
          </cell>
          <cell r="G279" t="str">
            <v>CO1.PCCNTR.3203329</v>
          </cell>
          <cell r="H279" t="str">
            <v>EJECUTAR 100 % DEL PROGRAMA DE SANEAMIENTO FISCAL Y FINANCIERO</v>
          </cell>
          <cell r="I279" t="str">
            <v>Terminado</v>
          </cell>
          <cell r="J279" t="str">
            <v>https://community.secop.gov.co/Public/Tendering/OpportunityDetail/Index?noticeUID=CO1.NTC.2525186&amp;isFromPublicArea=True&amp;isModal=true&amp;asPopupView=true</v>
          </cell>
          <cell r="K279" t="str">
            <v>SDHT-SDF-PSP-003</v>
          </cell>
          <cell r="L279" t="str">
            <v>X</v>
          </cell>
          <cell r="N279" t="str">
            <v>CC</v>
          </cell>
          <cell r="O279">
            <v>52126129</v>
          </cell>
          <cell r="P279">
            <v>2</v>
          </cell>
          <cell r="Q279" t="str">
            <v>RINCON VARGAS</v>
          </cell>
          <cell r="R279" t="str">
            <v>SANDRA BIBIANA</v>
          </cell>
          <cell r="S279" t="str">
            <v>No Aplica</v>
          </cell>
          <cell r="T279" t="str">
            <v>SANDRA BIBIANA RINCON VARGAS</v>
          </cell>
          <cell r="U279" t="str">
            <v>F</v>
          </cell>
          <cell r="V279">
            <v>44572</v>
          </cell>
          <cell r="W279" t="str">
            <v>No Aplica</v>
          </cell>
          <cell r="X279">
            <v>44573</v>
          </cell>
          <cell r="Y279">
            <v>44922</v>
          </cell>
          <cell r="Z279" t="str">
            <v>Contratación Directa</v>
          </cell>
          <cell r="AA279" t="str">
            <v>Contrato</v>
          </cell>
          <cell r="AB279" t="str">
            <v>Prestación de Servicios Profesionales</v>
          </cell>
          <cell r="AC279" t="str">
            <v>PRESTAR SERVICIOS PROFESIONALES A LA SECRETARIA DISTRITAL DEL HÁBITAT EN EL PROCESO DE GESTIÓN FINANCIERA, PARA APOYAR ACTIVIDADES ASOCIADAS AL ANÁLISIS, CLASIFICACIÓN, REGISTRO Y CONCILIACIÓN DE LA INFORMACIÓN FINANCIERA DE LA ENTIDAD.</v>
          </cell>
          <cell r="AD279">
            <v>44573</v>
          </cell>
          <cell r="AE279">
            <v>44574</v>
          </cell>
          <cell r="AF279">
            <v>44574</v>
          </cell>
          <cell r="AG279">
            <v>44922</v>
          </cell>
          <cell r="AH279">
            <v>11</v>
          </cell>
          <cell r="AI279">
            <v>15</v>
          </cell>
          <cell r="AJ279">
            <v>11.5</v>
          </cell>
          <cell r="AK279">
            <v>11</v>
          </cell>
          <cell r="AL279">
            <v>15</v>
          </cell>
          <cell r="AN279">
            <v>44922</v>
          </cell>
          <cell r="AO279">
            <v>44922</v>
          </cell>
          <cell r="AP279">
            <v>85675000</v>
          </cell>
          <cell r="AQ279">
            <v>85675000</v>
          </cell>
          <cell r="AR279">
            <v>7450000</v>
          </cell>
          <cell r="AS279">
            <v>0</v>
          </cell>
          <cell r="AT279">
            <v>3112</v>
          </cell>
          <cell r="AU279">
            <v>799</v>
          </cell>
          <cell r="AV279">
            <v>44568</v>
          </cell>
          <cell r="AW279">
            <v>85675000</v>
          </cell>
          <cell r="AX279" t="str">
            <v>O23011605560000007754</v>
          </cell>
        </row>
        <row r="280">
          <cell r="E280">
            <v>274</v>
          </cell>
          <cell r="F280" t="str">
            <v>274-2022</v>
          </cell>
          <cell r="G280" t="str">
            <v>CO1.PCCNTR.3203028</v>
          </cell>
          <cell r="H280" t="str">
            <v>GESTIONAR Y ATENDER EL 100 % DE LOS REQUERIMIENTOS ALLEGADOS A LA ENTIDAD, RELACIONADOS CON ARRENDAMIENTO Y DESARROLLO DE VIVIENDA</v>
          </cell>
          <cell r="I280" t="str">
            <v>En Ejecución</v>
          </cell>
          <cell r="J280" t="str">
            <v>https://community.secop.gov.co/Public/Tendering/OpportunityDetail/Index?noticeUID=CO1.NTC.2525071&amp;isFromPublicArea=True&amp;isModal=true&amp;asPopupView=true</v>
          </cell>
          <cell r="K280" t="str">
            <v>SDHT-SIVC-PSP-009-2022</v>
          </cell>
          <cell r="L280" t="str">
            <v>X</v>
          </cell>
          <cell r="N280" t="str">
            <v>CC</v>
          </cell>
          <cell r="O280">
            <v>1026257159</v>
          </cell>
          <cell r="P280">
            <v>1</v>
          </cell>
          <cell r="Q280" t="str">
            <v>ROMERO ABRIL</v>
          </cell>
          <cell r="R280" t="str">
            <v>LEIDY TATIANA</v>
          </cell>
          <cell r="S280" t="str">
            <v>No Aplica</v>
          </cell>
          <cell r="T280" t="str">
            <v>LEIDY TATIANA ROMERO ABRIL</v>
          </cell>
          <cell r="U280" t="str">
            <v>F</v>
          </cell>
          <cell r="V280">
            <v>44572</v>
          </cell>
          <cell r="W280">
            <v>44573</v>
          </cell>
          <cell r="X280">
            <v>44575</v>
          </cell>
          <cell r="Y280">
            <v>44916</v>
          </cell>
          <cell r="Z280" t="str">
            <v>Contratación Directa</v>
          </cell>
          <cell r="AA280" t="str">
            <v>Contrato</v>
          </cell>
          <cell r="AB280" t="str">
            <v>Prestación de Servicios Profesionales</v>
          </cell>
          <cell r="AC280" t="str">
            <v xml:space="preserve"> PRESTAR SERVICIOS PROFESIONALES ESPECIALIZADOS A LA SUBSECRETARIA DE INSPECCIÓN, VIGILANCIA Y CONTROL DE VIVIENDA EN LA REVISIÓN, ANÁLISIS, GESTIÓN, SEGUIMIENTO Y CONSOLIDACIÓN DE LOS REQUERIMIENTOS REALIZADOS POR LOS ENTES DE CONTROL A LA SECRETARIA DISTRITAL DEL HÁBITAT</v>
          </cell>
          <cell r="AD280">
            <v>44575</v>
          </cell>
          <cell r="AE280">
            <v>44575</v>
          </cell>
          <cell r="AF280">
            <v>44575</v>
          </cell>
          <cell r="AG280">
            <v>44863</v>
          </cell>
          <cell r="AH280">
            <v>9</v>
          </cell>
          <cell r="AI280">
            <v>15</v>
          </cell>
          <cell r="AJ280">
            <v>12.066666666666666</v>
          </cell>
          <cell r="AK280">
            <v>12</v>
          </cell>
          <cell r="AL280">
            <v>2</v>
          </cell>
          <cell r="AN280">
            <v>44862</v>
          </cell>
          <cell r="AO280">
            <v>44941</v>
          </cell>
          <cell r="AP280">
            <v>80750000</v>
          </cell>
          <cell r="AQ280">
            <v>102566667</v>
          </cell>
          <cell r="AR280">
            <v>8500000</v>
          </cell>
          <cell r="AS280">
            <v>-0.3333333432674408</v>
          </cell>
          <cell r="AT280">
            <v>2975</v>
          </cell>
          <cell r="AU280">
            <v>310</v>
          </cell>
          <cell r="AV280">
            <v>44565</v>
          </cell>
          <cell r="AW280">
            <v>80750000</v>
          </cell>
          <cell r="AX280" t="str">
            <v>O23011603450000007812</v>
          </cell>
        </row>
        <row r="281">
          <cell r="E281">
            <v>275</v>
          </cell>
          <cell r="F281" t="str">
            <v>275-2022</v>
          </cell>
          <cell r="G281" t="str">
            <v>CO1.PCCNTR.3203350</v>
          </cell>
          <cell r="H281" t="str">
            <v>GESTIONAR Y ATENDER EL 100 % DE LOS REQUERIMIENTOS ALLEGADOS A LA ENTIDAD, RELACIONADOS CON ARRENDAMIENTO Y DESARROLLO DE VIVIENDA</v>
          </cell>
          <cell r="I281" t="str">
            <v>En Ejecución</v>
          </cell>
          <cell r="J281" t="str">
            <v>https://community.secop.gov.co/Public/Tendering/OpportunityDetail/Index?noticeUID=CO1.NTC.2525289&amp;isFromPublicArea=True&amp;isModal=true&amp;asPopupView=true</v>
          </cell>
          <cell r="K281" t="str">
            <v>SDHT-SDPS-PSP-014-2022</v>
          </cell>
          <cell r="L281" t="str">
            <v>X</v>
          </cell>
          <cell r="N281" t="str">
            <v>CC</v>
          </cell>
          <cell r="O281">
            <v>79328078</v>
          </cell>
          <cell r="P281">
            <v>0</v>
          </cell>
          <cell r="Q281" t="str">
            <v>GUERRERO OTERO</v>
          </cell>
          <cell r="R281" t="str">
            <v>DANIEL OSWALDO</v>
          </cell>
          <cell r="S281" t="str">
            <v>No Aplica</v>
          </cell>
          <cell r="T281" t="str">
            <v>DANIEL OSWALDO GUERRERO OTERO</v>
          </cell>
          <cell r="U281" t="str">
            <v>M</v>
          </cell>
          <cell r="V281">
            <v>44573</v>
          </cell>
          <cell r="W281" t="str">
            <v>No Aplica</v>
          </cell>
          <cell r="X281">
            <v>44575</v>
          </cell>
          <cell r="Y281">
            <v>44916</v>
          </cell>
          <cell r="Z281" t="str">
            <v>Contratación Directa</v>
          </cell>
          <cell r="AA281" t="str">
            <v>Contrato</v>
          </cell>
          <cell r="AB281" t="str">
            <v>Prestación de Servicios Profesionales</v>
          </cell>
          <cell r="AC281" t="str">
            <v>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v>
          </cell>
          <cell r="AD281">
            <v>44575</v>
          </cell>
          <cell r="AE281">
            <v>44575</v>
          </cell>
          <cell r="AF281">
            <v>44575</v>
          </cell>
          <cell r="AG281">
            <v>44917</v>
          </cell>
          <cell r="AH281">
            <v>11</v>
          </cell>
          <cell r="AI281">
            <v>9</v>
          </cell>
          <cell r="AJ281">
            <v>12.066666666666668</v>
          </cell>
          <cell r="AK281">
            <v>12</v>
          </cell>
          <cell r="AL281">
            <v>2</v>
          </cell>
          <cell r="AN281">
            <v>44917</v>
          </cell>
          <cell r="AO281">
            <v>44941</v>
          </cell>
          <cell r="AP281">
            <v>64596450</v>
          </cell>
          <cell r="AQ281">
            <v>68979100</v>
          </cell>
          <cell r="AR281">
            <v>5716500</v>
          </cell>
          <cell r="AS281">
            <v>0</v>
          </cell>
          <cell r="AT281">
            <v>2985</v>
          </cell>
          <cell r="AU281">
            <v>314</v>
          </cell>
          <cell r="AV281">
            <v>44565</v>
          </cell>
          <cell r="AW281">
            <v>64596450</v>
          </cell>
          <cell r="AX281" t="str">
            <v>O23011603450000007812</v>
          </cell>
        </row>
        <row r="282">
          <cell r="E282">
            <v>276</v>
          </cell>
          <cell r="F282" t="str">
            <v>276-2022</v>
          </cell>
          <cell r="G282" t="str">
            <v>CO1.PCCNTR.3207032</v>
          </cell>
          <cell r="H282" t="str">
            <v>BENEFICIAR 15851 HOGARES  CON SUBSIDIOS PARA ADQUISICIÓN DE VIVIENDA VIS Y VIP</v>
          </cell>
          <cell r="I282" t="str">
            <v>Terminado</v>
          </cell>
          <cell r="J282" t="str">
            <v>https://community.secop.gov.co/Public/Tendering/OpportunityDetail/Index?noticeUID=CO1.NTC.2528814&amp;isFromPublicArea=True&amp;isModal=true&amp;asPopupView=true</v>
          </cell>
          <cell r="K282" t="str">
            <v>SDHT-SDRPUB-PSAG-006-2022</v>
          </cell>
          <cell r="L282" t="str">
            <v>X</v>
          </cell>
          <cell r="N282" t="str">
            <v>CC</v>
          </cell>
          <cell r="O282">
            <v>52705468</v>
          </cell>
          <cell r="P282">
            <v>9</v>
          </cell>
          <cell r="Q282" t="str">
            <v>FRANCO RESTREPO</v>
          </cell>
          <cell r="R282" t="str">
            <v>PERLA MARIA</v>
          </cell>
          <cell r="S282" t="str">
            <v>No Aplica</v>
          </cell>
          <cell r="T282" t="str">
            <v>PERLA MARIA FRANCO RESTREPO</v>
          </cell>
          <cell r="U282" t="str">
            <v>F</v>
          </cell>
          <cell r="V282">
            <v>44573</v>
          </cell>
          <cell r="W282" t="str">
            <v>No Aplica</v>
          </cell>
          <cell r="X282">
            <v>44574</v>
          </cell>
          <cell r="Y282">
            <v>44846</v>
          </cell>
          <cell r="Z282" t="str">
            <v>Contratación Directa</v>
          </cell>
          <cell r="AA282" t="str">
            <v>Contrato</v>
          </cell>
          <cell r="AB282" t="str">
            <v>Prestación de Servicios  de Apoyo a la Gestión</v>
          </cell>
          <cell r="AC282" t="str">
            <v>PRESTAR SERVICIOS DE APOYO A LA GESTIÓN PARA REALIZAR ACTIVIDADES ASISTENCIALES Y DE GESTIÓN DOCUMENTAL REQUERIDAS EN LA OPERACIÓN DE LOS INSTRUMENTOS DE FINANCIACIÓN DE LA SECRETARÍA DISTRITAL DEL HÁBITAT.</v>
          </cell>
          <cell r="AD282">
            <v>44574</v>
          </cell>
          <cell r="AE282">
            <v>44579</v>
          </cell>
          <cell r="AF282">
            <v>44574</v>
          </cell>
          <cell r="AG282">
            <v>44851</v>
          </cell>
          <cell r="AH282">
            <v>9</v>
          </cell>
          <cell r="AI282">
            <v>0</v>
          </cell>
          <cell r="AJ282">
            <v>9</v>
          </cell>
          <cell r="AK282">
            <v>9</v>
          </cell>
          <cell r="AL282">
            <v>0</v>
          </cell>
          <cell r="AN282">
            <v>44846</v>
          </cell>
          <cell r="AO282">
            <v>44846</v>
          </cell>
          <cell r="AP282">
            <v>24903000</v>
          </cell>
          <cell r="AQ282">
            <v>24903000</v>
          </cell>
          <cell r="AR282">
            <v>2767000</v>
          </cell>
          <cell r="AS282">
            <v>0</v>
          </cell>
          <cell r="AT282">
            <v>3264</v>
          </cell>
          <cell r="AU282">
            <v>513</v>
          </cell>
          <cell r="AV282">
            <v>44565</v>
          </cell>
          <cell r="AW282">
            <v>24903000</v>
          </cell>
          <cell r="AX282" t="str">
            <v>O23011601010000007823</v>
          </cell>
        </row>
        <row r="283">
          <cell r="E283">
            <v>277</v>
          </cell>
          <cell r="F283" t="str">
            <v>277-2022</v>
          </cell>
          <cell r="G283" t="str">
            <v>CO1.PCCNTR.3203802</v>
          </cell>
          <cell r="H283" t="str">
            <v>PRODUCIR 100 % DE LOS DOCUMENTOS CON LINEAMIENTOS TÉCNICOS SOLICITADOS A LA SUBSECRETARÍA JURÍDICA</v>
          </cell>
          <cell r="I283" t="str">
            <v>Terminado</v>
          </cell>
          <cell r="J283" t="str">
            <v>https://community.secop.gov.co/Public/Tendering/OpportunityDetail/Index?noticeUID=CO1.NTC.2525459&amp;isFromPublicArea=True&amp;isModal=true&amp;asPopupView=true</v>
          </cell>
          <cell r="K283" t="str">
            <v>SDTH-SJ-PSP-006-2021</v>
          </cell>
          <cell r="L283" t="str">
            <v>X</v>
          </cell>
          <cell r="N283" t="str">
            <v>CC</v>
          </cell>
          <cell r="O283">
            <v>80136818</v>
          </cell>
          <cell r="P283">
            <v>3</v>
          </cell>
          <cell r="Q283" t="str">
            <v>PALACIO RODRIGUEZ</v>
          </cell>
          <cell r="R283" t="str">
            <v>DIEGO MAURICIO</v>
          </cell>
          <cell r="S283" t="str">
            <v>No Aplica</v>
          </cell>
          <cell r="T283" t="str">
            <v>DIEGO MAURICIO PALACIO RODRIGUEZ</v>
          </cell>
          <cell r="U283" t="str">
            <v>M</v>
          </cell>
          <cell r="V283">
            <v>44572</v>
          </cell>
          <cell r="W283" t="str">
            <v>No Aplica</v>
          </cell>
          <cell r="X283">
            <v>44574</v>
          </cell>
          <cell r="Y283">
            <v>44913</v>
          </cell>
          <cell r="Z283" t="str">
            <v>Contratación Directa</v>
          </cell>
          <cell r="AA283" t="str">
            <v>Contrato</v>
          </cell>
          <cell r="AB283" t="str">
            <v>Prestación de Servicios Profesionales</v>
          </cell>
          <cell r="AC283" t="str">
            <v>PRESTAR SERVICIOS PROFESIONALES EN DERECHO PARA APOYAR EL ESTUDIO, PROYECCIÓN Y REVISIÓN DE ACTUACIONES ADMINISTRATIVAS Y LOS CONCEPTOS JURIDICOS A CARGO DE LA SUBSECRETARÍA JURÍDICA</v>
          </cell>
          <cell r="AD283">
            <v>44574</v>
          </cell>
          <cell r="AE283">
            <v>44574</v>
          </cell>
          <cell r="AF283">
            <v>44574</v>
          </cell>
          <cell r="AG283">
            <v>44913</v>
          </cell>
          <cell r="AH283">
            <v>11</v>
          </cell>
          <cell r="AI283">
            <v>6</v>
          </cell>
          <cell r="AJ283">
            <v>11.2</v>
          </cell>
          <cell r="AK283">
            <v>11</v>
          </cell>
          <cell r="AL283">
            <v>6</v>
          </cell>
          <cell r="AN283">
            <v>44913</v>
          </cell>
          <cell r="AO283">
            <v>44913</v>
          </cell>
          <cell r="AP283">
            <v>57680000</v>
          </cell>
          <cell r="AQ283">
            <v>57680000</v>
          </cell>
          <cell r="AR283">
            <v>5150000</v>
          </cell>
          <cell r="AS283">
            <v>0</v>
          </cell>
          <cell r="AT283">
            <v>3288</v>
          </cell>
          <cell r="AU283">
            <v>661</v>
          </cell>
          <cell r="AV283">
            <v>44565</v>
          </cell>
          <cell r="AW283">
            <v>57680000</v>
          </cell>
          <cell r="AX283" t="str">
            <v>O23011605560000007810</v>
          </cell>
        </row>
        <row r="284">
          <cell r="E284">
            <v>278</v>
          </cell>
          <cell r="F284" t="str">
            <v>278-2022</v>
          </cell>
          <cell r="G284" t="str">
            <v>CO1.PCCNTR.3203721</v>
          </cell>
          <cell r="H284" t="str">
            <v>DEFINIR EL 100 % DE LOS INSTRUMENTOS METODOLÓGICOS PARA LA GESTIÓN JURÍDICA DE LA SECRETARÍA DEL HÁBITAT</v>
          </cell>
          <cell r="I284" t="str">
            <v>Terminado</v>
          </cell>
          <cell r="J284" t="str">
            <v>https://community.secop.gov.co/Public/Tendering/OpportunityDetail/Index?noticeUID=CO1.NTC.2525817&amp;isFromPublicArea=True&amp;isModal=true&amp;asPopupView=true</v>
          </cell>
          <cell r="K284" t="str">
            <v>SDTH-SJ-PSP-013-2021</v>
          </cell>
          <cell r="L284" t="str">
            <v>X</v>
          </cell>
          <cell r="N284" t="str">
            <v>CC</v>
          </cell>
          <cell r="O284">
            <v>52515314</v>
          </cell>
          <cell r="P284">
            <v>8</v>
          </cell>
          <cell r="Q284" t="str">
            <v>AGUILLON MAYORGA</v>
          </cell>
          <cell r="R284" t="str">
            <v>XIMENA PIEDAD</v>
          </cell>
          <cell r="S284" t="str">
            <v>No Aplica</v>
          </cell>
          <cell r="T284" t="str">
            <v>XIMENA PIEDAD AGUILLON MAYORGA</v>
          </cell>
          <cell r="U284" t="str">
            <v>F</v>
          </cell>
          <cell r="V284">
            <v>44572</v>
          </cell>
          <cell r="W284">
            <v>44574</v>
          </cell>
          <cell r="X284">
            <v>44574</v>
          </cell>
          <cell r="Y284">
            <v>44923</v>
          </cell>
          <cell r="Z284" t="str">
            <v>Contratación Directa</v>
          </cell>
          <cell r="AA284" t="str">
            <v>Contrato</v>
          </cell>
          <cell r="AB284" t="str">
            <v>Prestación de Servicios Profesionales</v>
          </cell>
          <cell r="AC284" t="str">
            <v>PRESTAR SERVICIOS PROFESIONALES EN DERECHO PARA APOYAR EL ANÁLISIS, ELABORACIÓN, REVISIÓN Y TRÁMITE DE LINEAMIENTOS DE INTERPRETACIÓN, LOS ACTOS ADMINISTRATIVOS Y CONCEPTOS JURÍDICOS DE LA SECRETARÍA DISTRITAL DEL HÁBITAT PARA EL CUMPLIMIENTO DE LAS FUNCIONES A SU CARGO.</v>
          </cell>
          <cell r="AD284">
            <v>44574</v>
          </cell>
          <cell r="AE284">
            <v>44574</v>
          </cell>
          <cell r="AF284">
            <v>44574</v>
          </cell>
          <cell r="AG284">
            <v>44923</v>
          </cell>
          <cell r="AH284">
            <v>11</v>
          </cell>
          <cell r="AI284">
            <v>16</v>
          </cell>
          <cell r="AJ284">
            <v>11.533333333333333</v>
          </cell>
          <cell r="AK284">
            <v>11</v>
          </cell>
          <cell r="AL284">
            <v>16</v>
          </cell>
          <cell r="AN284">
            <v>44923</v>
          </cell>
          <cell r="AO284">
            <v>44923</v>
          </cell>
          <cell r="AP284">
            <v>106914000</v>
          </cell>
          <cell r="AQ284">
            <v>106914000</v>
          </cell>
          <cell r="AR284">
            <v>9270000</v>
          </cell>
          <cell r="AS284">
            <v>0</v>
          </cell>
          <cell r="AT284">
            <v>3306</v>
          </cell>
          <cell r="AU284">
            <v>704</v>
          </cell>
          <cell r="AV284">
            <v>44565</v>
          </cell>
          <cell r="AW284">
            <v>106914000</v>
          </cell>
          <cell r="AX284" t="str">
            <v>O23011605560000007810</v>
          </cell>
        </row>
        <row r="285">
          <cell r="E285">
            <v>279</v>
          </cell>
          <cell r="F285" t="str">
            <v>279-2022</v>
          </cell>
          <cell r="G285" t="str">
            <v>CO1.PCCNTR.3212483</v>
          </cell>
          <cell r="H285" t="str">
            <v xml:space="preserve">COODINAR 100 % DEL DISEÑO E IMPLEMENTACIÓN DE LA POLÍTICA PÚBLICA DE SERVICIOS PÚBLICOS. </v>
          </cell>
          <cell r="I285" t="str">
            <v>En Ejecución</v>
          </cell>
          <cell r="J285" t="str">
            <v>https://community.secop.gov.co/Public/Tendering/OpportunityDetail/Index?noticeUID=CO1.NTC.2534323&amp;isFromPublicArea=True&amp;isModal=true&amp;asPopupView=true</v>
          </cell>
          <cell r="K285" t="str">
            <v>SDHT-SDSP-PSP-015-2022</v>
          </cell>
          <cell r="L285" t="str">
            <v>X</v>
          </cell>
          <cell r="N285" t="str">
            <v>CC</v>
          </cell>
          <cell r="O285">
            <v>1026257631</v>
          </cell>
          <cell r="P285">
            <v>7</v>
          </cell>
          <cell r="Q285" t="str">
            <v>GARCES APONTE</v>
          </cell>
          <cell r="R285" t="str">
            <v>LINA PAOLA</v>
          </cell>
          <cell r="S285" t="str">
            <v>No Aplica</v>
          </cell>
          <cell r="T285" t="str">
            <v>LINA PAOLA GARCES APONTE</v>
          </cell>
          <cell r="U285" t="str">
            <v>F</v>
          </cell>
          <cell r="V285">
            <v>44573</v>
          </cell>
          <cell r="W285">
            <v>44579</v>
          </cell>
          <cell r="X285">
            <v>44575</v>
          </cell>
          <cell r="Y285">
            <v>44908</v>
          </cell>
          <cell r="Z285" t="str">
            <v>Contratación Directa</v>
          </cell>
          <cell r="AA285" t="str">
            <v>Contrato</v>
          </cell>
          <cell r="AB285" t="str">
            <v>Prestación de Servicios Profesionales</v>
          </cell>
          <cell r="AC285" t="str">
            <v xml:space="preserve"> PRESTAR SERVICIOS PROFESIONALES QUE PROMUEVAN LA IMPLEMENTACIÓN Y SEGUIMIENTO DE PLANES, PROGRAMAS, PROYECTOS Y POLÍTICAS DE LOS SERVICIOS PÚBLICOS DOMICILIARIOS EN EL MARCO DE LAS FUNCIONES DE LA SUBDIRECCIÓN DE SERVICIOS PÚBLICOS</v>
          </cell>
          <cell r="AD285">
            <v>44579</v>
          </cell>
          <cell r="AE285">
            <v>44579</v>
          </cell>
          <cell r="AF285">
            <v>44579</v>
          </cell>
          <cell r="AG285">
            <v>44912</v>
          </cell>
          <cell r="AH285">
            <v>11</v>
          </cell>
          <cell r="AI285">
            <v>0</v>
          </cell>
          <cell r="AJ285">
            <v>12.7</v>
          </cell>
          <cell r="AK285">
            <v>12</v>
          </cell>
          <cell r="AL285">
            <v>21</v>
          </cell>
          <cell r="AM285">
            <v>381</v>
          </cell>
          <cell r="AN285">
            <v>44912</v>
          </cell>
          <cell r="AO285">
            <v>44965</v>
          </cell>
          <cell r="AP285">
            <v>117265500</v>
          </cell>
          <cell r="AQ285">
            <v>135388350</v>
          </cell>
          <cell r="AR285">
            <v>10660500</v>
          </cell>
          <cell r="AS285">
            <v>0</v>
          </cell>
          <cell r="AT285">
            <v>3435</v>
          </cell>
          <cell r="AU285">
            <v>547</v>
          </cell>
          <cell r="AV285">
            <v>44565</v>
          </cell>
          <cell r="AW285">
            <v>117265500</v>
          </cell>
          <cell r="AX285" t="str">
            <v>O23011602370000007615</v>
          </cell>
        </row>
        <row r="286">
          <cell r="E286">
            <v>280</v>
          </cell>
          <cell r="F286" t="str">
            <v>280-2022</v>
          </cell>
          <cell r="G286" t="str">
            <v>CO1.PCCNTR.3203553</v>
          </cell>
          <cell r="H286" t="str">
            <v>FORTALECER TÉCNICA Y ORGANIZACIONALMENTE 100 % DE LOS ACUEDUCTOS IDENTIFICADOS Y PRIORIZADOS EN LA ZONA RURAL DEL DISTRITO.</v>
          </cell>
          <cell r="I286" t="str">
            <v>En Ejecución</v>
          </cell>
          <cell r="J286" t="str">
            <v>https://community.secop.gov.co/Public/Tendering/OpportunityDetail/Index?noticeUID=CO1.NTC.2526021&amp;isFromPublicArea=True&amp;isModal=true&amp;asPopupView=true</v>
          </cell>
          <cell r="K286" t="str">
            <v>SDHT-SDSP-PSP-010-2022</v>
          </cell>
          <cell r="L286" t="str">
            <v>X</v>
          </cell>
          <cell r="N286" t="str">
            <v>CC</v>
          </cell>
          <cell r="O286">
            <v>1065820783</v>
          </cell>
          <cell r="P286">
            <v>4</v>
          </cell>
          <cell r="Q286" t="str">
            <v>PAVAJEAU ORTIZ</v>
          </cell>
          <cell r="R286" t="str">
            <v>JORGE DANIEL</v>
          </cell>
          <cell r="S286" t="str">
            <v>No Aplica</v>
          </cell>
          <cell r="T286" t="str">
            <v>JORGE DANIEL PAVAJEAU ORTIZ</v>
          </cell>
          <cell r="U286" t="str">
            <v>M</v>
          </cell>
          <cell r="V286">
            <v>44573</v>
          </cell>
          <cell r="W286" t="str">
            <v>No Aplica</v>
          </cell>
          <cell r="X286">
            <v>44574</v>
          </cell>
          <cell r="Y286">
            <v>44877</v>
          </cell>
          <cell r="Z286" t="str">
            <v>Contratación Directa</v>
          </cell>
          <cell r="AA286" t="str">
            <v>Contrato</v>
          </cell>
          <cell r="AB286" t="str">
            <v>Prestación de Servicios Profesionales</v>
          </cell>
          <cell r="AC286" t="str">
            <v xml:space="preserve"> PRESTAR SERVICIOS PROFESIONALES PARA APOYAR A LA SUBDIRECCIÓN DE SERVICIOS PÚBLICOS EN LOS TEMAS RELACIONADOS CON SUBSIDIOS, CONTRIBUCIONES Y BENEFICIOS TARIFARIOS EN EL DISTRITO CAPITAL</v>
          </cell>
          <cell r="AD286">
            <v>44574</v>
          </cell>
          <cell r="AE286">
            <v>44574</v>
          </cell>
          <cell r="AF286">
            <v>44574</v>
          </cell>
          <cell r="AG286">
            <v>44907</v>
          </cell>
          <cell r="AH286">
            <v>11</v>
          </cell>
          <cell r="AI286">
            <v>0</v>
          </cell>
          <cell r="AJ286">
            <v>13.1</v>
          </cell>
          <cell r="AK286">
            <v>13</v>
          </cell>
          <cell r="AL286">
            <v>3</v>
          </cell>
          <cell r="AM286">
            <v>393</v>
          </cell>
          <cell r="AN286">
            <v>44907</v>
          </cell>
          <cell r="AO286">
            <v>44972</v>
          </cell>
          <cell r="AP286">
            <v>67980000</v>
          </cell>
          <cell r="AQ286">
            <v>80958000</v>
          </cell>
          <cell r="AR286">
            <v>6180000</v>
          </cell>
          <cell r="AS286">
            <v>0</v>
          </cell>
          <cell r="AT286">
            <v>3443</v>
          </cell>
          <cell r="AU286">
            <v>556</v>
          </cell>
          <cell r="AV286">
            <v>44565</v>
          </cell>
          <cell r="AW286">
            <v>67980000</v>
          </cell>
          <cell r="AX286" t="str">
            <v>O23011602370000007615</v>
          </cell>
        </row>
        <row r="287">
          <cell r="E287">
            <v>281</v>
          </cell>
          <cell r="F287" t="str">
            <v>281-2022</v>
          </cell>
          <cell r="G287" t="str">
            <v>CO1.PCCNTR.3203760</v>
          </cell>
          <cell r="H287" t="str">
            <v xml:space="preserve">COODINAR 100 % DEL DISEÑO E IMPLEMENTACIÓN DE LA POLÍTICA PÚBLICA DE SERVICIOS PÚBLICOS. </v>
          </cell>
          <cell r="I287" t="str">
            <v>En Ejecución</v>
          </cell>
          <cell r="J287" t="str">
            <v>https://community.secop.gov.co/Public/Tendering/OpportunityDetail/Index?noticeUID=CO1.NTC.2525985&amp;isFromPublicArea=True&amp;isModal=true&amp;asPopupView=true</v>
          </cell>
          <cell r="K287" t="str">
            <v>SDHT-SDSP-PSP-012-2022</v>
          </cell>
          <cell r="L287" t="str">
            <v>X</v>
          </cell>
          <cell r="N287" t="str">
            <v>CC</v>
          </cell>
          <cell r="O287">
            <v>55158583</v>
          </cell>
          <cell r="P287">
            <v>1</v>
          </cell>
          <cell r="Q287" t="str">
            <v xml:space="preserve">NARVAEZ </v>
          </cell>
          <cell r="R287" t="str">
            <v>GLORIA ESPERANZA</v>
          </cell>
          <cell r="S287" t="str">
            <v>No Aplica</v>
          </cell>
          <cell r="T287" t="str">
            <v xml:space="preserve">GLORIA ESPERANZA NARVAEZ </v>
          </cell>
          <cell r="U287" t="str">
            <v>F</v>
          </cell>
          <cell r="V287">
            <v>44573</v>
          </cell>
          <cell r="W287">
            <v>44574</v>
          </cell>
          <cell r="X287">
            <v>44574</v>
          </cell>
          <cell r="Y287">
            <v>44892</v>
          </cell>
          <cell r="Z287" t="str">
            <v>Contratación Directa</v>
          </cell>
          <cell r="AA287" t="str">
            <v>Contrato</v>
          </cell>
          <cell r="AB287" t="str">
            <v>Prestación de Servicios Profesionales</v>
          </cell>
          <cell r="AC287" t="str">
            <v xml:space="preserve"> PRESTAR SERVICIOS PROFESIONALES PARA APOYAR LOS PROCESOS DE FORMULACIÓN DE PLANES, PROGRAMAS Y POLÍTICAS EN EL MARCO DE LAS FUNCIONES DE LA SUBDIRECCIÓN DE SERVICIOS PÚBLICOS</v>
          </cell>
          <cell r="AD287">
            <v>44574</v>
          </cell>
          <cell r="AE287">
            <v>44574</v>
          </cell>
          <cell r="AF287">
            <v>44574</v>
          </cell>
          <cell r="AG287">
            <v>44922</v>
          </cell>
          <cell r="AH287">
            <v>11</v>
          </cell>
          <cell r="AI287">
            <v>15</v>
          </cell>
          <cell r="AJ287">
            <v>13.1</v>
          </cell>
          <cell r="AK287">
            <v>13</v>
          </cell>
          <cell r="AL287">
            <v>3</v>
          </cell>
          <cell r="AM287">
            <v>393</v>
          </cell>
          <cell r="AN287">
            <v>44922</v>
          </cell>
          <cell r="AO287">
            <v>44972</v>
          </cell>
          <cell r="AP287">
            <v>122595750</v>
          </cell>
          <cell r="AQ287">
            <v>139652550</v>
          </cell>
          <cell r="AR287">
            <v>10660500</v>
          </cell>
          <cell r="AS287">
            <v>0</v>
          </cell>
          <cell r="AT287">
            <v>3436</v>
          </cell>
          <cell r="AU287">
            <v>268</v>
          </cell>
          <cell r="AV287">
            <v>44565</v>
          </cell>
          <cell r="AW287">
            <v>122595750</v>
          </cell>
          <cell r="AX287" t="str">
            <v>O23011602370000007615</v>
          </cell>
        </row>
        <row r="288">
          <cell r="E288">
            <v>282</v>
          </cell>
          <cell r="F288" t="str">
            <v>282-2022</v>
          </cell>
          <cell r="G288" t="str">
            <v>CO1.PCCNTR.3206043</v>
          </cell>
          <cell r="H288" t="str">
            <v xml:space="preserve">ASIGNAR 4500 SUBSIDIOS PARA MEJORAMIENTO DE VIVIENDA PRIORIZANDO HOGARES CON JEFATURA FEMENINA, PERSONAS CON DISCAPACIDAD, VÍCTIMAS DEL CONFLICTO ARMADO, POBLACIÓN ÉTNICA Y ADULTOS MAYORES </v>
          </cell>
          <cell r="I288" t="str">
            <v>Terminado</v>
          </cell>
          <cell r="J288" t="str">
            <v>https://community.secop.gov.co/Public/Tendering/OpportunityDetail/Index?noticeUID=CO1.NTC.2527935&amp;isFromPublicArea=True&amp;isModal=true&amp;asPopupView=true</v>
          </cell>
          <cell r="K288" t="str">
            <v>SDHT-SDB-PSP-086-2022</v>
          </cell>
          <cell r="L288" t="str">
            <v>X</v>
          </cell>
          <cell r="N288" t="str">
            <v>CC</v>
          </cell>
          <cell r="O288">
            <v>1032460655</v>
          </cell>
          <cell r="P288">
            <v>4</v>
          </cell>
          <cell r="Q288" t="str">
            <v>ESPINEL QUINTERO</v>
          </cell>
          <cell r="R288" t="str">
            <v>FABIAN EDUARDO</v>
          </cell>
          <cell r="S288" t="str">
            <v>No Aplica</v>
          </cell>
          <cell r="T288" t="str">
            <v>FABIAN EDUARDO ESPINEL QUINTERO</v>
          </cell>
          <cell r="U288" t="str">
            <v>M</v>
          </cell>
          <cell r="V288">
            <v>44573</v>
          </cell>
          <cell r="W288">
            <v>44578</v>
          </cell>
          <cell r="X288">
            <v>44575</v>
          </cell>
          <cell r="Y288">
            <v>44907</v>
          </cell>
          <cell r="Z288" t="str">
            <v>Contratación Directa</v>
          </cell>
          <cell r="AA288" t="str">
            <v>Contrato</v>
          </cell>
          <cell r="AB288" t="str">
            <v>Prestación de Servicios Profesionales</v>
          </cell>
          <cell r="AC288" t="str">
            <v>PRESTAR SERVICIOS PROFESIONALES PARA APOYAR LAS ACTIVIDADES TÉCNICAS EN LA ESTRUCTURACIÓN DE LOS MEJORAMIENTOS DE VIVIENDA- MODALIDAD HABITABILIDAD EN LOS TERRITORIOS PRIORIZADOS POR LA SECRETARÍA DISTRITAL DEL HÁBITAT</v>
          </cell>
          <cell r="AD288">
            <v>44578</v>
          </cell>
          <cell r="AE288">
            <v>44578</v>
          </cell>
          <cell r="AF288">
            <v>44578</v>
          </cell>
          <cell r="AG288">
            <v>44911</v>
          </cell>
          <cell r="AH288">
            <v>11</v>
          </cell>
          <cell r="AI288">
            <v>0</v>
          </cell>
          <cell r="AJ288">
            <v>11.466666666666667</v>
          </cell>
          <cell r="AK288">
            <v>11</v>
          </cell>
          <cell r="AL288">
            <v>14</v>
          </cell>
          <cell r="AN288">
            <v>44911</v>
          </cell>
          <cell r="AO288">
            <v>44925</v>
          </cell>
          <cell r="AP288">
            <v>58300000</v>
          </cell>
          <cell r="AQ288">
            <v>60773333</v>
          </cell>
          <cell r="AR288">
            <v>5300000</v>
          </cell>
          <cell r="AS288">
            <v>0.3333333283662796</v>
          </cell>
          <cell r="AT288">
            <v>2733</v>
          </cell>
          <cell r="AU288">
            <v>258</v>
          </cell>
          <cell r="AV288">
            <v>44565</v>
          </cell>
          <cell r="AW288">
            <v>58300000</v>
          </cell>
          <cell r="AX288" t="str">
            <v>O23011601010000007715</v>
          </cell>
        </row>
        <row r="289">
          <cell r="E289">
            <v>283</v>
          </cell>
          <cell r="F289" t="str">
            <v>283-2022</v>
          </cell>
          <cell r="G289" t="str">
            <v>CO1.PCCNTR.3205983</v>
          </cell>
          <cell r="H289" t="str">
            <v xml:space="preserve">ASIGNAR 4500 SUBSIDIOS PARA MEJORAMIENTO DE VIVIENDA PRIORIZANDO HOGARES CON JEFATURA FEMENINA, PERSONAS CON DISCAPACIDAD, VÍCTIMAS DEL CONFLICTO ARMADO, POBLACIÓN ÉTNICA Y ADULTOS MAYORES </v>
          </cell>
          <cell r="I289" t="str">
            <v>Terminado</v>
          </cell>
          <cell r="J289" t="str">
            <v>https://community.secop.gov.co/Public/Tendering/OpportunityDetail/Index?noticeUID=CO1.NTC.2527768&amp;isFromPublicArea=True&amp;isModal=true&amp;asPopupView=true</v>
          </cell>
          <cell r="K289" t="str">
            <v>SDHT-SDB-PSP-084-2022</v>
          </cell>
          <cell r="L289" t="str">
            <v>X</v>
          </cell>
          <cell r="N289" t="str">
            <v>CC</v>
          </cell>
          <cell r="O289">
            <v>34617228</v>
          </cell>
          <cell r="P289">
            <v>5</v>
          </cell>
          <cell r="Q289" t="str">
            <v>QUIÑONES LEON</v>
          </cell>
          <cell r="R289" t="str">
            <v>ADRIANA</v>
          </cell>
          <cell r="S289" t="str">
            <v>No Aplica</v>
          </cell>
          <cell r="T289" t="str">
            <v>ADRIANA QUIÑONES LEON</v>
          </cell>
          <cell r="U289" t="str">
            <v>F</v>
          </cell>
          <cell r="V289">
            <v>44573</v>
          </cell>
          <cell r="W289">
            <v>44578</v>
          </cell>
          <cell r="X289">
            <v>44575</v>
          </cell>
          <cell r="Y289">
            <v>44754</v>
          </cell>
          <cell r="Z289" t="str">
            <v>Contratación Directa</v>
          </cell>
          <cell r="AA289" t="str">
            <v>Contrato</v>
          </cell>
          <cell r="AB289" t="str">
            <v>Prestación de Servicios Profesionales</v>
          </cell>
          <cell r="AC289" t="str">
            <v>PRESTAR SERVICIOS PROFESIONALES AL DESARROLLO DE LA GESTIÓN SOCIAL Y COMUNITARIA EN EL MARCO DE LOS MEJORAMIENTOS DE VIVIENDA - MODALIDAD HABITABILIDAD EN LOS TERRITORIOS PRIORIZADOS POR LA SECRETARÍA DISTRITAL DEL HÁBITAT</v>
          </cell>
          <cell r="AD289">
            <v>44578</v>
          </cell>
          <cell r="AE289">
            <v>44578</v>
          </cell>
          <cell r="AF289">
            <v>44578</v>
          </cell>
          <cell r="AG289">
            <v>44758</v>
          </cell>
          <cell r="AH289">
            <v>6</v>
          </cell>
          <cell r="AI289">
            <v>0</v>
          </cell>
          <cell r="AJ289">
            <v>9</v>
          </cell>
          <cell r="AK289">
            <v>9</v>
          </cell>
          <cell r="AL289">
            <v>0</v>
          </cell>
          <cell r="AN289">
            <v>44758</v>
          </cell>
          <cell r="AO289">
            <v>44850</v>
          </cell>
          <cell r="AP289">
            <v>37080000</v>
          </cell>
          <cell r="AQ289">
            <v>55620000</v>
          </cell>
          <cell r="AR289">
            <v>6180000</v>
          </cell>
          <cell r="AS289">
            <v>0</v>
          </cell>
          <cell r="AT289">
            <v>2725</v>
          </cell>
          <cell r="AU289">
            <v>225</v>
          </cell>
          <cell r="AV289">
            <v>44565</v>
          </cell>
          <cell r="AW289">
            <v>37080000</v>
          </cell>
          <cell r="AX289" t="str">
            <v>O23011601010000007715</v>
          </cell>
        </row>
        <row r="290">
          <cell r="E290">
            <v>284</v>
          </cell>
          <cell r="F290" t="str">
            <v>284-2022</v>
          </cell>
          <cell r="G290" t="str">
            <v>CO1.PCCNTR.3206311</v>
          </cell>
          <cell r="H290" t="str">
            <v xml:space="preserve">ASIGNAR 4500 SUBSIDIOS PARA MEJORAMIENTO DE VIVIENDA PRIORIZANDO HOGARES CON JEFATURA FEMENINA, PERSONAS CON DISCAPACIDAD, VÍCTIMAS DEL CONFLICTO ARMADO, POBLACIÓN ÉTNICA Y ADULTOS MAYORES </v>
          </cell>
          <cell r="I290" t="str">
            <v>Terminado</v>
          </cell>
          <cell r="J290" t="str">
            <v>https://community.secop.gov.co/Public/Tendering/OpportunityDetail/Index?noticeUID=CO1.NTC.2527999&amp;isFromPublicArea=True&amp;isModal=true&amp;asPopupView=true</v>
          </cell>
          <cell r="K290" t="str">
            <v>SDHT-SDB-PSP-083-2022</v>
          </cell>
          <cell r="L290" t="str">
            <v>X</v>
          </cell>
          <cell r="N290" t="str">
            <v>CC</v>
          </cell>
          <cell r="O290">
            <v>53032710</v>
          </cell>
          <cell r="P290">
            <v>1</v>
          </cell>
          <cell r="Q290" t="str">
            <v>GUZMAN GUIO</v>
          </cell>
          <cell r="R290" t="str">
            <v>SANDRA MILENA</v>
          </cell>
          <cell r="S290" t="str">
            <v>No Aplica</v>
          </cell>
          <cell r="T290" t="str">
            <v>SANDRA MILENA GUZMAN GUIO</v>
          </cell>
          <cell r="U290" t="str">
            <v>F</v>
          </cell>
          <cell r="V290">
            <v>44573</v>
          </cell>
          <cell r="W290">
            <v>44575</v>
          </cell>
          <cell r="X290">
            <v>44575</v>
          </cell>
          <cell r="Y290">
            <v>44910</v>
          </cell>
          <cell r="Z290" t="str">
            <v>Contratación Directa</v>
          </cell>
          <cell r="AA290" t="str">
            <v>Contrato</v>
          </cell>
          <cell r="AB290" t="str">
            <v>Prestación de Servicios Profesionales</v>
          </cell>
          <cell r="AC290" t="str">
            <v>PRESTAR SERVICIOS PROFESIONALES AL DESARROLLO DE LA GESTIÓN SOCIAL Y COMUNITARIA EN EL MARCO DE LOS MEJORAMIENTOS DE VIVIENDA - MODALIDAD HABITABILIDAD EN LOS TERRITORIOS PRIORIZADOS POR LA SECRETARÍA DISTRITAL DEL HÁBITAT</v>
          </cell>
          <cell r="AD290">
            <v>44575</v>
          </cell>
          <cell r="AE290">
            <v>44575</v>
          </cell>
          <cell r="AF290">
            <v>44575</v>
          </cell>
          <cell r="AG290">
            <v>44755</v>
          </cell>
          <cell r="AH290">
            <v>6</v>
          </cell>
          <cell r="AI290">
            <v>0</v>
          </cell>
          <cell r="AJ290">
            <v>9</v>
          </cell>
          <cell r="AK290">
            <v>9</v>
          </cell>
          <cell r="AL290">
            <v>0</v>
          </cell>
          <cell r="AN290">
            <v>44755</v>
          </cell>
          <cell r="AO290">
            <v>44847</v>
          </cell>
          <cell r="AP290">
            <v>37080000</v>
          </cell>
          <cell r="AQ290">
            <v>55620000</v>
          </cell>
          <cell r="AR290">
            <v>6180000</v>
          </cell>
          <cell r="AS290">
            <v>0</v>
          </cell>
          <cell r="AT290">
            <v>2723</v>
          </cell>
          <cell r="AU290">
            <v>211</v>
          </cell>
          <cell r="AV290">
            <v>44564</v>
          </cell>
          <cell r="AW290">
            <v>37080000</v>
          </cell>
          <cell r="AX290" t="str">
            <v>O23011601010000007715</v>
          </cell>
        </row>
        <row r="291">
          <cell r="E291">
            <v>285</v>
          </cell>
          <cell r="F291" t="str">
            <v>285-2022</v>
          </cell>
          <cell r="G291" t="str">
            <v>CO1.PCCNTR.3206414</v>
          </cell>
          <cell r="H291" t="str">
            <v xml:space="preserve">CONFORMAR Y AJUSTAR 150 EXPEDIENTES URBANOS PARA LA LEGALIZACIÓN URBANÍSTICA DE ASENTAMIENTOS INFORMALES. </v>
          </cell>
          <cell r="I291" t="str">
            <v>Terminado</v>
          </cell>
          <cell r="J291" t="str">
            <v>https://community.secop.gov.co/Public/Tendering/OpportunityDetail/Index?noticeUID=CO1.NTC.2528211&amp;isFromPublicArea=True&amp;isModal=true&amp;asPopupView=true</v>
          </cell>
          <cell r="K291" t="str">
            <v>SDHT-SDB-PSP-011-2022</v>
          </cell>
          <cell r="L291" t="str">
            <v>X</v>
          </cell>
          <cell r="N291" t="str">
            <v>CC</v>
          </cell>
          <cell r="O291">
            <v>35531488</v>
          </cell>
          <cell r="P291">
            <v>6</v>
          </cell>
          <cell r="Q291" t="str">
            <v>CORREALES ORTEGA</v>
          </cell>
          <cell r="R291" t="str">
            <v>JULIETH ALEXANDRA</v>
          </cell>
          <cell r="S291" t="str">
            <v>No Aplica</v>
          </cell>
          <cell r="T291" t="str">
            <v>JULIETH ALEXANDRA CORREALES ORTEGA</v>
          </cell>
          <cell r="U291" t="str">
            <v>F</v>
          </cell>
          <cell r="V291">
            <v>44573</v>
          </cell>
          <cell r="W291">
            <v>44574</v>
          </cell>
          <cell r="X291">
            <v>44575</v>
          </cell>
          <cell r="Y291">
            <v>44905</v>
          </cell>
          <cell r="Z291" t="str">
            <v>Contratación Directa</v>
          </cell>
          <cell r="AA291" t="str">
            <v>Contrato</v>
          </cell>
          <cell r="AB291" t="str">
            <v>Prestación de Servicios Profesionales</v>
          </cell>
          <cell r="AC291" t="str">
            <v>PRESTAR SERVICIOS PROFESIONALES PARA APOYAR LAS ACTIVIDADES DEL COMPONENTE TÉCNICO TOPOGRÁFICO EN EL DESARROLLO DEL PROCEDIMIENTO DE LEGALIZACIÓN URBANÍSTICA EN SU ETAPA DE GESTIÓN Y ESTUDIOS PRELIMINARES EN LOS TERRITORIOS SUSCEPTIBLES DE SER LEGALIZADOS.</v>
          </cell>
          <cell r="AD291">
            <v>44575</v>
          </cell>
          <cell r="AE291">
            <v>44575</v>
          </cell>
          <cell r="AF291">
            <v>44575</v>
          </cell>
          <cell r="AG291">
            <v>44908</v>
          </cell>
          <cell r="AH291">
            <v>11</v>
          </cell>
          <cell r="AI291">
            <v>0</v>
          </cell>
          <cell r="AJ291">
            <v>11.566666666666666</v>
          </cell>
          <cell r="AK291">
            <v>11</v>
          </cell>
          <cell r="AL291">
            <v>17</v>
          </cell>
          <cell r="AN291">
            <v>44908</v>
          </cell>
          <cell r="AO291">
            <v>44925</v>
          </cell>
          <cell r="AP291">
            <v>80300000</v>
          </cell>
          <cell r="AQ291">
            <v>84436667</v>
          </cell>
          <cell r="AR291">
            <v>7300000</v>
          </cell>
          <cell r="AS291">
            <v>-0.3333333283662796</v>
          </cell>
          <cell r="AT291">
            <v>2690</v>
          </cell>
          <cell r="AU291">
            <v>191</v>
          </cell>
          <cell r="AV291">
            <v>44564</v>
          </cell>
          <cell r="AW291">
            <v>80300000</v>
          </cell>
          <cell r="AX291" t="str">
            <v>O23011601190000007577</v>
          </cell>
        </row>
        <row r="292">
          <cell r="E292">
            <v>286</v>
          </cell>
          <cell r="F292" t="str">
            <v>286-2022</v>
          </cell>
          <cell r="G292" t="str">
            <v>CO1.PCCNTR.3206623</v>
          </cell>
          <cell r="H292" t="str">
            <v>REALIZAR 13 ESTUDIOS Y DISEÑOS PARA CONECTIVIDAD URBANA EN LAS ÁREAS PRIORIZADAS DE ORIGEN INFORMAL</v>
          </cell>
          <cell r="I292" t="str">
            <v>En Ejecución</v>
          </cell>
          <cell r="J292" t="str">
            <v>https://community.secop.gov.co/Public/Tendering/OpportunityDetail/Index?noticeUID=CO1.NTC.2528219&amp;isFromPublicArea=True&amp;isModal=true&amp;asPopupView=true</v>
          </cell>
          <cell r="K292" t="str">
            <v>SDHT-SDB-PSP-109-2022</v>
          </cell>
          <cell r="L292" t="str">
            <v>X</v>
          </cell>
          <cell r="N292" t="str">
            <v>CC</v>
          </cell>
          <cell r="O292">
            <v>80872689</v>
          </cell>
          <cell r="P292">
            <v>6</v>
          </cell>
          <cell r="Q292" t="str">
            <v>GARCIA URICOECHEA</v>
          </cell>
          <cell r="R292" t="str">
            <v>JULIO</v>
          </cell>
          <cell r="S292" t="str">
            <v>No Aplica</v>
          </cell>
          <cell r="T292" t="str">
            <v>JULIO GARCIA URICOECHEA</v>
          </cell>
          <cell r="U292" t="str">
            <v>M</v>
          </cell>
          <cell r="V292">
            <v>44573</v>
          </cell>
          <cell r="W292" t="str">
            <v>No Aplica</v>
          </cell>
          <cell r="X292">
            <v>44574</v>
          </cell>
          <cell r="Y292">
            <v>44907</v>
          </cell>
          <cell r="Z292" t="str">
            <v>Contratación Directa</v>
          </cell>
          <cell r="AA292" t="str">
            <v>Contrato</v>
          </cell>
          <cell r="AB292" t="str">
            <v>Prestación de Servicios Profesionales</v>
          </cell>
          <cell r="AC292" t="str">
            <v>PRESTAR SERVICIOS PROFESIONALES PARA BRINDAR APOYO EN LAS ACTIVIDADES DE ARTICULACIÓN INTERINSTITUCIONAL PARA LA IMPLEMENTACIÓN DE ACCIONES EN EL MARCO DE LOS TERRITORIOS PRIORIZADOS DE ORIGEN INFORMAL POR LA SECRETARÍA DISTRITAL DEL HÁBITAT.</v>
          </cell>
          <cell r="AD292">
            <v>44574</v>
          </cell>
          <cell r="AE292">
            <v>44574</v>
          </cell>
          <cell r="AF292">
            <v>44574</v>
          </cell>
          <cell r="AG292">
            <v>44907</v>
          </cell>
          <cell r="AH292">
            <v>11</v>
          </cell>
          <cell r="AI292">
            <v>0</v>
          </cell>
          <cell r="AJ292">
            <v>12.433333333333334</v>
          </cell>
          <cell r="AK292">
            <v>12</v>
          </cell>
          <cell r="AL292">
            <v>13</v>
          </cell>
          <cell r="AM292">
            <v>373</v>
          </cell>
          <cell r="AN292">
            <v>44907</v>
          </cell>
          <cell r="AO292">
            <v>44951</v>
          </cell>
          <cell r="AP292">
            <v>80300000</v>
          </cell>
          <cell r="AQ292">
            <v>90763333</v>
          </cell>
          <cell r="AR292">
            <v>7300000</v>
          </cell>
          <cell r="AS292">
            <v>0.3333333432674408</v>
          </cell>
          <cell r="AT292">
            <v>2766</v>
          </cell>
          <cell r="AU292">
            <v>415</v>
          </cell>
          <cell r="AV292">
            <v>44565</v>
          </cell>
          <cell r="AW292">
            <v>80300000</v>
          </cell>
          <cell r="AX292" t="str">
            <v>O23011601190000007575</v>
          </cell>
        </row>
        <row r="293">
          <cell r="E293">
            <v>287</v>
          </cell>
          <cell r="F293" t="str">
            <v>287-2022</v>
          </cell>
          <cell r="G293" t="str">
            <v>CO1.PCCNTR.3206646</v>
          </cell>
          <cell r="H293" t="str">
            <v xml:space="preserve">CONFORMAR Y AJUSTAR 100 EXPEDIENTES URBANOS PARA LA REGULARIZACIÓN DE ASENTAMIENTOS LEGALIZADOS </v>
          </cell>
          <cell r="I293" t="str">
            <v>Terminado</v>
          </cell>
          <cell r="J293" t="str">
            <v>https://community.secop.gov.co/Public/Tendering/OpportunityDetail/Index?noticeUID=CO1.NTC.2528513&amp;isFromPublicArea=True&amp;isModal=true&amp;asPopupView=true</v>
          </cell>
          <cell r="K293" t="str">
            <v>SDHT-SDB-PSP-009-2022</v>
          </cell>
          <cell r="L293" t="str">
            <v>X</v>
          </cell>
          <cell r="N293" t="str">
            <v>CC</v>
          </cell>
          <cell r="O293">
            <v>1030566385</v>
          </cell>
          <cell r="P293">
            <v>1</v>
          </cell>
          <cell r="Q293" t="str">
            <v>GARZON GANTIVA</v>
          </cell>
          <cell r="R293" t="str">
            <v>JOSE ALEJANDRO</v>
          </cell>
          <cell r="S293" t="str">
            <v>No Aplica</v>
          </cell>
          <cell r="T293" t="str">
            <v>JOSE ALEJANDRO GARZON GANTIVA</v>
          </cell>
          <cell r="U293" t="str">
            <v>M</v>
          </cell>
          <cell r="V293">
            <v>44573</v>
          </cell>
          <cell r="W293">
            <v>44578</v>
          </cell>
          <cell r="X293">
            <v>44575</v>
          </cell>
          <cell r="Y293">
            <v>44906</v>
          </cell>
          <cell r="Z293" t="str">
            <v>Contratación Directa</v>
          </cell>
          <cell r="AA293" t="str">
            <v>Contrato</v>
          </cell>
          <cell r="AB293" t="str">
            <v>Prestación de Servicios Profesionales</v>
          </cell>
          <cell r="AC293" t="str">
            <v>PRESTAR SERVICIOS PROFESIONALES PARA APOYAR EN EL DESARROLLO DEL COMPONENTE TÉCNICO TOPOGRÁFICO Y CARTOGRÁFICO NECESARIO PARA LA REGULARIZACIÓN DE DESARROLLOS LEGALIZADOS EN SU ETAPA DE GESTIÓN Y ESTUDIOS PRELIMINARES</v>
          </cell>
          <cell r="AD293">
            <v>44578</v>
          </cell>
          <cell r="AE293">
            <v>44578</v>
          </cell>
          <cell r="AF293">
            <v>44578</v>
          </cell>
          <cell r="AG293">
            <v>44911</v>
          </cell>
          <cell r="AH293">
            <v>11</v>
          </cell>
          <cell r="AI293">
            <v>0</v>
          </cell>
          <cell r="AJ293">
            <v>11.466666666666667</v>
          </cell>
          <cell r="AK293">
            <v>11</v>
          </cell>
          <cell r="AL293">
            <v>14</v>
          </cell>
          <cell r="AN293">
            <v>44911</v>
          </cell>
          <cell r="AO293">
            <v>44925</v>
          </cell>
          <cell r="AP293">
            <v>80300000</v>
          </cell>
          <cell r="AQ293">
            <v>83706667</v>
          </cell>
          <cell r="AR293">
            <v>7300000</v>
          </cell>
          <cell r="AS293">
            <v>-0.3333333283662796</v>
          </cell>
          <cell r="AT293">
            <v>2700</v>
          </cell>
          <cell r="AU293">
            <v>243</v>
          </cell>
          <cell r="AV293">
            <v>44565</v>
          </cell>
          <cell r="AW293">
            <v>80300000</v>
          </cell>
          <cell r="AX293" t="str">
            <v>O23011601190000007577</v>
          </cell>
        </row>
        <row r="294">
          <cell r="E294">
            <v>288</v>
          </cell>
          <cell r="F294" t="str">
            <v>288-2022</v>
          </cell>
          <cell r="G294" t="str">
            <v>CO1.PCCNTR.3206669</v>
          </cell>
          <cell r="H294" t="str">
            <v xml:space="preserve">CONFORMAR Y AJUSTAR 100 EXPEDIENTES URBANOS PARA LA REGULARIZACIÓN DE ASENTAMIENTOS LEGALIZADOS </v>
          </cell>
          <cell r="I294" t="str">
            <v>Terminado</v>
          </cell>
          <cell r="J294" t="str">
            <v>https://community.secop.gov.co/Public/Tendering/OpportunityDetail/Index?noticeUID=CO1.NTC.2528533&amp;isFromPublicArea=True&amp;isModal=true&amp;asPopupView=true</v>
          </cell>
          <cell r="K294" t="str">
            <v>SDHT-SDB-PSP-007-2022</v>
          </cell>
          <cell r="L294" t="str">
            <v>X</v>
          </cell>
          <cell r="N294" t="str">
            <v>CC</v>
          </cell>
          <cell r="O294">
            <v>52443974</v>
          </cell>
          <cell r="P294">
            <v>9</v>
          </cell>
          <cell r="Q294" t="str">
            <v>RENGIFO CANO</v>
          </cell>
          <cell r="R294" t="str">
            <v>MARIA DEL PILAR</v>
          </cell>
          <cell r="S294" t="str">
            <v>No Aplica</v>
          </cell>
          <cell r="T294" t="str">
            <v>MARIA DEL PILAR RENGIFO CANO</v>
          </cell>
          <cell r="U294" t="str">
            <v>F</v>
          </cell>
          <cell r="V294">
            <v>44573</v>
          </cell>
          <cell r="W294">
            <v>44578</v>
          </cell>
          <cell r="X294">
            <v>44575</v>
          </cell>
          <cell r="Y294">
            <v>44905</v>
          </cell>
          <cell r="Z294" t="str">
            <v>Contratación Directa</v>
          </cell>
          <cell r="AA294" t="str">
            <v>Contrato</v>
          </cell>
          <cell r="AB294" t="str">
            <v>Prestación de Servicios Profesionales</v>
          </cell>
          <cell r="AC294" t="str">
            <v>PRESTAR SERVICIOS PROFESIONALES PARA EL ANÁLISIS JURÍDICO - CATASTRAL NECESARIO EN EL PROCEDIMIENTO DE REGULARIZACIÓN DE DESARROLLOS LEGALIZADOS EN SU ETAPA DE GESTIÓN</v>
          </cell>
          <cell r="AD294">
            <v>44578</v>
          </cell>
          <cell r="AE294">
            <v>44578</v>
          </cell>
          <cell r="AF294">
            <v>44578</v>
          </cell>
          <cell r="AG294">
            <v>44911</v>
          </cell>
          <cell r="AH294">
            <v>11</v>
          </cell>
          <cell r="AI294">
            <v>0</v>
          </cell>
          <cell r="AJ294">
            <v>11.466666666666667</v>
          </cell>
          <cell r="AK294">
            <v>11</v>
          </cell>
          <cell r="AL294">
            <v>14</v>
          </cell>
          <cell r="AM294">
            <v>344</v>
          </cell>
          <cell r="AN294">
            <v>44911</v>
          </cell>
          <cell r="AO294">
            <v>44925</v>
          </cell>
          <cell r="AP294">
            <v>80300000</v>
          </cell>
          <cell r="AQ294">
            <v>83706667</v>
          </cell>
          <cell r="AR294">
            <v>7300000</v>
          </cell>
          <cell r="AS294">
            <v>-0.3333333283662796</v>
          </cell>
          <cell r="AT294">
            <v>2704</v>
          </cell>
          <cell r="AU294">
            <v>325</v>
          </cell>
          <cell r="AV294">
            <v>44565</v>
          </cell>
          <cell r="AW294">
            <v>67350000</v>
          </cell>
          <cell r="AX294" t="str">
            <v>O23011601190000007577</v>
          </cell>
        </row>
        <row r="295">
          <cell r="E295">
            <v>289</v>
          </cell>
          <cell r="F295" t="str">
            <v>289-2022</v>
          </cell>
          <cell r="G295" t="str">
            <v>CO1.PCCNTR.3206358</v>
          </cell>
          <cell r="H295" t="str">
            <v>ELABORAR 8 DOCUMENTOS DE LINEAMIENTOS DE INTERVENCIÓN, GESTIÓN INTERINSTITUCIONAL Y EVALUACIÓN DE LAS INTERVENCIONES TERRITORIALES EN LOS 8 TERRITORIOS PRIORIZADOS EN ÁREAS DE ORIGEN INFORMAL</v>
          </cell>
          <cell r="I295" t="str">
            <v>En Ejecución</v>
          </cell>
          <cell r="J295" t="str">
            <v>https://community.secop.gov.co/Public/Tendering/OpportunityDetail/Index?noticeUID=CO1.NTC.2528355&amp;isFromPublicArea=True&amp;isModal=true&amp;asPopupView=true</v>
          </cell>
          <cell r="K295" t="str">
            <v>SDHT-SDB-PSP-042-2022</v>
          </cell>
          <cell r="L295" t="str">
            <v>X</v>
          </cell>
          <cell r="N295" t="str">
            <v>CC</v>
          </cell>
          <cell r="O295">
            <v>13747971</v>
          </cell>
          <cell r="P295">
            <v>0</v>
          </cell>
          <cell r="Q295" t="str">
            <v>PARDO PEDRAZA</v>
          </cell>
          <cell r="R295" t="str">
            <v>RICHARD DAVID</v>
          </cell>
          <cell r="S295" t="str">
            <v>No Aplica</v>
          </cell>
          <cell r="T295" t="str">
            <v>RICHARD DAVID PARDO PEDRAZA</v>
          </cell>
          <cell r="U295" t="str">
            <v>M</v>
          </cell>
          <cell r="V295">
            <v>44573</v>
          </cell>
          <cell r="W295">
            <v>44578</v>
          </cell>
          <cell r="X295">
            <v>44575</v>
          </cell>
          <cell r="Y295">
            <v>44575</v>
          </cell>
          <cell r="Z295" t="str">
            <v>Contratación Directa</v>
          </cell>
          <cell r="AA295" t="str">
            <v>Contrato</v>
          </cell>
          <cell r="AB295" t="str">
            <v>Prestación de Servicios Profesionales</v>
          </cell>
          <cell r="AC295" t="str">
            <v>PRESTAR SERVICIOS PROFESIONALES PARA REALIZAR LAS MODELACIONES URBANÍSTICAS Y ARQUITECTÓNICAS DE LOS LINEAMIENTOS DE INTERVENCIÓN, GESTIÓN INTERINSTITUCIONAL Y EVALUACIÓN, ASÍ COMO EN LAS POLÍTICAS DE ORDENAMIENTO TERRITORIAL EN TERRITORIOS PRIORIZADOS DE MEJORAMIENTO INTEGRAL DE LA SECRETARÍA DISTRITAL DEL HÁBITAT</v>
          </cell>
          <cell r="AD295">
            <v>44578</v>
          </cell>
          <cell r="AE295">
            <v>44578</v>
          </cell>
          <cell r="AF295">
            <v>44578</v>
          </cell>
          <cell r="AG295">
            <v>44911</v>
          </cell>
          <cell r="AH295">
            <v>11</v>
          </cell>
          <cell r="AI295">
            <v>0</v>
          </cell>
          <cell r="AJ295">
            <v>12.466666666666667</v>
          </cell>
          <cell r="AK295">
            <v>12</v>
          </cell>
          <cell r="AL295">
            <v>14</v>
          </cell>
          <cell r="AN295">
            <v>44911</v>
          </cell>
          <cell r="AO295">
            <v>44956</v>
          </cell>
          <cell r="AP295">
            <v>80300000</v>
          </cell>
          <cell r="AQ295">
            <v>91006667</v>
          </cell>
          <cell r="AR295">
            <v>7300000</v>
          </cell>
          <cell r="AS295">
            <v>-0.3333333283662796</v>
          </cell>
          <cell r="AT295">
            <v>2806</v>
          </cell>
          <cell r="AU295">
            <v>782</v>
          </cell>
          <cell r="AV295">
            <v>44567</v>
          </cell>
          <cell r="AW295">
            <v>80300000</v>
          </cell>
          <cell r="AX295" t="str">
            <v>O23011601190000007575</v>
          </cell>
        </row>
        <row r="296">
          <cell r="E296">
            <v>290</v>
          </cell>
          <cell r="F296" t="str">
            <v>290-2022</v>
          </cell>
          <cell r="G296" t="str">
            <v>CO1.PCCNTR.3206481</v>
          </cell>
          <cell r="H296" t="str">
            <v xml:space="preserve">CONFORMAR Y AJUSTAR 100 EXPEDIENTES URBANOS PARA LA REGULARIZACIÓN DE ASENTAMIENTOS LEGALIZADOS </v>
          </cell>
          <cell r="I296" t="str">
            <v>Terminado</v>
          </cell>
          <cell r="J296" t="str">
            <v>https://community.secop.gov.co/Public/Tendering/OpportunityDetail/Index?noticeUID=CO1.NTC.2528565&amp;isFromPublicArea=True&amp;isModal=true&amp;asPopupView=true</v>
          </cell>
          <cell r="K296" t="str">
            <v>SDHT-SDB-PSP-005-2022</v>
          </cell>
          <cell r="L296" t="str">
            <v>X</v>
          </cell>
          <cell r="N296" t="str">
            <v>CC</v>
          </cell>
          <cell r="O296">
            <v>80006244</v>
          </cell>
          <cell r="P296">
            <v>9</v>
          </cell>
          <cell r="Q296" t="str">
            <v>MORA PAMPLONA</v>
          </cell>
          <cell r="R296" t="str">
            <v>HEMERSON</v>
          </cell>
          <cell r="S296" t="str">
            <v>No Aplica</v>
          </cell>
          <cell r="T296" t="str">
            <v>HEMERSON MORA PAMPLONA</v>
          </cell>
          <cell r="U296" t="str">
            <v>M</v>
          </cell>
          <cell r="V296">
            <v>44573</v>
          </cell>
          <cell r="W296">
            <v>44578</v>
          </cell>
          <cell r="X296">
            <v>44575</v>
          </cell>
          <cell r="Y296">
            <v>44905</v>
          </cell>
          <cell r="Z296" t="str">
            <v>Contratación Directa</v>
          </cell>
          <cell r="AA296" t="str">
            <v>Contrato</v>
          </cell>
          <cell r="AB296" t="str">
            <v>Prestación de Servicios Profesionales</v>
          </cell>
          <cell r="AC296" t="str">
            <v>PRESTAR SERVICIOS PROFESIONALES PARA APOYAR EN EL DESARROLLO DEL COMPONENTE TÉCNICO TOPOGRÁFICO Y CARTOGRÁFICO NECESARIO PARA LA REGULARIZACIÓN DE DESARROLLOS LEGALIZADOS EN SU ETAPA DE GESTIÓN Y ESTUDIOS PRELIMINARES</v>
          </cell>
          <cell r="AD296">
            <v>44578</v>
          </cell>
          <cell r="AE296">
            <v>44578</v>
          </cell>
          <cell r="AF296">
            <v>44578</v>
          </cell>
          <cell r="AG296">
            <v>44911</v>
          </cell>
          <cell r="AH296">
            <v>11</v>
          </cell>
          <cell r="AI296">
            <v>0</v>
          </cell>
          <cell r="AJ296">
            <v>11.466666666666667</v>
          </cell>
          <cell r="AK296">
            <v>11</v>
          </cell>
          <cell r="AL296">
            <v>14</v>
          </cell>
          <cell r="AN296">
            <v>44911</v>
          </cell>
          <cell r="AO296">
            <v>44925</v>
          </cell>
          <cell r="AP296">
            <v>80300000</v>
          </cell>
          <cell r="AQ296">
            <v>83706667</v>
          </cell>
          <cell r="AR296">
            <v>7300000</v>
          </cell>
          <cell r="AS296">
            <v>-0.3333333283662796</v>
          </cell>
          <cell r="AT296">
            <v>2702</v>
          </cell>
          <cell r="AU296">
            <v>222</v>
          </cell>
          <cell r="AV296">
            <v>44565</v>
          </cell>
          <cell r="AW296">
            <v>80300000</v>
          </cell>
          <cell r="AX296" t="str">
            <v>O23011601190000007577</v>
          </cell>
        </row>
        <row r="297">
          <cell r="E297">
            <v>291</v>
          </cell>
          <cell r="F297" t="str">
            <v>291-2022</v>
          </cell>
          <cell r="G297" t="str">
            <v>CO1.PCCNTR.3206491</v>
          </cell>
          <cell r="H297" t="str">
            <v>ELABORAR 8 DOCUMENTOS DE LINEAMIENTOS DE INTERVENCIÓN, GESTIÓN INTERINSTITUCIONAL Y EVALUACIÓN DE LAS INTERVENCIONES TERRITORIALES EN LOS 8 TERRITORIOS PRIORIZADOS EN ÁREAS DE ORIGEN INFORMAL</v>
          </cell>
          <cell r="I297" t="str">
            <v>Terminado</v>
          </cell>
          <cell r="J297" t="str">
            <v>https://community.secop.gov.co/Public/Tendering/OpportunityDetail/Index?noticeUID=CO1.NTC.2528576&amp;isFromPublicArea=True&amp;isModal=true&amp;asPopupView=true</v>
          </cell>
          <cell r="K297" t="str">
            <v>SDHT-SDB-PSP-065-2022</v>
          </cell>
          <cell r="L297" t="str">
            <v>X</v>
          </cell>
          <cell r="N297" t="str">
            <v>CC</v>
          </cell>
          <cell r="O297">
            <v>80257640</v>
          </cell>
          <cell r="P297">
            <v>9</v>
          </cell>
          <cell r="Q297" t="str">
            <v>DIAZ MONTAÑA</v>
          </cell>
          <cell r="R297" t="str">
            <v>JOHN WILLIAM</v>
          </cell>
          <cell r="S297" t="str">
            <v>No Aplica</v>
          </cell>
          <cell r="T297" t="str">
            <v>JOHN WILLIAM DIAZ MONTAÑA</v>
          </cell>
          <cell r="U297" t="str">
            <v>M</v>
          </cell>
          <cell r="V297">
            <v>44573</v>
          </cell>
          <cell r="W297">
            <v>44580</v>
          </cell>
          <cell r="X297">
            <v>44575</v>
          </cell>
          <cell r="Y297">
            <v>44900</v>
          </cell>
          <cell r="Z297" t="str">
            <v>Contratación Directa</v>
          </cell>
          <cell r="AA297" t="str">
            <v>Contrato</v>
          </cell>
          <cell r="AB297" t="str">
            <v>Prestación de Servicios Profesionales</v>
          </cell>
          <cell r="AC297" t="str">
            <v>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v>
          </cell>
          <cell r="AD297">
            <v>44580</v>
          </cell>
          <cell r="AE297">
            <v>44580</v>
          </cell>
          <cell r="AF297">
            <v>44580</v>
          </cell>
          <cell r="AG297">
            <v>44913</v>
          </cell>
          <cell r="AH297">
            <v>11</v>
          </cell>
          <cell r="AI297">
            <v>0</v>
          </cell>
          <cell r="AJ297">
            <v>11.4</v>
          </cell>
          <cell r="AK297">
            <v>11</v>
          </cell>
          <cell r="AL297">
            <v>12</v>
          </cell>
          <cell r="AN297">
            <v>44913</v>
          </cell>
          <cell r="AO297">
            <v>44925</v>
          </cell>
          <cell r="AP297">
            <v>74800000</v>
          </cell>
          <cell r="AQ297">
            <v>77520000</v>
          </cell>
          <cell r="AR297">
            <v>6800000</v>
          </cell>
          <cell r="AS297">
            <v>0</v>
          </cell>
          <cell r="AT297">
            <v>2809</v>
          </cell>
          <cell r="AU297">
            <v>242</v>
          </cell>
          <cell r="AV297">
            <v>44565</v>
          </cell>
          <cell r="AW297">
            <v>74800000</v>
          </cell>
          <cell r="AX297" t="str">
            <v>O23011601190000007575</v>
          </cell>
        </row>
        <row r="298">
          <cell r="E298">
            <v>292</v>
          </cell>
          <cell r="F298" t="str">
            <v>292-2022</v>
          </cell>
          <cell r="G298" t="str">
            <v>CO1.PCCNTR.3206792</v>
          </cell>
          <cell r="H298" t="str">
            <v xml:space="preserve">REALIZAR ADECUACIONES DE CALIDAD A 4500 VIVIENDAS PRIORIZANDO HOGARES CON JEFATURA FEMENINA, PERSONAS CON DISCAPACIDAD, VÍCTIMAS DEL CONFLICTO ARMADO, POBLACIÓN ÉTNICA Y ADULTOS MAYORES </v>
          </cell>
          <cell r="I298" t="str">
            <v>Terminación Anticipada</v>
          </cell>
          <cell r="J298" t="str">
            <v>https://community.secop.gov.co/Public/Tendering/OpportunityDetail/Index?noticeUID=CO1.NTC.2528400&amp;isFromPublicArea=True&amp;isModal=true&amp;asPopupView=true</v>
          </cell>
          <cell r="K298" t="str">
            <v>SDHT-SDB-PSP-064-2022</v>
          </cell>
          <cell r="L298" t="str">
            <v>X</v>
          </cell>
          <cell r="N298" t="str">
            <v>CC</v>
          </cell>
          <cell r="O298">
            <v>52056324</v>
          </cell>
          <cell r="P298">
            <v>1</v>
          </cell>
          <cell r="Q298" t="str">
            <v>TORRES TRIANA</v>
          </cell>
          <cell r="R298" t="str">
            <v>INGRID ROCIO</v>
          </cell>
          <cell r="S298" t="str">
            <v>No Aplica</v>
          </cell>
          <cell r="T298" t="str">
            <v>INGRID ROCIO TORRES TRIANA</v>
          </cell>
          <cell r="U298" t="str">
            <v>F</v>
          </cell>
          <cell r="V298">
            <v>44573</v>
          </cell>
          <cell r="W298">
            <v>44581</v>
          </cell>
          <cell r="X298">
            <v>44575</v>
          </cell>
          <cell r="Y298">
            <v>44900</v>
          </cell>
          <cell r="Z298" t="str">
            <v>Contratación Directa</v>
          </cell>
          <cell r="AA298" t="str">
            <v>Contrato</v>
          </cell>
          <cell r="AB298" t="str">
            <v>Prestación de Servicios Profesionales</v>
          </cell>
          <cell r="AC298" t="str">
            <v>PRESTAR SERVICIOS PROFESIONALES PARA APOYAR LAS ACTIVIDADES DE GESTIÓN SOCIAL EN LA IMPLEMENTACIÓN, EJECUCIÓN Y SEGUIMIENTO DE LOS MEJORAMIENTOS DE VIVIENDA MODALIDAD HABITABILIDAD EN LOS TERRITORIOS PRIORIZADOS POR LA SECRETARÍA DISTRITAL DEL HÁBITAT</v>
          </cell>
          <cell r="AD298">
            <v>44581</v>
          </cell>
          <cell r="AE298">
            <v>44581</v>
          </cell>
          <cell r="AF298">
            <v>44581</v>
          </cell>
          <cell r="AG298">
            <v>44914</v>
          </cell>
          <cell r="AH298">
            <v>11</v>
          </cell>
          <cell r="AI298">
            <v>0</v>
          </cell>
          <cell r="AJ298">
            <v>11</v>
          </cell>
          <cell r="AK298">
            <v>11</v>
          </cell>
          <cell r="AL298">
            <v>0</v>
          </cell>
          <cell r="AN298">
            <v>44926</v>
          </cell>
          <cell r="AO298">
            <v>44844</v>
          </cell>
          <cell r="AP298">
            <v>74800000</v>
          </cell>
          <cell r="AQ298">
            <v>50320000</v>
          </cell>
          <cell r="AR298">
            <v>6800000</v>
          </cell>
          <cell r="AS298">
            <v>0</v>
          </cell>
          <cell r="AT298">
            <v>2746</v>
          </cell>
          <cell r="AU298">
            <v>188</v>
          </cell>
          <cell r="AV298">
            <v>44564</v>
          </cell>
          <cell r="AW298">
            <v>74800000</v>
          </cell>
          <cell r="AX298" t="str">
            <v>O23011601010000007715</v>
          </cell>
        </row>
        <row r="299">
          <cell r="E299">
            <v>293</v>
          </cell>
          <cell r="F299" t="str">
            <v>293-2022</v>
          </cell>
          <cell r="G299" t="str">
            <v>CO1.PCCNTR.3206837</v>
          </cell>
          <cell r="H299" t="str">
            <v>REALIZAR 13 ESTUDIOS Y DISEÑOS PARA CONECTIVIDAD URBANA EN LAS ÁREAS PRIORIZADAS DE ORIGEN INFORMAL</v>
          </cell>
          <cell r="I299" t="str">
            <v>Terminado</v>
          </cell>
          <cell r="J299" t="str">
            <v>https://community.secop.gov.co/Public/Tendering/OpportunityDetail/Index?noticeUID=CO1.NTC.2528709&amp;isFromPublicArea=True&amp;isModal=true&amp;asPopupView=true</v>
          </cell>
          <cell r="K299" t="str">
            <v>SDHT-SDB-PSP-020-2022</v>
          </cell>
          <cell r="L299" t="str">
            <v>X</v>
          </cell>
          <cell r="N299" t="str">
            <v>CC</v>
          </cell>
          <cell r="O299">
            <v>1072618005</v>
          </cell>
          <cell r="P299">
            <v>3</v>
          </cell>
          <cell r="Q299" t="str">
            <v>LUQUE SANCHEZ</v>
          </cell>
          <cell r="R299" t="str">
            <v>BELMA LORENA</v>
          </cell>
          <cell r="S299" t="str">
            <v>No Aplica</v>
          </cell>
          <cell r="T299" t="str">
            <v>BELMA LORENA LUQUE SANCHEZ</v>
          </cell>
          <cell r="U299" t="str">
            <v>F</v>
          </cell>
          <cell r="V299">
            <v>44573</v>
          </cell>
          <cell r="W299">
            <v>44574</v>
          </cell>
          <cell r="X299">
            <v>44578</v>
          </cell>
          <cell r="Y299">
            <v>44672</v>
          </cell>
          <cell r="Z299" t="str">
            <v>Contratación Directa</v>
          </cell>
          <cell r="AA299" t="str">
            <v>Contrato</v>
          </cell>
          <cell r="AB299" t="str">
            <v>Prestación de Servicios Profesionales</v>
          </cell>
          <cell r="AC299" t="str">
            <v>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v>
          </cell>
          <cell r="AD299">
            <v>44578</v>
          </cell>
          <cell r="AE299">
            <v>44578</v>
          </cell>
          <cell r="AF299">
            <v>44578</v>
          </cell>
          <cell r="AG299">
            <v>44758</v>
          </cell>
          <cell r="AH299">
            <v>6</v>
          </cell>
          <cell r="AI299">
            <v>0</v>
          </cell>
          <cell r="AJ299">
            <v>9</v>
          </cell>
          <cell r="AK299">
            <v>9</v>
          </cell>
          <cell r="AL299">
            <v>0</v>
          </cell>
          <cell r="AN299">
            <v>44758</v>
          </cell>
          <cell r="AO299">
            <v>44850</v>
          </cell>
          <cell r="AP299">
            <v>46200000</v>
          </cell>
          <cell r="AQ299">
            <v>69300000</v>
          </cell>
          <cell r="AR299">
            <v>7700000</v>
          </cell>
          <cell r="AS299">
            <v>0</v>
          </cell>
          <cell r="AT299">
            <v>2761</v>
          </cell>
          <cell r="AU299">
            <v>412</v>
          </cell>
          <cell r="AV299">
            <v>44565</v>
          </cell>
          <cell r="AW299">
            <v>46200000</v>
          </cell>
          <cell r="AX299" t="str">
            <v>O23011601190000007575</v>
          </cell>
        </row>
        <row r="300">
          <cell r="E300">
            <v>294</v>
          </cell>
          <cell r="F300" t="str">
            <v>294-2022</v>
          </cell>
          <cell r="G300" t="str">
            <v>CO1.PCCNTR.3205335</v>
          </cell>
          <cell r="H300" t="str">
            <v xml:space="preserve">COODINAR 100 % DEL DISEÑO E IMPLEMENTACIÓN DE LA POLÍTICA PÚBLICA DE SERVICIOS PÚBLICOS. </v>
          </cell>
          <cell r="I300" t="str">
            <v>En Ejecución</v>
          </cell>
          <cell r="J300" t="str">
            <v>https://community.secop.gov.co/Public/Tendering/OpportunityDetail/Index?noticeUID=CO1.NTC.2527171&amp;isFromPublicArea=True&amp;isModal=true&amp;asPopupView=true</v>
          </cell>
          <cell r="K300" t="str">
            <v>SDHT-SDSP-PSP-019-2022</v>
          </cell>
          <cell r="L300" t="str">
            <v>X</v>
          </cell>
          <cell r="N300" t="str">
            <v>CC</v>
          </cell>
          <cell r="O300">
            <v>41211331</v>
          </cell>
          <cell r="P300">
            <v>8</v>
          </cell>
          <cell r="Q300" t="str">
            <v>ROMERO</v>
          </cell>
          <cell r="R300" t="str">
            <v>MARIA DEL CONSUELO</v>
          </cell>
          <cell r="S300" t="str">
            <v>No Aplica</v>
          </cell>
          <cell r="T300" t="str">
            <v>MARIA DEL CONSUELO ROMERO</v>
          </cell>
          <cell r="U300" t="str">
            <v>F</v>
          </cell>
          <cell r="V300">
            <v>44573</v>
          </cell>
          <cell r="W300">
            <v>44574</v>
          </cell>
          <cell r="X300">
            <v>44578</v>
          </cell>
          <cell r="Y300">
            <v>44923</v>
          </cell>
          <cell r="Z300" t="str">
            <v>Contratación Directa</v>
          </cell>
          <cell r="AA300" t="str">
            <v>Contrato</v>
          </cell>
          <cell r="AB300" t="str">
            <v>Prestación de Servicios Profesionales</v>
          </cell>
          <cell r="AC300" t="str">
            <v>PRESTAR SERVICIOS PROFESIONALES QUE PROMUEVAN DESDE EL COMPONENTE TÉCNICO LA PRESTACIÓN EFICIENTE DEL SERVICIO DE ASEO EN EL MARCO DE LAS FUNCIONES DE LA SUBDIRECCIÓN DE SUBDIRECCIÓN DE SERVICIOS PÚBLICOS</v>
          </cell>
          <cell r="AD300">
            <v>44578</v>
          </cell>
          <cell r="AE300">
            <v>44578</v>
          </cell>
          <cell r="AF300">
            <v>44578</v>
          </cell>
          <cell r="AG300">
            <v>44927</v>
          </cell>
          <cell r="AH300">
            <v>11</v>
          </cell>
          <cell r="AI300">
            <v>15</v>
          </cell>
          <cell r="AJ300">
            <v>12.966666666666667</v>
          </cell>
          <cell r="AK300">
            <v>12</v>
          </cell>
          <cell r="AL300">
            <v>29</v>
          </cell>
          <cell r="AM300">
            <v>389</v>
          </cell>
          <cell r="AN300">
            <v>44927</v>
          </cell>
          <cell r="AO300">
            <v>44972</v>
          </cell>
          <cell r="AP300">
            <v>103021635</v>
          </cell>
          <cell r="AQ300">
            <v>116160626</v>
          </cell>
          <cell r="AR300">
            <v>8958403</v>
          </cell>
          <cell r="AS300">
            <v>-0.43333332240581512</v>
          </cell>
          <cell r="AT300">
            <v>3441</v>
          </cell>
          <cell r="AU300">
            <v>121</v>
          </cell>
          <cell r="AV300">
            <v>44564</v>
          </cell>
          <cell r="AW300">
            <v>103021635</v>
          </cell>
          <cell r="AX300" t="str">
            <v>O23011602370000007615</v>
          </cell>
        </row>
        <row r="301">
          <cell r="E301">
            <v>295</v>
          </cell>
          <cell r="F301" t="str">
            <v>295-2022</v>
          </cell>
          <cell r="G301" t="str">
            <v>CO1.PCCNTR.3205568</v>
          </cell>
          <cell r="H301" t="str">
            <v>COORDINAR 100 % DE LA GESTIÓN CON LAS EMPRESAS PRESTADORAS DE LOS SERVICIOS PÚBLICOS LA CONSTRUCCIÓN DE LA LÍNEA BASE PARA EL CATASTRO DE REDES.</v>
          </cell>
          <cell r="I301" t="str">
            <v>En Ejecución</v>
          </cell>
          <cell r="J301" t="str">
            <v>https://community.secop.gov.co/Public/Tendering/OpportunityDetail/Index?noticeUID=CO1.NTC.2527536&amp;isFromPublicArea=True&amp;isModal=true&amp;asPopupView=true</v>
          </cell>
          <cell r="K301" t="str">
            <v>SDHT-SDSP-PSP-023-2022</v>
          </cell>
          <cell r="L301" t="str">
            <v>X</v>
          </cell>
          <cell r="N301" t="str">
            <v>CC</v>
          </cell>
          <cell r="O301">
            <v>19265102</v>
          </cell>
          <cell r="P301">
            <v>1</v>
          </cell>
          <cell r="Q301" t="str">
            <v>BENAL BERNAL</v>
          </cell>
          <cell r="R301" t="str">
            <v>FRANCISCO JAVIER</v>
          </cell>
          <cell r="S301" t="str">
            <v>No Aplica</v>
          </cell>
          <cell r="T301" t="str">
            <v>FRANCISCO JAVIER BENAL BERNAL</v>
          </cell>
          <cell r="U301" t="str">
            <v>M</v>
          </cell>
          <cell r="V301">
            <v>44573</v>
          </cell>
          <cell r="W301">
            <v>44580</v>
          </cell>
          <cell r="X301">
            <v>44574</v>
          </cell>
          <cell r="Y301">
            <v>44892</v>
          </cell>
          <cell r="Z301" t="str">
            <v>Contratación Directa</v>
          </cell>
          <cell r="AA301" t="str">
            <v>Contrato</v>
          </cell>
          <cell r="AB301" t="str">
            <v>Prestación de Servicios Profesionales</v>
          </cell>
          <cell r="AC301" t="str">
            <v>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v>
          </cell>
          <cell r="AD301">
            <v>44580</v>
          </cell>
          <cell r="AE301">
            <v>44580</v>
          </cell>
          <cell r="AF301">
            <v>44580</v>
          </cell>
          <cell r="AG301">
            <v>44929</v>
          </cell>
          <cell r="AH301">
            <v>11</v>
          </cell>
          <cell r="AI301">
            <v>15</v>
          </cell>
          <cell r="AJ301">
            <v>12.9</v>
          </cell>
          <cell r="AK301">
            <v>12</v>
          </cell>
          <cell r="AL301">
            <v>27</v>
          </cell>
          <cell r="AM301">
            <v>387</v>
          </cell>
          <cell r="AN301">
            <v>44929</v>
          </cell>
          <cell r="AO301">
            <v>44972</v>
          </cell>
          <cell r="AP301">
            <v>106605000</v>
          </cell>
          <cell r="AQ301">
            <v>119583000</v>
          </cell>
          <cell r="AR301">
            <v>9270000</v>
          </cell>
          <cell r="AS301">
            <v>0</v>
          </cell>
          <cell r="AT301">
            <v>3469</v>
          </cell>
          <cell r="AU301">
            <v>435</v>
          </cell>
          <cell r="AV301">
            <v>44565</v>
          </cell>
          <cell r="AW301">
            <v>106605000</v>
          </cell>
          <cell r="AX301" t="str">
            <v>O23011605510000007618</v>
          </cell>
        </row>
        <row r="302">
          <cell r="E302">
            <v>296</v>
          </cell>
          <cell r="F302" t="str">
            <v>296-2022</v>
          </cell>
          <cell r="G302" t="str">
            <v>CO1.PCCNTR.3205419</v>
          </cell>
          <cell r="H302" t="str">
            <v>IMPLEMENTAR 1 SISTEMA INTEGRADO DEL SECTOR</v>
          </cell>
          <cell r="I302" t="str">
            <v>En Ejecución</v>
          </cell>
          <cell r="J302" t="str">
            <v>https://community.secop.gov.co/Public/Tendering/OpportunityDetail/Index?noticeUID=CO1.NTC.2527096&amp;isFromPublicArea=True&amp;isModal=true&amp;asPopupView=true</v>
          </cell>
          <cell r="K302" t="str">
            <v>SDHT-SGC-PSAG-002-2022</v>
          </cell>
          <cell r="L302" t="str">
            <v>X</v>
          </cell>
          <cell r="N302" t="str">
            <v>CC</v>
          </cell>
          <cell r="O302">
            <v>1022373229</v>
          </cell>
          <cell r="P302">
            <v>0</v>
          </cell>
          <cell r="Q302" t="str">
            <v>VASQUEZ FRANCO</v>
          </cell>
          <cell r="R302" t="str">
            <v>JONATAN STEVEN</v>
          </cell>
          <cell r="S302" t="str">
            <v>No Aplica</v>
          </cell>
          <cell r="T302" t="str">
            <v>JONATAN STEVEN VASQUEZ FRANCO</v>
          </cell>
          <cell r="U302" t="str">
            <v>M</v>
          </cell>
          <cell r="V302">
            <v>44573</v>
          </cell>
          <cell r="W302" t="str">
            <v>No Aplica</v>
          </cell>
          <cell r="X302">
            <v>44574</v>
          </cell>
          <cell r="Y302">
            <v>44922</v>
          </cell>
          <cell r="Z302" t="str">
            <v>Contratación Directa</v>
          </cell>
          <cell r="AA302" t="str">
            <v>Contrato</v>
          </cell>
          <cell r="AB302" t="str">
            <v>Prestación de Servicios  de Apoyo a la Gestión</v>
          </cell>
          <cell r="AC302" t="str">
            <v>PRESTAR SERVICIOS DE APOYO OPERATIVO Y DE SOPORTE EN GENERAL AL PROCESO DE GESTIÓN TECNOLÓGICA DE LA SUBSECRETARÍA DE GESTIÓN CORPORATIVA</v>
          </cell>
          <cell r="AD302">
            <v>44574</v>
          </cell>
          <cell r="AE302">
            <v>44574</v>
          </cell>
          <cell r="AF302">
            <v>44574</v>
          </cell>
          <cell r="AG302">
            <v>44922</v>
          </cell>
          <cell r="AH302">
            <v>11</v>
          </cell>
          <cell r="AI302">
            <v>15</v>
          </cell>
          <cell r="AJ302">
            <v>12.6</v>
          </cell>
          <cell r="AK302">
            <v>12</v>
          </cell>
          <cell r="AL302">
            <v>18</v>
          </cell>
          <cell r="AM302">
            <v>378</v>
          </cell>
          <cell r="AN302">
            <v>44922</v>
          </cell>
          <cell r="AO302">
            <v>44956</v>
          </cell>
          <cell r="AP302">
            <v>31971035</v>
          </cell>
          <cell r="AQ302">
            <v>35029134</v>
          </cell>
          <cell r="AR302">
            <v>2780090</v>
          </cell>
          <cell r="AS302">
            <v>0</v>
          </cell>
          <cell r="AT302">
            <v>3285</v>
          </cell>
          <cell r="AU302">
            <v>722</v>
          </cell>
          <cell r="AV302">
            <v>44566</v>
          </cell>
          <cell r="AW302">
            <v>32936000</v>
          </cell>
          <cell r="AX302" t="str">
            <v>O23011605530000007815</v>
          </cell>
        </row>
        <row r="303">
          <cell r="E303">
            <v>297</v>
          </cell>
          <cell r="F303" t="str">
            <v>297-2022</v>
          </cell>
          <cell r="G303" t="str">
            <v>CO1.PCCNTR.3207188</v>
          </cell>
          <cell r="H303" t="str">
            <v>REALIZAR EL 100% DEL MANTENIMIENTO DE LAS 3 SEDES DE LA SDHT</v>
          </cell>
          <cell r="I303" t="str">
            <v>En Ejecución</v>
          </cell>
          <cell r="J303" t="str">
            <v>https://community.secop.gov.co/Public/Tendering/OpportunityDetail/Index?noticeUID=CO1.NTC.2528767&amp;isFromPublicArea=True&amp;isModal=true&amp;asPopupView=true</v>
          </cell>
          <cell r="K303" t="str">
            <v>SDHT-SDA-PSP-004</v>
          </cell>
          <cell r="L303" t="str">
            <v>X</v>
          </cell>
          <cell r="N303" t="str">
            <v>CC</v>
          </cell>
          <cell r="O303">
            <v>1014272961</v>
          </cell>
          <cell r="P303">
            <v>1</v>
          </cell>
          <cell r="Q303" t="str">
            <v>POVEDA RIAÑO</v>
          </cell>
          <cell r="R303" t="str">
            <v>JOHAN SEBASTIAN</v>
          </cell>
          <cell r="S303" t="str">
            <v>No Aplica</v>
          </cell>
          <cell r="T303" t="str">
            <v>JOHAN SEBASTIAN POVEDA RIAÑO</v>
          </cell>
          <cell r="U303" t="str">
            <v>M</v>
          </cell>
          <cell r="V303">
            <v>44573</v>
          </cell>
          <cell r="W303" t="str">
            <v>No Aplica</v>
          </cell>
          <cell r="X303">
            <v>44574</v>
          </cell>
          <cell r="Y303">
            <v>44922</v>
          </cell>
          <cell r="Z303" t="str">
            <v>Contratación Directa</v>
          </cell>
          <cell r="AA303" t="str">
            <v>Contrato</v>
          </cell>
          <cell r="AB303" t="str">
            <v>Prestación de Servicios Profesionales</v>
          </cell>
          <cell r="AC303" t="str">
            <v>PRESTAR SERVICIOS PROFESIONALES PARA DESARROLLAR LABORES ADMINISTRATIVAS, FINANCIERAS Y LOGISTICAS REQUERIDAS EN EL PROCESO DE BIENES, SERVICIOS E INFRAESTRUCTURA DE LA SUBDIRECCIÓN ADMINISTRATIVA DE LA SDHT.</v>
          </cell>
          <cell r="AD303">
            <v>44574</v>
          </cell>
          <cell r="AE303">
            <v>44574</v>
          </cell>
          <cell r="AF303">
            <v>44574</v>
          </cell>
          <cell r="AG303">
            <v>44922</v>
          </cell>
          <cell r="AH303">
            <v>11</v>
          </cell>
          <cell r="AI303">
            <v>15</v>
          </cell>
          <cell r="AJ303">
            <v>12.6</v>
          </cell>
          <cell r="AK303">
            <v>12</v>
          </cell>
          <cell r="AL303">
            <v>18</v>
          </cell>
          <cell r="AM303">
            <v>378</v>
          </cell>
          <cell r="AN303">
            <v>44922</v>
          </cell>
          <cell r="AO303">
            <v>44956</v>
          </cell>
          <cell r="AP303">
            <v>50600000</v>
          </cell>
          <cell r="AQ303">
            <v>55440000</v>
          </cell>
          <cell r="AR303">
            <v>4400000</v>
          </cell>
          <cell r="AS303">
            <v>0</v>
          </cell>
          <cell r="AT303">
            <v>3036</v>
          </cell>
          <cell r="AU303">
            <v>793</v>
          </cell>
          <cell r="AV303">
            <v>44568</v>
          </cell>
          <cell r="AW303">
            <v>50600000</v>
          </cell>
          <cell r="AX303" t="str">
            <v>O23011605560000007754</v>
          </cell>
        </row>
        <row r="304">
          <cell r="E304">
            <v>298</v>
          </cell>
          <cell r="F304" t="str">
            <v>298-2022</v>
          </cell>
          <cell r="G304" t="str">
            <v>CO1.PCCNTR.3207509</v>
          </cell>
          <cell r="H304" t="str">
            <v>REALIZAR EL 100% DEL MANTENIMIENTO DE LAS 3 SEDES DE LA SDHT</v>
          </cell>
          <cell r="I304" t="str">
            <v>Terminación Anticipada</v>
          </cell>
          <cell r="J304" t="str">
            <v>https://community.secop.gov.co/Public/Tendering/OpportunityDetail/Index?noticeUID=CO1.NTC.2529124&amp;isFromPublicArea=True&amp;isModal=true&amp;asPopupView=true</v>
          </cell>
          <cell r="K304" t="str">
            <v>SDHT-SDA-PSP-002</v>
          </cell>
          <cell r="L304" t="str">
            <v>X</v>
          </cell>
          <cell r="N304" t="str">
            <v>CC</v>
          </cell>
          <cell r="O304">
            <v>53107403</v>
          </cell>
          <cell r="P304">
            <v>9</v>
          </cell>
          <cell r="Q304" t="str">
            <v>RODRIGUEZ OSORIO</v>
          </cell>
          <cell r="R304" t="str">
            <v>DIANA PATRICIA</v>
          </cell>
          <cell r="S304" t="str">
            <v>No Aplica</v>
          </cell>
          <cell r="T304" t="str">
            <v>DIANA PATRICIA RODRIGUEZ OSORIO</v>
          </cell>
          <cell r="U304" t="str">
            <v>F</v>
          </cell>
          <cell r="V304">
            <v>44573</v>
          </cell>
          <cell r="W304" t="str">
            <v>No Aplica</v>
          </cell>
          <cell r="X304">
            <v>44574</v>
          </cell>
          <cell r="Y304">
            <v>44922</v>
          </cell>
          <cell r="Z304" t="str">
            <v>Contratación Directa</v>
          </cell>
          <cell r="AA304" t="str">
            <v>Contrato</v>
          </cell>
          <cell r="AB304" t="str">
            <v>Prestación de Servicios Profesionales</v>
          </cell>
          <cell r="AC304" t="str">
            <v>PRESTAR SERVICIOS PROFESIONALES PARA DESARROLLAR ACTIVIDADES RELACIONADAS CON LA ADQUISICIÓN, SEGUIMIENTO Y CONTROL DE LOS BIENES, SERVICIOS E INFRAESTRUCTURA DE LA SDHT</v>
          </cell>
          <cell r="AD304">
            <v>44574</v>
          </cell>
          <cell r="AE304">
            <v>44574</v>
          </cell>
          <cell r="AF304">
            <v>44574</v>
          </cell>
          <cell r="AG304">
            <v>44922</v>
          </cell>
          <cell r="AH304">
            <v>11</v>
          </cell>
          <cell r="AI304">
            <v>15</v>
          </cell>
          <cell r="AJ304">
            <v>11.5</v>
          </cell>
          <cell r="AK304">
            <v>11</v>
          </cell>
          <cell r="AL304">
            <v>15</v>
          </cell>
          <cell r="AN304">
            <v>44922</v>
          </cell>
          <cell r="AO304">
            <v>44846</v>
          </cell>
          <cell r="AP304">
            <v>73600000</v>
          </cell>
          <cell r="AQ304">
            <v>57600000</v>
          </cell>
          <cell r="AR304">
            <v>6400000</v>
          </cell>
          <cell r="AS304">
            <v>0</v>
          </cell>
          <cell r="AT304">
            <v>3027</v>
          </cell>
          <cell r="AU304">
            <v>564</v>
          </cell>
          <cell r="AV304">
            <v>44565</v>
          </cell>
          <cell r="AW304">
            <v>73600000</v>
          </cell>
          <cell r="AX304" t="str">
            <v>O23011605560000007754</v>
          </cell>
        </row>
        <row r="305">
          <cell r="E305">
            <v>299</v>
          </cell>
          <cell r="F305" t="str">
            <v>299-2022</v>
          </cell>
          <cell r="G305" t="str">
            <v>CO1.PCCNTR.3207798</v>
          </cell>
          <cell r="H305" t="str">
            <v>IMPLEMENTAR 1  SISTEMA  DE LA SDHT</v>
          </cell>
          <cell r="I305" t="str">
            <v>En Ejecución</v>
          </cell>
          <cell r="J305" t="str">
            <v>https://community.secop.gov.co/Public/Tendering/OpportunityDetail/Index?noticeUID=CO1.NTC.2529397&amp;isFromPublicArea=True&amp;isModal=true&amp;asPopupView=true</v>
          </cell>
          <cell r="K305" t="str">
            <v>SDHT-SDA-PSAG-031-2022</v>
          </cell>
          <cell r="L305" t="str">
            <v>X</v>
          </cell>
          <cell r="N305" t="str">
            <v>CC</v>
          </cell>
          <cell r="O305">
            <v>1024513169</v>
          </cell>
          <cell r="P305">
            <v>6</v>
          </cell>
          <cell r="Q305" t="str">
            <v>CUBILLOS SALAS</v>
          </cell>
          <cell r="R305" t="str">
            <v>ERICA</v>
          </cell>
          <cell r="S305" t="str">
            <v>No Aplica</v>
          </cell>
          <cell r="T305" t="str">
            <v>ERICA CUBILLOS SALAS</v>
          </cell>
          <cell r="U305" t="str">
            <v>F</v>
          </cell>
          <cell r="V305">
            <v>44573</v>
          </cell>
          <cell r="W305" t="str">
            <v>No Aplica</v>
          </cell>
          <cell r="X305">
            <v>44574</v>
          </cell>
          <cell r="Y305">
            <v>44921</v>
          </cell>
          <cell r="Z305" t="str">
            <v>Contratación Directa</v>
          </cell>
          <cell r="AA305" t="str">
            <v>Contrato</v>
          </cell>
          <cell r="AB305" t="str">
            <v>Prestación de Servicios  de Apoyo a la Gestión</v>
          </cell>
          <cell r="AC305" t="str">
            <v>PRESTAR SERVICIOS PARA BRINDAR APOYO TÉCNICO Y OPERATIVO EN LAS ACTIVIDADES DESARROLLADAS EN EL PROCESO DE GESTIÓN CONTRACTUAL Y ADMINISTRATIVA</v>
          </cell>
          <cell r="AD305">
            <v>44574</v>
          </cell>
          <cell r="AE305">
            <v>44574</v>
          </cell>
          <cell r="AF305">
            <v>44574</v>
          </cell>
          <cell r="AG305">
            <v>44922</v>
          </cell>
          <cell r="AH305">
            <v>11</v>
          </cell>
          <cell r="AI305">
            <v>15</v>
          </cell>
          <cell r="AJ305">
            <v>12.6</v>
          </cell>
          <cell r="AK305">
            <v>12</v>
          </cell>
          <cell r="AL305">
            <v>18</v>
          </cell>
          <cell r="AN305">
            <v>44922</v>
          </cell>
          <cell r="AO305">
            <v>44956</v>
          </cell>
          <cell r="AP305">
            <v>50600000</v>
          </cell>
          <cell r="AQ305">
            <v>55440000</v>
          </cell>
          <cell r="AR305">
            <v>4400000</v>
          </cell>
          <cell r="AS305">
            <v>0</v>
          </cell>
          <cell r="AT305">
            <v>3140</v>
          </cell>
          <cell r="AU305">
            <v>642</v>
          </cell>
          <cell r="AV305">
            <v>44565</v>
          </cell>
          <cell r="AW305">
            <v>50600000</v>
          </cell>
          <cell r="AX305" t="str">
            <v>O23011605560000007754</v>
          </cell>
        </row>
        <row r="306">
          <cell r="E306">
            <v>300</v>
          </cell>
          <cell r="F306" t="str">
            <v>300-2022</v>
          </cell>
          <cell r="G306" t="str">
            <v>CO1.PCCNTR.3207916</v>
          </cell>
          <cell r="H306" t="str">
            <v>IMPLEMENTAR 1  SISTEMA  DE LA SDHT</v>
          </cell>
          <cell r="I306" t="str">
            <v>Terminado</v>
          </cell>
          <cell r="J306" t="str">
            <v>https://community.secop.gov.co/Public/Tendering/OpportunityDetail/Index?noticeUID=CO1.NTC.2529499&amp;isFromPublicArea=True&amp;isModal=true&amp;asPopupView=true</v>
          </cell>
          <cell r="K306" t="str">
            <v>SDHT-SDA-PSP-038-2022</v>
          </cell>
          <cell r="L306" t="str">
            <v>X</v>
          </cell>
          <cell r="N306" t="str">
            <v>CC</v>
          </cell>
          <cell r="O306">
            <v>34678272</v>
          </cell>
          <cell r="P306">
            <v>0</v>
          </cell>
          <cell r="Q306" t="str">
            <v>LEDEZMA CUERO</v>
          </cell>
          <cell r="R306" t="str">
            <v>ERICA</v>
          </cell>
          <cell r="S306" t="str">
            <v>No Aplica</v>
          </cell>
          <cell r="T306" t="str">
            <v>ERICA LEDEZMA CUERO</v>
          </cell>
          <cell r="U306" t="str">
            <v>F</v>
          </cell>
          <cell r="V306">
            <v>44573</v>
          </cell>
          <cell r="W306" t="str">
            <v>No Aplica</v>
          </cell>
          <cell r="X306">
            <v>44573</v>
          </cell>
          <cell r="Y306">
            <v>44754</v>
          </cell>
          <cell r="Z306" t="str">
            <v>Contratación Directa</v>
          </cell>
          <cell r="AA306" t="str">
            <v>Contrato</v>
          </cell>
          <cell r="AB306" t="str">
            <v>Prestación de Servicios Profesionales</v>
          </cell>
          <cell r="AC306"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306">
            <v>44573</v>
          </cell>
          <cell r="AE306">
            <v>44573</v>
          </cell>
          <cell r="AF306">
            <v>44573</v>
          </cell>
          <cell r="AG306">
            <v>44753</v>
          </cell>
          <cell r="AH306">
            <v>6</v>
          </cell>
          <cell r="AI306">
            <v>0</v>
          </cell>
          <cell r="AJ306">
            <v>6</v>
          </cell>
          <cell r="AK306">
            <v>6</v>
          </cell>
          <cell r="AL306">
            <v>0</v>
          </cell>
          <cell r="AN306">
            <v>44753</v>
          </cell>
          <cell r="AO306">
            <v>44753</v>
          </cell>
          <cell r="AP306">
            <v>37080000</v>
          </cell>
          <cell r="AQ306">
            <v>37080000</v>
          </cell>
          <cell r="AR306">
            <v>6180000</v>
          </cell>
          <cell r="AS306">
            <v>0</v>
          </cell>
          <cell r="AT306">
            <v>3146</v>
          </cell>
          <cell r="AU306">
            <v>658</v>
          </cell>
          <cell r="AV306">
            <v>44565</v>
          </cell>
          <cell r="AW306">
            <v>37080000</v>
          </cell>
          <cell r="AX306" t="str">
            <v>O23011605560000007754</v>
          </cell>
        </row>
        <row r="307">
          <cell r="E307">
            <v>301</v>
          </cell>
          <cell r="F307" t="str">
            <v>301-2022</v>
          </cell>
          <cell r="G307" t="str">
            <v>CO1.PCCNTR.3208800</v>
          </cell>
          <cell r="H307" t="str">
            <v>IMPLEMENTAR 1  SISTEMA  DE LA SDHT</v>
          </cell>
          <cell r="I307" t="str">
            <v>En Ejecución</v>
          </cell>
          <cell r="J307" t="str">
            <v>https://community.secop.gov.co/Public/Tendering/OpportunityDetail/Index?noticeUID=CO1.NTC.2530299&amp;isFromPublicArea=True&amp;isModal=true&amp;asPopupView=true</v>
          </cell>
          <cell r="K307" t="str">
            <v>SDHT-SGC-PSAG-004-2022</v>
          </cell>
          <cell r="L307" t="str">
            <v>X</v>
          </cell>
          <cell r="N307" t="str">
            <v>CC</v>
          </cell>
          <cell r="O307">
            <v>1030551488</v>
          </cell>
          <cell r="P307">
            <v>4</v>
          </cell>
          <cell r="Q307" t="str">
            <v>BENAVIDES CASTRILLON</v>
          </cell>
          <cell r="R307" t="str">
            <v>CARLOS ARTURO</v>
          </cell>
          <cell r="S307" t="str">
            <v>No Aplica</v>
          </cell>
          <cell r="T307" t="str">
            <v>CARLOS ARTURO BENAVIDES CASTRILLON</v>
          </cell>
          <cell r="U307" t="str">
            <v>M</v>
          </cell>
          <cell r="V307">
            <v>44573</v>
          </cell>
          <cell r="W307" t="str">
            <v>No Aplica</v>
          </cell>
          <cell r="X307">
            <v>44574</v>
          </cell>
          <cell r="Y307">
            <v>44922</v>
          </cell>
          <cell r="Z307" t="str">
            <v>Contratación Directa</v>
          </cell>
          <cell r="AA307" t="str">
            <v>Contrato</v>
          </cell>
          <cell r="AB307" t="str">
            <v>Prestación de Servicios  de Apoyo a la Gestión</v>
          </cell>
          <cell r="AC307" t="str">
            <v>PRESTAR SERVICIOS DE APOYO A LA GESTIÓN EN ASPECTOS ADMINISTRATIVOS Y JURÍDICOS DE LOS PROCESOS A CARGO DE LA SUBSECRETARÍA DE GESTIÓN CORPORATIVA.</v>
          </cell>
          <cell r="AD307">
            <v>44574</v>
          </cell>
          <cell r="AE307">
            <v>44574</v>
          </cell>
          <cell r="AF307">
            <v>44574</v>
          </cell>
          <cell r="AG307">
            <v>44922</v>
          </cell>
          <cell r="AH307">
            <v>11</v>
          </cell>
          <cell r="AI307">
            <v>15</v>
          </cell>
          <cell r="AJ307">
            <v>12.6</v>
          </cell>
          <cell r="AK307">
            <v>12</v>
          </cell>
          <cell r="AL307">
            <v>18</v>
          </cell>
          <cell r="AM307">
            <v>378</v>
          </cell>
          <cell r="AN307">
            <v>44922</v>
          </cell>
          <cell r="AO307">
            <v>44956</v>
          </cell>
          <cell r="AP307">
            <v>50600000</v>
          </cell>
          <cell r="AQ307">
            <v>55440000</v>
          </cell>
          <cell r="AR307">
            <v>4400000</v>
          </cell>
          <cell r="AS307">
            <v>0</v>
          </cell>
          <cell r="AT307">
            <v>3654</v>
          </cell>
          <cell r="AU307">
            <v>46</v>
          </cell>
          <cell r="AV307">
            <v>44564</v>
          </cell>
          <cell r="AW307">
            <v>50600000</v>
          </cell>
          <cell r="AX307" t="str">
            <v>O23011605560000007754</v>
          </cell>
        </row>
        <row r="308">
          <cell r="E308">
            <v>302</v>
          </cell>
          <cell r="F308" t="str">
            <v>302-2022</v>
          </cell>
          <cell r="G308" t="str">
            <v>CO1.PCCNTR.3214331</v>
          </cell>
          <cell r="H308" t="str">
            <v>BENEFICIAR 15851 HOGARES  CON SUBSIDIOS PARA ADQUISICIÓN DE VIVIENDA VIS Y VIP</v>
          </cell>
          <cell r="I308" t="str">
            <v>Terminado</v>
          </cell>
          <cell r="J308" t="str">
            <v>https://community.secop.gov.co/Public/Tendering/OpportunityDetail/Index?noticeUID=CO1.NTC.2535481&amp;isFromPublicArea=True&amp;isModal=true&amp;asPopupView=true</v>
          </cell>
          <cell r="K308" t="str">
            <v>SDHT-SDRPUB-PSAG-003-2022</v>
          </cell>
          <cell r="L308" t="str">
            <v>X</v>
          </cell>
          <cell r="N308" t="str">
            <v>CC</v>
          </cell>
          <cell r="O308">
            <v>1023865895</v>
          </cell>
          <cell r="P308">
            <v>1</v>
          </cell>
          <cell r="Q308" t="str">
            <v>RAMIREZ ORTEGON</v>
          </cell>
          <cell r="R308" t="str">
            <v>KAREN DAYANA</v>
          </cell>
          <cell r="S308" t="str">
            <v>No Aplica</v>
          </cell>
          <cell r="T308" t="str">
            <v>KAREN DAYANA RAMIREZ ORTEGON</v>
          </cell>
          <cell r="U308" t="str">
            <v>F</v>
          </cell>
          <cell r="V308">
            <v>44574</v>
          </cell>
          <cell r="W308" t="str">
            <v>No Aplica</v>
          </cell>
          <cell r="X308">
            <v>44575</v>
          </cell>
          <cell r="Y308">
            <v>44847</v>
          </cell>
          <cell r="Z308" t="str">
            <v>Contratación Directa</v>
          </cell>
          <cell r="AA308" t="str">
            <v>Contrato</v>
          </cell>
          <cell r="AB308" t="str">
            <v>Prestación de Servicios  de Apoyo a la Gestión</v>
          </cell>
          <cell r="AC308" t="str">
            <v>PRESTAR SERVICIOS DE APOYO A LA GESTIÓN ADMINISTRATIVA Y DOCUMENTAL EN LA OPERACIÓN DE LOS INSTRUMENTOS DE FINANCIACIÓN DE LA SECRETARÍA DISTRITAL DEL HÁBITAT.</v>
          </cell>
          <cell r="AD308">
            <v>44575</v>
          </cell>
          <cell r="AE308">
            <v>44575</v>
          </cell>
          <cell r="AF308">
            <v>44575</v>
          </cell>
          <cell r="AG308">
            <v>44851</v>
          </cell>
          <cell r="AH308">
            <v>9</v>
          </cell>
          <cell r="AI308">
            <v>0</v>
          </cell>
          <cell r="AJ308">
            <v>11.566666666666666</v>
          </cell>
          <cell r="AK308">
            <v>11</v>
          </cell>
          <cell r="AL308">
            <v>17</v>
          </cell>
          <cell r="AN308">
            <v>44847</v>
          </cell>
          <cell r="AO308">
            <v>44925</v>
          </cell>
          <cell r="AP308">
            <v>24903000</v>
          </cell>
          <cell r="AQ308">
            <v>32004967</v>
          </cell>
          <cell r="AR308">
            <v>2767000</v>
          </cell>
          <cell r="AS308">
            <v>-0.3333333358168602</v>
          </cell>
          <cell r="AT308">
            <v>3720</v>
          </cell>
          <cell r="AU308">
            <v>456</v>
          </cell>
          <cell r="AV308">
            <v>44565</v>
          </cell>
          <cell r="AW308">
            <v>24903000</v>
          </cell>
          <cell r="AX308" t="str">
            <v>O23011601010000007823</v>
          </cell>
        </row>
        <row r="309">
          <cell r="E309">
            <v>303</v>
          </cell>
          <cell r="F309" t="str">
            <v>303-2022</v>
          </cell>
          <cell r="G309" t="str">
            <v>CO1.PCCNTR.3212232</v>
          </cell>
          <cell r="H309" t="str">
            <v xml:space="preserve">REALIZAR ADECUACIONES DE CALIDAD A 4500 VIVIENDAS PRIORIZANDO HOGARES CON JEFATURA FEMENINA, PERSONAS CON DISCAPACIDAD, VÍCTIMAS DEL CONFLICTO ARMADO, POBLACIÓN ÉTNICA Y ADULTOS MAYORES </v>
          </cell>
          <cell r="I309" t="str">
            <v>Terminado</v>
          </cell>
          <cell r="J309" t="str">
            <v>https://community.secop.gov.co/Public/Tendering/OpportunityDetail/Index?noticeUID=CO1.NTC.2533285&amp;isFromPublicArea=True&amp;isModal=true&amp;asPopupView=true</v>
          </cell>
          <cell r="K309" t="str">
            <v>SDHT-SDB-PSP-051-2022</v>
          </cell>
          <cell r="L309" t="str">
            <v>X</v>
          </cell>
          <cell r="N309" t="str">
            <v>CC</v>
          </cell>
          <cell r="O309">
            <v>1018454928</v>
          </cell>
          <cell r="P309">
            <v>4</v>
          </cell>
          <cell r="Q309" t="str">
            <v>PEREZ RODRIGUEZ</v>
          </cell>
          <cell r="R309" t="str">
            <v>JULIANA CATALINA</v>
          </cell>
          <cell r="S309" t="str">
            <v>No Aplica</v>
          </cell>
          <cell r="T309" t="str">
            <v>JULIANA CATALINA PEREZ RODRIGUEZ</v>
          </cell>
          <cell r="U309" t="str">
            <v>F</v>
          </cell>
          <cell r="V309">
            <v>44573</v>
          </cell>
          <cell r="W309">
            <v>44578</v>
          </cell>
          <cell r="X309">
            <v>44580</v>
          </cell>
          <cell r="Y309">
            <v>44753</v>
          </cell>
          <cell r="Z309" t="str">
            <v>Contratación Directa</v>
          </cell>
          <cell r="AA309" t="str">
            <v>Contrato</v>
          </cell>
          <cell r="AB309" t="str">
            <v>Prestación de Servicios Profesionales</v>
          </cell>
          <cell r="AC309" t="str">
            <v>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v>
          </cell>
          <cell r="AD309">
            <v>44580</v>
          </cell>
          <cell r="AE309">
            <v>44580</v>
          </cell>
          <cell r="AF309">
            <v>44580</v>
          </cell>
          <cell r="AG309">
            <v>44760</v>
          </cell>
          <cell r="AH309">
            <v>6</v>
          </cell>
          <cell r="AI309">
            <v>0</v>
          </cell>
          <cell r="AJ309">
            <v>6</v>
          </cell>
          <cell r="AK309">
            <v>6</v>
          </cell>
          <cell r="AL309">
            <v>0</v>
          </cell>
          <cell r="AN309">
            <v>44760</v>
          </cell>
          <cell r="AO309">
            <v>44760</v>
          </cell>
          <cell r="AP309">
            <v>31800000</v>
          </cell>
          <cell r="AQ309">
            <v>31800000</v>
          </cell>
          <cell r="AR309">
            <v>5300000</v>
          </cell>
          <cell r="AS309">
            <v>0</v>
          </cell>
          <cell r="AT309">
            <v>2752</v>
          </cell>
          <cell r="AU309">
            <v>267</v>
          </cell>
          <cell r="AV309">
            <v>44565</v>
          </cell>
          <cell r="AW309">
            <v>31800000</v>
          </cell>
          <cell r="AX309" t="str">
            <v>O23011601010000007715</v>
          </cell>
        </row>
        <row r="310">
          <cell r="E310">
            <v>304</v>
          </cell>
          <cell r="F310" t="str">
            <v>304-2022</v>
          </cell>
          <cell r="G310" t="str">
            <v>CO1.PCCNTR.3212269</v>
          </cell>
          <cell r="H310" t="str">
            <v>ASIGNAR 1250 SUBSIDIOS DISTRITALES DE MEJORAMIENTO DE VIVIENDA</v>
          </cell>
          <cell r="I310" t="str">
            <v>Terminado</v>
          </cell>
          <cell r="J310" t="str">
            <v>https://community.secop.gov.co/Public/Tendering/OpportunityDetail/Index?noticeUID=CO1.NTC.2533593&amp;isFromPublicArea=True&amp;isModal=true&amp;asPopupView=true</v>
          </cell>
          <cell r="K310" t="str">
            <v>SDHT-SDB-PSP-055-2022:</v>
          </cell>
          <cell r="L310" t="str">
            <v>X</v>
          </cell>
          <cell r="N310" t="str">
            <v>CC</v>
          </cell>
          <cell r="O310">
            <v>79618617</v>
          </cell>
          <cell r="P310">
            <v>5</v>
          </cell>
          <cell r="Q310" t="str">
            <v>BELTRAN ESCOBAR</v>
          </cell>
          <cell r="R310" t="str">
            <v>JOHN ERICK</v>
          </cell>
          <cell r="S310" t="str">
            <v>No Aplica</v>
          </cell>
          <cell r="T310" t="str">
            <v>JOHN ERICK BELTRAN ESCOBAR</v>
          </cell>
          <cell r="U310" t="str">
            <v>M</v>
          </cell>
          <cell r="V310">
            <v>44573</v>
          </cell>
          <cell r="W310">
            <v>44578</v>
          </cell>
          <cell r="X310">
            <v>44581</v>
          </cell>
          <cell r="Y310">
            <v>44906</v>
          </cell>
          <cell r="Z310" t="str">
            <v>Contratación Directa</v>
          </cell>
          <cell r="AA310" t="str">
            <v>Contrato</v>
          </cell>
          <cell r="AB310" t="str">
            <v>Prestación de Servicios Profesionales</v>
          </cell>
          <cell r="AC310" t="str">
            <v>PRESTAR SERVICIOS PROFESIONALES PARA APOYAR LA GESTIÓN SOCIAL EN LA IMPLEMENTACIÓN DEL PROYECTO PILOTO "PLAN TERRAZAS" DE LA SECRETARÍA DISTRITAL DE HÁBITAT</v>
          </cell>
          <cell r="AD310">
            <v>44581</v>
          </cell>
          <cell r="AE310">
            <v>44581</v>
          </cell>
          <cell r="AF310">
            <v>44581</v>
          </cell>
          <cell r="AG310">
            <v>44914</v>
          </cell>
          <cell r="AH310">
            <v>11</v>
          </cell>
          <cell r="AI310">
            <v>0</v>
          </cell>
          <cell r="AJ310">
            <v>11</v>
          </cell>
          <cell r="AK310">
            <v>11</v>
          </cell>
          <cell r="AL310">
            <v>0</v>
          </cell>
          <cell r="AN310">
            <v>44914</v>
          </cell>
          <cell r="AO310">
            <v>44914</v>
          </cell>
          <cell r="AP310">
            <v>74800000</v>
          </cell>
          <cell r="AQ310">
            <v>74800000</v>
          </cell>
          <cell r="AR310">
            <v>6800000</v>
          </cell>
          <cell r="AS310">
            <v>0</v>
          </cell>
          <cell r="AT310">
            <v>2682</v>
          </cell>
          <cell r="AU310">
            <v>436</v>
          </cell>
          <cell r="AV310">
            <v>44565</v>
          </cell>
          <cell r="AW310">
            <v>74800000</v>
          </cell>
          <cell r="AX310" t="str">
            <v>O23011601190000007582</v>
          </cell>
        </row>
        <row r="311">
          <cell r="E311">
            <v>305</v>
          </cell>
          <cell r="F311" t="str">
            <v>305-2022</v>
          </cell>
          <cell r="G311" t="str">
            <v>CO1.PCCNTR.3212296</v>
          </cell>
          <cell r="H311" t="str">
            <v>No Aplica</v>
          </cell>
          <cell r="I311" t="str">
            <v>Terminación Anticipada</v>
          </cell>
          <cell r="J311" t="str">
            <v>https://community.secop.gov.co/Public/Tendering/OpportunityDetail/Index?noticeUID=CO1.NTC.2533719&amp;isFromPublicArea=True&amp;isModal=true&amp;asPopupView=true</v>
          </cell>
          <cell r="K311" t="str">
            <v>SDHT-SDB-PSP-044-2022</v>
          </cell>
          <cell r="L311" t="str">
            <v>X</v>
          </cell>
          <cell r="N311" t="str">
            <v>CC</v>
          </cell>
          <cell r="O311">
            <v>79600167</v>
          </cell>
          <cell r="P311">
            <v>3</v>
          </cell>
          <cell r="Q311" t="str">
            <v>ANGARITA SANTACRUZ</v>
          </cell>
          <cell r="R311" t="str">
            <v>CARLOS EDUARDO</v>
          </cell>
          <cell r="S311" t="str">
            <v>No Aplica</v>
          </cell>
          <cell r="T311" t="str">
            <v>CARLOS EDUARDO ANGARITA SANTACRUZ</v>
          </cell>
          <cell r="U311" t="str">
            <v>M</v>
          </cell>
          <cell r="V311">
            <v>44573</v>
          </cell>
          <cell r="W311">
            <v>44579</v>
          </cell>
          <cell r="X311">
            <v>44585</v>
          </cell>
          <cell r="Y311">
            <v>44845</v>
          </cell>
          <cell r="Z311" t="str">
            <v>Contratación Directa</v>
          </cell>
          <cell r="AA311" t="str">
            <v>Contrato</v>
          </cell>
          <cell r="AB311" t="str">
            <v>Prestación de Servicios Profesionales</v>
          </cell>
          <cell r="AC311" t="str">
            <v>PRESTAR SERVICIOS PROFESIONALES PARA APOYAR LA ESTRUCTURACIÓN TÉCNICA Y SEGUIMIENTO A LA EJECUCIÓN DE LOS PROYECTOS DE INTERVENCIÓN EN EL MARCO DEL MEJORAMIENTO INTEGRAL DE LOS TERRITORIOS PRIORIZADOS POR LA SECRETARÍA DISTRITAL DEL HÁBITAT CON CARGO AL SISTEMA GENERAL DE REGALÍAS</v>
          </cell>
          <cell r="AD311">
            <v>44585</v>
          </cell>
          <cell r="AE311">
            <v>44585</v>
          </cell>
          <cell r="AF311">
            <v>44585</v>
          </cell>
          <cell r="AG311">
            <v>45588</v>
          </cell>
          <cell r="AH311">
            <v>21</v>
          </cell>
          <cell r="AI311">
            <v>0</v>
          </cell>
          <cell r="AJ311">
            <v>21</v>
          </cell>
          <cell r="AK311">
            <v>21</v>
          </cell>
          <cell r="AL311">
            <v>0</v>
          </cell>
          <cell r="AN311">
            <v>45588</v>
          </cell>
          <cell r="AO311">
            <v>45035</v>
          </cell>
          <cell r="AP311">
            <v>157500000</v>
          </cell>
          <cell r="AQ311">
            <v>119328334</v>
          </cell>
          <cell r="AR311">
            <v>8270000</v>
          </cell>
          <cell r="AS311">
            <v>3259667</v>
          </cell>
          <cell r="AT311" t="str">
            <v>Regalias</v>
          </cell>
          <cell r="AU311">
            <v>522</v>
          </cell>
          <cell r="AV311">
            <v>44565</v>
          </cell>
          <cell r="AW311">
            <v>133200000</v>
          </cell>
          <cell r="AX311" t="str">
            <v>00RE-4002-1400-2021-01101-0001</v>
          </cell>
        </row>
        <row r="312">
          <cell r="E312">
            <v>306</v>
          </cell>
          <cell r="F312" t="str">
            <v>306-2022</v>
          </cell>
          <cell r="G312" t="str">
            <v>CO1.PCCNTR.3212455</v>
          </cell>
          <cell r="H312" t="str">
            <v xml:space="preserve">REALIZAR ADECUACIONES DE CALIDAD A 4500 VIVIENDAS PRIORIZANDO HOGARES CON JEFATURA FEMENINA, PERSONAS CON DISCAPACIDAD, VÍCTIMAS DEL CONFLICTO ARMADO, POBLACIÓN ÉTNICA Y ADULTOS MAYORES </v>
          </cell>
          <cell r="I312" t="str">
            <v>Terminado</v>
          </cell>
          <cell r="J312" t="str">
            <v>https://community.secop.gov.co/Public/Tendering/OpportunityDetail/Index?noticeUID=CO1.NTC.2533851&amp;isFromPublicArea=True&amp;isModal=true&amp;asPopupView=true</v>
          </cell>
          <cell r="K312" t="str">
            <v>SDHT-SDB-PSP-056-2022</v>
          </cell>
          <cell r="L312" t="str">
            <v>X</v>
          </cell>
          <cell r="N312" t="str">
            <v>CC</v>
          </cell>
          <cell r="O312">
            <v>52831248</v>
          </cell>
          <cell r="P312">
            <v>4</v>
          </cell>
          <cell r="Q312" t="str">
            <v>ALVAREZ HERNANDEZ</v>
          </cell>
          <cell r="R312" t="str">
            <v>CATHERIN ANDREA</v>
          </cell>
          <cell r="S312" t="str">
            <v>No Aplica</v>
          </cell>
          <cell r="T312" t="str">
            <v>CATHERIN ANDREA ALVAREZ HERNANDEZ</v>
          </cell>
          <cell r="U312" t="str">
            <v>F</v>
          </cell>
          <cell r="V312">
            <v>44573</v>
          </cell>
          <cell r="W312">
            <v>44575</v>
          </cell>
          <cell r="X312">
            <v>44581</v>
          </cell>
          <cell r="Y312">
            <v>44906</v>
          </cell>
          <cell r="Z312" t="str">
            <v>Contratación Directa</v>
          </cell>
          <cell r="AA312" t="str">
            <v>Contrato</v>
          </cell>
          <cell r="AB312" t="str">
            <v>Prestación de Servicios Profesionales</v>
          </cell>
          <cell r="AC312" t="str">
            <v>PRESTAR SERVICIOS PROFESIONALES PARA APOYAR LA COORDINACIÓN DEL ALISTAMIENTO DE INFORMACIÓN GEOGRÁFICA Y ALFANUMÉRICA, ASÍ COMO LOS ANÁLISIS URBANOS Y RURALES EN EL MARCO DE LOS MEJORAMIENTOS DE VIVIENDA MODALIDAD HABITABILIDAD Y DEMÁS PROCESOS ADELANTADOS POR LA SUBDIRECCIÓN DE BARRIOS DE LA SECRETARÍA DISTRITAL DEL HÁBITAT</v>
          </cell>
          <cell r="AD312">
            <v>44581</v>
          </cell>
          <cell r="AE312">
            <v>44581</v>
          </cell>
          <cell r="AF312">
            <v>44581</v>
          </cell>
          <cell r="AG312">
            <v>44914</v>
          </cell>
          <cell r="AH312">
            <v>11</v>
          </cell>
          <cell r="AI312">
            <v>0</v>
          </cell>
          <cell r="AJ312">
            <v>11.366666666666667</v>
          </cell>
          <cell r="AK312">
            <v>11</v>
          </cell>
          <cell r="AL312">
            <v>11</v>
          </cell>
          <cell r="AM312">
            <v>341</v>
          </cell>
          <cell r="AN312">
            <v>44914</v>
          </cell>
          <cell r="AO312">
            <v>44925</v>
          </cell>
          <cell r="AP312">
            <v>104500000</v>
          </cell>
          <cell r="AQ312">
            <v>107983333</v>
          </cell>
          <cell r="AR312">
            <v>9500000</v>
          </cell>
          <cell r="AS312">
            <v>0.3333333432674408</v>
          </cell>
          <cell r="AT312">
            <v>2747</v>
          </cell>
          <cell r="AU312">
            <v>263</v>
          </cell>
          <cell r="AV312">
            <v>44565</v>
          </cell>
          <cell r="AW312">
            <v>104500000</v>
          </cell>
          <cell r="AX312" t="str">
            <v>O23011601010000007715</v>
          </cell>
        </row>
        <row r="313">
          <cell r="E313">
            <v>307</v>
          </cell>
          <cell r="F313" t="str">
            <v>307-2022</v>
          </cell>
          <cell r="G313" t="str">
            <v>CO1.PCCNTR.3212817</v>
          </cell>
          <cell r="H313" t="str">
            <v>ELABORAR 8 DOCUMENTOS DE LINEAMIENTOS DE INTERVENCIÓN, GESTIÓN INTERINSTITUCIONAL Y EVALUACIÓN DE LAS INTERVENCIONES TERRITORIALES EN LOS 8 TERRITORIOS PRIORIZADOS EN ÁREAS DE ORIGEN INFORMAL</v>
          </cell>
          <cell r="I313" t="str">
            <v>Terminado</v>
          </cell>
          <cell r="J313" t="str">
            <v>https://community.secop.gov.co/Public/Tendering/OpportunityDetail/Index?noticeUID=CO1.NTC.2533883&amp;isFromPublicArea=True&amp;isModal=true&amp;asPopupView=true</v>
          </cell>
          <cell r="K313" t="str">
            <v>SDHT-SDB-PSP-062-2022</v>
          </cell>
          <cell r="L313" t="str">
            <v>X</v>
          </cell>
          <cell r="N313" t="str">
            <v>CC</v>
          </cell>
          <cell r="O313">
            <v>52849728</v>
          </cell>
          <cell r="P313">
            <v>7</v>
          </cell>
          <cell r="Q313" t="str">
            <v>NUÑEZ MAHECHA</v>
          </cell>
          <cell r="R313" t="str">
            <v>ADRIANA</v>
          </cell>
          <cell r="S313" t="str">
            <v>No Aplica</v>
          </cell>
          <cell r="T313" t="str">
            <v>ADRIANA NUÑEZ MAHECHA</v>
          </cell>
          <cell r="U313" t="str">
            <v>F</v>
          </cell>
          <cell r="V313">
            <v>44573</v>
          </cell>
          <cell r="W313">
            <v>44575</v>
          </cell>
          <cell r="X313">
            <v>44575</v>
          </cell>
          <cell r="Y313">
            <v>44906</v>
          </cell>
          <cell r="Z313" t="str">
            <v>Contratación Directa</v>
          </cell>
          <cell r="AA313" t="str">
            <v>Contrato</v>
          </cell>
          <cell r="AB313" t="str">
            <v>Prestación de Servicios Profesionales</v>
          </cell>
          <cell r="AC313" t="str">
            <v>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v>
          </cell>
          <cell r="AD313">
            <v>44575</v>
          </cell>
          <cell r="AE313">
            <v>44575</v>
          </cell>
          <cell r="AF313">
            <v>44575</v>
          </cell>
          <cell r="AG313">
            <v>44908</v>
          </cell>
          <cell r="AH313">
            <v>11</v>
          </cell>
          <cell r="AI313">
            <v>0</v>
          </cell>
          <cell r="AJ313">
            <v>11</v>
          </cell>
          <cell r="AK313">
            <v>11</v>
          </cell>
          <cell r="AL313">
            <v>0</v>
          </cell>
          <cell r="AN313">
            <v>44908</v>
          </cell>
          <cell r="AO313">
            <v>44908</v>
          </cell>
          <cell r="AP313">
            <v>74800000</v>
          </cell>
          <cell r="AQ313">
            <v>74800000</v>
          </cell>
          <cell r="AR313">
            <v>6800000</v>
          </cell>
          <cell r="AS313">
            <v>0</v>
          </cell>
          <cell r="AT313">
            <v>2810</v>
          </cell>
          <cell r="AU313">
            <v>787</v>
          </cell>
          <cell r="AV313">
            <v>44567</v>
          </cell>
          <cell r="AW313">
            <v>74800000</v>
          </cell>
          <cell r="AX313" t="str">
            <v>O23011601190000007575</v>
          </cell>
        </row>
        <row r="314">
          <cell r="E314">
            <v>308</v>
          </cell>
          <cell r="F314" t="str">
            <v>308-2022</v>
          </cell>
          <cell r="G314" t="str">
            <v>CO1.PCCNTR.3212572</v>
          </cell>
          <cell r="H314" t="str">
            <v>ELABORAR 8 DOCUMENTOS DE LINEAMIENTOS DE INTERVENCIÓN, GESTIÓN INTERINSTITUCIONAL Y EVALUACIÓN DE LAS INTERVENCIONES TERRITORIALES EN LOS 8 TERRITORIOS PRIORIZADOS EN ÁREAS DE ORIGEN INFORMAL</v>
          </cell>
          <cell r="I314" t="str">
            <v>Terminado</v>
          </cell>
          <cell r="J314" t="str">
            <v>https://community.secop.gov.co/Public/Tendering/OpportunityDetail/Index?noticeUID=CO1.NTC.2533763&amp;isFromPublicArea=True&amp;isModal=true&amp;asPopupView=true</v>
          </cell>
          <cell r="K314" t="str">
            <v>SDHT-SDB-PSP-063-2022</v>
          </cell>
          <cell r="L314" t="str">
            <v>X</v>
          </cell>
          <cell r="N314" t="str">
            <v>CC</v>
          </cell>
          <cell r="O314">
            <v>51943044</v>
          </cell>
          <cell r="P314">
            <v>6</v>
          </cell>
          <cell r="Q314" t="str">
            <v>GONZALEZ VARCACE</v>
          </cell>
          <cell r="R314" t="str">
            <v>SANDRA LILIANA</v>
          </cell>
          <cell r="S314" t="str">
            <v>No Aplica</v>
          </cell>
          <cell r="T314" t="str">
            <v>SANDRA LILIANA GONZALEZ VARCACE</v>
          </cell>
          <cell r="U314" t="str">
            <v>F</v>
          </cell>
          <cell r="V314">
            <v>44574</v>
          </cell>
          <cell r="W314">
            <v>44579</v>
          </cell>
          <cell r="X314">
            <v>44575</v>
          </cell>
          <cell r="Y314">
            <v>44908</v>
          </cell>
          <cell r="Z314" t="str">
            <v>Contratación Directa</v>
          </cell>
          <cell r="AA314" t="str">
            <v>Contrato</v>
          </cell>
          <cell r="AB314" t="str">
            <v>Prestación de Servicios Profesionales</v>
          </cell>
          <cell r="AC314" t="str">
            <v>PRESTAR SERVICIOS PROFESIONALES PARA APOYAR EL DIAGNÓSTICO Y CARACTERIZACIÓN DE ELEMENTOS AMBIENTALES Y DE ESTRUCTURA ECOLÓGICA  PRINCIPAL EN LA FORMULACIÓN Y SEGUIMIENTO DE LOS LINEAMIENTOS DE INTERVENCIÓN, GESTIÓN INTERINSTITUCIONAL Y EVALUACIÓN, ASÍ COMO EN LAS POLÍTICAS DE ORDENAMIENTO TERRITORIAL EN TERRITORIOS PRIORIZADOS POR LA SECRETARÍA DISTRITAL DEL HÁBITAT.</v>
          </cell>
          <cell r="AD314">
            <v>44579</v>
          </cell>
          <cell r="AE314">
            <v>44579</v>
          </cell>
          <cell r="AF314">
            <v>44579</v>
          </cell>
          <cell r="AG314">
            <v>44912</v>
          </cell>
          <cell r="AH314">
            <v>11</v>
          </cell>
          <cell r="AI314">
            <v>0</v>
          </cell>
          <cell r="AJ314">
            <v>11.433333333333334</v>
          </cell>
          <cell r="AK314">
            <v>11</v>
          </cell>
          <cell r="AL314">
            <v>13</v>
          </cell>
          <cell r="AN314">
            <v>44912</v>
          </cell>
          <cell r="AO314">
            <v>44925</v>
          </cell>
          <cell r="AP314">
            <v>80300000</v>
          </cell>
          <cell r="AQ314">
            <v>83463333</v>
          </cell>
          <cell r="AR314">
            <v>7300000</v>
          </cell>
          <cell r="AS314">
            <v>0.3333333432674408</v>
          </cell>
          <cell r="AT314">
            <v>2811</v>
          </cell>
          <cell r="AU314">
            <v>463</v>
          </cell>
          <cell r="AV314">
            <v>44565</v>
          </cell>
          <cell r="AW314">
            <v>80300000</v>
          </cell>
          <cell r="AX314" t="str">
            <v>O23011601190000007575</v>
          </cell>
        </row>
        <row r="315">
          <cell r="E315">
            <v>309</v>
          </cell>
          <cell r="F315" t="str">
            <v>309-2022</v>
          </cell>
          <cell r="G315" t="str">
            <v>CO1.PCCNTR.3212482</v>
          </cell>
          <cell r="H315" t="str">
            <v xml:space="preserve">ASIGNAR 4500 SUBSIDIOS PARA MEJORAMIENTO DE VIVIENDA PRIORIZANDO HOGARES CON JEFATURA FEMENINA, PERSONAS CON DISCAPACIDAD, VÍCTIMAS DEL CONFLICTO ARMADO, POBLACIÓN ÉTNICA Y ADULTOS MAYORES </v>
          </cell>
          <cell r="I315" t="str">
            <v>Terminado</v>
          </cell>
          <cell r="J315" t="str">
            <v>https://community.secop.gov.co/Public/Tendering/OpportunityDetail/Index?noticeUID=CO1.NTC.2533961&amp;isFromPublicArea=True&amp;isModal=true&amp;asPopupView=true</v>
          </cell>
          <cell r="K315" t="str">
            <v>SDHT-SDB-PSP-079-2022</v>
          </cell>
          <cell r="L315" t="str">
            <v>X</v>
          </cell>
          <cell r="N315" t="str">
            <v>CC</v>
          </cell>
          <cell r="O315">
            <v>1018455944</v>
          </cell>
          <cell r="P315">
            <v>7</v>
          </cell>
          <cell r="Q315" t="str">
            <v>PAVA GOMEZ</v>
          </cell>
          <cell r="R315" t="str">
            <v>ANDREA JULIETH</v>
          </cell>
          <cell r="S315" t="str">
            <v>No Aplica</v>
          </cell>
          <cell r="T315" t="str">
            <v>ANDREA JULIETH PAVA GOMEZ</v>
          </cell>
          <cell r="U315" t="str">
            <v>F</v>
          </cell>
          <cell r="V315">
            <v>44574</v>
          </cell>
          <cell r="W315">
            <v>44575</v>
          </cell>
          <cell r="X315">
            <v>44575</v>
          </cell>
          <cell r="Y315">
            <v>44907</v>
          </cell>
          <cell r="Z315" t="str">
            <v>Contratación Directa</v>
          </cell>
          <cell r="AA315" t="str">
            <v>Contrato</v>
          </cell>
          <cell r="AB315" t="str">
            <v>Prestación de Servicios Profesionales</v>
          </cell>
          <cell r="AC315" t="str">
            <v>PRESTAR SERVICIOS PROFESIONALES PARA LA ESTRUCTURACIÓN TÉCNICA NECESARIA PARA LA ASIGNACIÓN DE SUBSIDIOS DE MEJORAMIENTOS DE VIVIENDA - MODALIDAD HABITABILIDAD EN LOS TERRITORIOS PRIORIZADOS POR LA SECRETARÍA DISTRITAL DEL HÁBITAT.</v>
          </cell>
          <cell r="AD315">
            <v>44575</v>
          </cell>
          <cell r="AE315">
            <v>44575</v>
          </cell>
          <cell r="AF315">
            <v>44575</v>
          </cell>
          <cell r="AG315">
            <v>44908</v>
          </cell>
          <cell r="AH315">
            <v>11</v>
          </cell>
          <cell r="AI315">
            <v>0</v>
          </cell>
          <cell r="AJ315">
            <v>11.566666666666666</v>
          </cell>
          <cell r="AK315">
            <v>11</v>
          </cell>
          <cell r="AL315">
            <v>17</v>
          </cell>
          <cell r="AM315">
            <v>347</v>
          </cell>
          <cell r="AN315">
            <v>44908</v>
          </cell>
          <cell r="AO315">
            <v>44925</v>
          </cell>
          <cell r="AP315">
            <v>80300000</v>
          </cell>
          <cell r="AQ315">
            <v>84436667</v>
          </cell>
          <cell r="AR315">
            <v>7300000</v>
          </cell>
          <cell r="AS315">
            <v>-0.3333333283662796</v>
          </cell>
          <cell r="AT315">
            <v>2716</v>
          </cell>
          <cell r="AU315">
            <v>245</v>
          </cell>
          <cell r="AV315">
            <v>44565</v>
          </cell>
          <cell r="AW315">
            <v>80300000</v>
          </cell>
          <cell r="AX315" t="str">
            <v>O23011601010000007715</v>
          </cell>
        </row>
        <row r="316">
          <cell r="E316">
            <v>310</v>
          </cell>
          <cell r="F316" t="str">
            <v>310-2022</v>
          </cell>
          <cell r="G316" t="str">
            <v>CO1.PCCNTR.3212654</v>
          </cell>
          <cell r="H316" t="str">
            <v xml:space="preserve">ASIGNAR 4500 SUBSIDIOS PARA MEJORAMIENTO DE VIVIENDA PRIORIZANDO HOGARES CON JEFATURA FEMENINA, PERSONAS CON DISCAPACIDAD, VÍCTIMAS DEL CONFLICTO ARMADO, POBLACIÓN ÉTNICA Y ADULTOS MAYORES </v>
          </cell>
          <cell r="I316" t="str">
            <v>En Ejecución</v>
          </cell>
          <cell r="J316" t="str">
            <v>https://community.secop.gov.co/Public/Tendering/OpportunityDetail/Index?noticeUID=CO1.NTC.2533789&amp;isFromPublicArea=True&amp;isModal=true&amp;asPopupView=true</v>
          </cell>
          <cell r="K316" t="str">
            <v>SDHT-SDB-PSP-085-2022</v>
          </cell>
          <cell r="L316" t="str">
            <v>X</v>
          </cell>
          <cell r="N316" t="str">
            <v>CC</v>
          </cell>
          <cell r="O316">
            <v>79264094</v>
          </cell>
          <cell r="P316">
            <v>2</v>
          </cell>
          <cell r="Q316" t="str">
            <v xml:space="preserve">ESCOBAR JIMENEZ </v>
          </cell>
          <cell r="R316" t="str">
            <v>ENRIQUE</v>
          </cell>
          <cell r="S316" t="str">
            <v>No Aplica</v>
          </cell>
          <cell r="T316" t="str">
            <v xml:space="preserve">ENRIQUE ESCOBAR JIMENEZ </v>
          </cell>
          <cell r="U316" t="str">
            <v>M</v>
          </cell>
          <cell r="V316">
            <v>44573</v>
          </cell>
          <cell r="W316">
            <v>44575</v>
          </cell>
          <cell r="X316">
            <v>44579</v>
          </cell>
          <cell r="Y316">
            <v>44907</v>
          </cell>
          <cell r="Z316" t="str">
            <v>Contratación Directa</v>
          </cell>
          <cell r="AA316" t="str">
            <v>Contrato</v>
          </cell>
          <cell r="AB316" t="str">
            <v>Prestación de Servicios Profesionales</v>
          </cell>
          <cell r="AC316" t="str">
            <v>PRESTAR SERVICIOS PROFESIONALES PARA DESARROLLAR LAS LABORES DE GESTIÓN SOCIAL Y RELACIONAMIENTO COMUNITARIO EN LA ESTRUCTURACIÓN DE VIVIENDAS EN LOS TERRITORIOS PRIORIZADOS POR LA SECRETARÍA DISTRITAL DEL HÁBITAT.</v>
          </cell>
          <cell r="AD316">
            <v>44579</v>
          </cell>
          <cell r="AE316">
            <v>44579</v>
          </cell>
          <cell r="AF316">
            <v>44579</v>
          </cell>
          <cell r="AG316">
            <v>44912</v>
          </cell>
          <cell r="AH316">
            <v>11</v>
          </cell>
          <cell r="AI316">
            <v>0</v>
          </cell>
          <cell r="AJ316">
            <v>11.933333333333334</v>
          </cell>
          <cell r="AK316">
            <v>11</v>
          </cell>
          <cell r="AL316">
            <v>28</v>
          </cell>
          <cell r="AM316">
            <v>358</v>
          </cell>
          <cell r="AN316">
            <v>44912</v>
          </cell>
          <cell r="AO316">
            <v>44941</v>
          </cell>
          <cell r="AP316">
            <v>74800000</v>
          </cell>
          <cell r="AQ316">
            <v>81146667</v>
          </cell>
          <cell r="AR316">
            <v>6800000</v>
          </cell>
          <cell r="AS316">
            <v>-0.3333333432674408</v>
          </cell>
          <cell r="AT316">
            <v>2721</v>
          </cell>
          <cell r="AU316">
            <v>710</v>
          </cell>
          <cell r="AV316">
            <v>44566</v>
          </cell>
          <cell r="AW316">
            <v>74800000</v>
          </cell>
          <cell r="AX316" t="str">
            <v>O23011601010000007715</v>
          </cell>
        </row>
        <row r="317">
          <cell r="E317">
            <v>311</v>
          </cell>
          <cell r="F317" t="str">
            <v>311-2022</v>
          </cell>
          <cell r="G317" t="str">
            <v>CO1.PCCNTR.3213710</v>
          </cell>
          <cell r="H317" t="str">
            <v>DESARROLLAR 3 DOCUMENTOS  DE LINEAMIENTOS TÉCNICOS DE ARTICULACIÓN REGIONAL</v>
          </cell>
          <cell r="I317" t="str">
            <v>Terminado</v>
          </cell>
          <cell r="J317" t="str">
            <v>https://community.secop.gov.co/Public/Tendering/OpportunityDetail/Index?noticeUID=CO1.NTC.2531362&amp;isFromPublicArea=True&amp;isModal=true&amp;asPopupView=true</v>
          </cell>
          <cell r="K317" t="str">
            <v>SDHT-SDIS-PSP-008-2022</v>
          </cell>
          <cell r="L317" t="str">
            <v>X</v>
          </cell>
          <cell r="N317" t="str">
            <v>CC</v>
          </cell>
          <cell r="O317">
            <v>13467188</v>
          </cell>
          <cell r="P317">
            <v>8</v>
          </cell>
          <cell r="Q317" t="str">
            <v>MIRANDA RUIZ</v>
          </cell>
          <cell r="R317" t="str">
            <v>LEONEL ALBERTO</v>
          </cell>
          <cell r="S317" t="str">
            <v>No Aplica</v>
          </cell>
          <cell r="T317" t="str">
            <v>LEONEL ALBERTO MIRANDA RUIZ</v>
          </cell>
          <cell r="U317" t="str">
            <v>M</v>
          </cell>
          <cell r="V317">
            <v>44573</v>
          </cell>
          <cell r="W317">
            <v>44574</v>
          </cell>
          <cell r="X317">
            <v>44575</v>
          </cell>
          <cell r="Y317">
            <v>44926</v>
          </cell>
          <cell r="Z317" t="str">
            <v>Contratación Directa</v>
          </cell>
          <cell r="AA317" t="str">
            <v>Contrato</v>
          </cell>
          <cell r="AB317" t="str">
            <v>Prestación de Servicios Profesionales</v>
          </cell>
          <cell r="AC317" t="str">
            <v>PRESTAR SERVICIOS PROFESIONALES ESPECIALIZADOS PARA APOYAR LA GESTIÓN, ARTICULACIÓN Y COORDINACIÓN CON ACTORES REGIONALES EN EL DESARROLLO DE LINEAMIENTOS Y ESTRATEGIAS, EN EL MARCO DE LA CONSOLIDACIÓN DE UN BANCO DE TIERRAS PARA LA CIUDAD REGIÓN.</v>
          </cell>
          <cell r="AD317">
            <v>44575</v>
          </cell>
          <cell r="AE317">
            <v>44574</v>
          </cell>
          <cell r="AF317">
            <v>44575</v>
          </cell>
          <cell r="AG317">
            <v>44923</v>
          </cell>
          <cell r="AH317">
            <v>11</v>
          </cell>
          <cell r="AI317">
            <v>15</v>
          </cell>
          <cell r="AJ317">
            <v>11.5</v>
          </cell>
          <cell r="AK317">
            <v>11</v>
          </cell>
          <cell r="AL317">
            <v>15</v>
          </cell>
          <cell r="AN317">
            <v>44923</v>
          </cell>
          <cell r="AO317">
            <v>44923</v>
          </cell>
          <cell r="AP317">
            <v>161000000</v>
          </cell>
          <cell r="AQ317">
            <v>161000000</v>
          </cell>
          <cell r="AR317">
            <v>14000000</v>
          </cell>
          <cell r="AS317">
            <v>0</v>
          </cell>
          <cell r="AT317">
            <v>2659</v>
          </cell>
          <cell r="AU317">
            <v>673</v>
          </cell>
          <cell r="AV317">
            <v>44565</v>
          </cell>
          <cell r="AW317">
            <v>161000000</v>
          </cell>
          <cell r="AX317" t="str">
            <v>O23011605520000007802</v>
          </cell>
        </row>
        <row r="318">
          <cell r="E318">
            <v>312</v>
          </cell>
          <cell r="F318" t="str">
            <v>312-2022</v>
          </cell>
          <cell r="G318" t="str">
            <v>CO1.PCCNTR.3211186</v>
          </cell>
          <cell r="H318" t="str">
            <v>ADELANTAR EL 100 % DE  ACCIONES DE PREVENCIÓN, VIGILANCIA Y CONTROL FRENTE A LOS DESARROLLOS URBANÍSTICOS ILEGALES.</v>
          </cell>
          <cell r="I318" t="str">
            <v>En Ejecución</v>
          </cell>
          <cell r="J318" t="str">
            <v>https://community.secop.gov.co/Public/Tendering/OpportunityDetail/Index?noticeUID=CO1.NTC.2532969&amp;isFromPublicArea=True&amp;isModal=true&amp;asPopupView=true</v>
          </cell>
          <cell r="K318" t="str">
            <v>SDHT-SDPS-PSP-006-2022</v>
          </cell>
          <cell r="L318" t="str">
            <v>X</v>
          </cell>
          <cell r="N318" t="str">
            <v>CC</v>
          </cell>
          <cell r="O318">
            <v>1032397508</v>
          </cell>
          <cell r="P318">
            <v>0</v>
          </cell>
          <cell r="Q318" t="str">
            <v>RAMIREZ CAVIEDES</v>
          </cell>
          <cell r="R318" t="str">
            <v>CESAR AUGUSTO</v>
          </cell>
          <cell r="S318" t="str">
            <v>No Aplica</v>
          </cell>
          <cell r="T318" t="str">
            <v>CESAR AUGUSTO RAMIREZ CAVIEDES</v>
          </cell>
          <cell r="U318" t="str">
            <v>M</v>
          </cell>
          <cell r="V318">
            <v>44573</v>
          </cell>
          <cell r="W318" t="str">
            <v>No Aplica</v>
          </cell>
          <cell r="X318">
            <v>44575</v>
          </cell>
          <cell r="Y318">
            <v>44917</v>
          </cell>
          <cell r="Z318" t="str">
            <v>Contratación Directa</v>
          </cell>
          <cell r="AA318" t="str">
            <v>Contrato</v>
          </cell>
          <cell r="AB318" t="str">
            <v>Prestación de Servicios Profesionales</v>
          </cell>
          <cell r="AC318" t="str">
            <v>PRESTAR SERVICIOS PROFESIONALES PARA APOYAR TECNICAMENTE A LA SUBDIRECCIÓN DE PREVENCIÓN Y SEGUIMIENTO EN LAS ACTIVIDADES DE MONITOREO DE LAS AREAS SUSCEPTIBLES DE OCUPACIÓN ILEGAL Y EN LA PREVENCIÓN DE DESARROLLOS ILEGALES EN EL DISTRITO CAPITAL</v>
          </cell>
          <cell r="AD318">
            <v>44575</v>
          </cell>
          <cell r="AE318">
            <v>44575</v>
          </cell>
          <cell r="AF318">
            <v>44575</v>
          </cell>
          <cell r="AG318">
            <v>44923</v>
          </cell>
          <cell r="AH318">
            <v>11</v>
          </cell>
          <cell r="AI318">
            <v>15</v>
          </cell>
          <cell r="AJ318">
            <v>12.066666666666666</v>
          </cell>
          <cell r="AK318">
            <v>12</v>
          </cell>
          <cell r="AL318">
            <v>2</v>
          </cell>
          <cell r="AN318">
            <v>44923</v>
          </cell>
          <cell r="AO318">
            <v>44941</v>
          </cell>
          <cell r="AP318">
            <v>65739750</v>
          </cell>
          <cell r="AQ318">
            <v>68979100</v>
          </cell>
          <cell r="AR318">
            <v>5716500</v>
          </cell>
          <cell r="AS318">
            <v>0</v>
          </cell>
          <cell r="AT318">
            <v>3001</v>
          </cell>
          <cell r="AU318">
            <v>133</v>
          </cell>
          <cell r="AV318">
            <v>44564</v>
          </cell>
          <cell r="AW318">
            <v>65739750</v>
          </cell>
          <cell r="AX318" t="str">
            <v>O23011603450000007812</v>
          </cell>
        </row>
        <row r="319">
          <cell r="E319">
            <v>313</v>
          </cell>
          <cell r="F319" t="str">
            <v>313-2022</v>
          </cell>
          <cell r="G319" t="str">
            <v>CO1.PCCNTR.3212005</v>
          </cell>
          <cell r="H319" t="str">
            <v>IMPLEMENTAR 100 % DEL SISTEMA DE SERVICIO AL CIUDADANO.</v>
          </cell>
          <cell r="I319" t="str">
            <v>Terminado</v>
          </cell>
          <cell r="J319" t="str">
            <v>https://community.secop.gov.co/Public/Tendering/OpportunityDetail/Index?noticeUID=CO1.NTC.2533185&amp;isFromPublicArea=True&amp;isModal=true&amp;asPopupView=true</v>
          </cell>
          <cell r="K319" t="str">
            <v>SDHT-SDA-PSAG-018-2022</v>
          </cell>
          <cell r="L319" t="str">
            <v>X</v>
          </cell>
          <cell r="N319" t="str">
            <v>CC</v>
          </cell>
          <cell r="O319">
            <v>1014228455</v>
          </cell>
          <cell r="P319">
            <v>1</v>
          </cell>
          <cell r="Q319" t="str">
            <v>NARANJO GARCIA</v>
          </cell>
          <cell r="R319" t="str">
            <v>JULIAN</v>
          </cell>
          <cell r="S319" t="str">
            <v>No Aplica</v>
          </cell>
          <cell r="T319" t="str">
            <v>JULIAN NARANJO GARCIA</v>
          </cell>
          <cell r="U319" t="str">
            <v>M</v>
          </cell>
          <cell r="V319">
            <v>44573</v>
          </cell>
          <cell r="W319" t="str">
            <v>No Aplica</v>
          </cell>
          <cell r="X319">
            <v>44575</v>
          </cell>
          <cell r="Y319">
            <v>44754</v>
          </cell>
          <cell r="Z319" t="str">
            <v>Contratación Directa</v>
          </cell>
          <cell r="AA319" t="str">
            <v>Contrato</v>
          </cell>
          <cell r="AB319" t="str">
            <v>Prestación de Servicios  de Apoyo a la Gestión</v>
          </cell>
          <cell r="AC319" t="str">
            <v>PRESTAR SERVICIOS DE APOYO A LA GESTIÓN, PARA LA ATENCIÓN A LA CIUDADANÍA SOBRE LA OFERTA INSTITUCIONAL DE LA SECRETARÍA DISTRITAL DE HÁBITAT, MEDIANTE LOS CANALES OFICIALES DE LA ENTIDAD</v>
          </cell>
          <cell r="AD319">
            <v>44575</v>
          </cell>
          <cell r="AE319">
            <v>44575</v>
          </cell>
          <cell r="AF319">
            <v>44575</v>
          </cell>
          <cell r="AG319">
            <v>44755</v>
          </cell>
          <cell r="AH319">
            <v>6</v>
          </cell>
          <cell r="AI319">
            <v>0</v>
          </cell>
          <cell r="AJ319">
            <v>6</v>
          </cell>
          <cell r="AK319">
            <v>6</v>
          </cell>
          <cell r="AL319">
            <v>0</v>
          </cell>
          <cell r="AN319">
            <v>44755</v>
          </cell>
          <cell r="AO319">
            <v>44755</v>
          </cell>
          <cell r="AP319">
            <v>21000000</v>
          </cell>
          <cell r="AQ319">
            <v>21000000</v>
          </cell>
          <cell r="AR319">
            <v>3500000</v>
          </cell>
          <cell r="AS319">
            <v>0</v>
          </cell>
          <cell r="AT319">
            <v>3076</v>
          </cell>
          <cell r="AU319">
            <v>573</v>
          </cell>
          <cell r="AV319">
            <v>44565</v>
          </cell>
          <cell r="AW319">
            <v>21000000</v>
          </cell>
          <cell r="AX319" t="str">
            <v>O23011605560000007754</v>
          </cell>
        </row>
        <row r="320">
          <cell r="E320">
            <v>314</v>
          </cell>
          <cell r="F320" t="str">
            <v>314-2022</v>
          </cell>
          <cell r="G320" t="str">
            <v>CO1.PCCNTR.3212071</v>
          </cell>
          <cell r="H320" t="str">
            <v>IMPLEMENTAR 100 % DEL SISTEMA DE SERVICIO AL CIUDADANO.</v>
          </cell>
          <cell r="I320" t="str">
            <v>Terminado</v>
          </cell>
          <cell r="J320" t="str">
            <v>https://community.secop.gov.co/Public/Tendering/OpportunityDetail/Index?noticeUID=CO1.NTC.2533442&amp;isFromPublicArea=True&amp;isModal=true&amp;asPopupView=true</v>
          </cell>
          <cell r="K320" t="str">
            <v>SDHT-SDA-PSAG-019-2022</v>
          </cell>
          <cell r="L320" t="str">
            <v>X</v>
          </cell>
          <cell r="N320" t="str">
            <v>CC</v>
          </cell>
          <cell r="O320">
            <v>1010214716</v>
          </cell>
          <cell r="P320">
            <v>1</v>
          </cell>
          <cell r="Q320" t="str">
            <v>FORERO BONILLA</v>
          </cell>
          <cell r="R320" t="str">
            <v>KATHERINE</v>
          </cell>
          <cell r="S320" t="str">
            <v>No Aplica</v>
          </cell>
          <cell r="T320" t="str">
            <v>KATHERINE FORERO BONILLA</v>
          </cell>
          <cell r="U320" t="str">
            <v>F</v>
          </cell>
          <cell r="V320">
            <v>44573</v>
          </cell>
          <cell r="W320" t="str">
            <v>No Aplica</v>
          </cell>
          <cell r="X320">
            <v>44575</v>
          </cell>
          <cell r="Y320">
            <v>44754</v>
          </cell>
          <cell r="Z320" t="str">
            <v>Contratación Directa</v>
          </cell>
          <cell r="AA320" t="str">
            <v>Contrato</v>
          </cell>
          <cell r="AB320" t="str">
            <v>Prestación de Servicios  de Apoyo a la Gestión</v>
          </cell>
          <cell r="AC320" t="str">
            <v>PRESTAR SERVICIOS DE APOYO A LA GESTIÓN, PARA LA ATENCIÓN A LA CIUDADANÍA SOBRE LA OFERTA INSTITUCIONAL DE LA SECRETARÍA DISTRITAL DE HÁBITAT, MEDIANTE LOS CANALES OFICIALES DE LA ENTIDAD</v>
          </cell>
          <cell r="AD320">
            <v>44575</v>
          </cell>
          <cell r="AE320">
            <v>44575</v>
          </cell>
          <cell r="AF320">
            <v>44575</v>
          </cell>
          <cell r="AG320">
            <v>44755</v>
          </cell>
          <cell r="AH320">
            <v>6</v>
          </cell>
          <cell r="AI320">
            <v>0</v>
          </cell>
          <cell r="AJ320">
            <v>6</v>
          </cell>
          <cell r="AK320">
            <v>6</v>
          </cell>
          <cell r="AL320">
            <v>0</v>
          </cell>
          <cell r="AN320">
            <v>44755</v>
          </cell>
          <cell r="AO320">
            <v>44755</v>
          </cell>
          <cell r="AP320">
            <v>21000000</v>
          </cell>
          <cell r="AQ320">
            <v>21000000</v>
          </cell>
          <cell r="AR320">
            <v>3500000</v>
          </cell>
          <cell r="AS320">
            <v>0</v>
          </cell>
          <cell r="AT320">
            <v>3077</v>
          </cell>
          <cell r="AU320">
            <v>357</v>
          </cell>
          <cell r="AV320">
            <v>44565</v>
          </cell>
          <cell r="AW320">
            <v>21000000</v>
          </cell>
          <cell r="AX320" t="str">
            <v>O23011605560000007754</v>
          </cell>
        </row>
        <row r="321">
          <cell r="E321">
            <v>315</v>
          </cell>
          <cell r="F321" t="str">
            <v>315-2022</v>
          </cell>
          <cell r="G321" t="str">
            <v>CO1.PCCNTR.3212307</v>
          </cell>
          <cell r="H321" t="str">
            <v>REALIZAR EL 100% DEL MANTENIMIENTO DE LAS 3 SEDES DE LA SDHT</v>
          </cell>
          <cell r="I321" t="str">
            <v>En Ejecución</v>
          </cell>
          <cell r="J321" t="str">
            <v>https://community.secop.gov.co/Public/Tendering/OpportunityDetail/Index?noticeUID=CO1.NTC.2533387&amp;isFromPublicArea=True&amp;isModal=true&amp;asPopupView=true</v>
          </cell>
          <cell r="K321" t="str">
            <v>SDHT-SDA-PSP-001-2022</v>
          </cell>
          <cell r="L321" t="str">
            <v>X</v>
          </cell>
          <cell r="N321" t="str">
            <v>CC</v>
          </cell>
          <cell r="O321">
            <v>53107403</v>
          </cell>
          <cell r="P321">
            <v>9</v>
          </cell>
          <cell r="Q321" t="str">
            <v>RODRIGUEZ OSORIO</v>
          </cell>
          <cell r="R321" t="str">
            <v>DIANA PATRICIA</v>
          </cell>
          <cell r="S321" t="str">
            <v>No Aplica</v>
          </cell>
          <cell r="T321" t="str">
            <v>DIANA PATRICIA RODRIGUEZ OSORIO</v>
          </cell>
          <cell r="U321" t="str">
            <v>F</v>
          </cell>
          <cell r="V321">
            <v>44573</v>
          </cell>
          <cell r="W321">
            <v>44573</v>
          </cell>
          <cell r="X321">
            <v>44574</v>
          </cell>
          <cell r="Y321">
            <v>44922</v>
          </cell>
          <cell r="Z321" t="str">
            <v>Contratación Directa</v>
          </cell>
          <cell r="AA321" t="str">
            <v>Contrato</v>
          </cell>
          <cell r="AB321" t="str">
            <v>Prestación de Servicios Profesionales</v>
          </cell>
          <cell r="AC321" t="str">
            <v>PRESTAR SERVICIOS PROFESIONALES EN LA SUBDIRECCIÓN ADMINISTRATIVA PARA LIDERAR EL PROCESO DE BIENES, SERVICIOS E INFRAESTRUCTURA DE LA SDHT, CONFORME A LOS PROCEDIMIENTOS, PROTOCOLOS, RIESGOS Y PLAN ANUAL DE ADQUISICIONES DE LA SDHT</v>
          </cell>
          <cell r="AD321">
            <v>44574</v>
          </cell>
          <cell r="AE321">
            <v>44574</v>
          </cell>
          <cell r="AF321">
            <v>44574</v>
          </cell>
          <cell r="AG321">
            <v>44922</v>
          </cell>
          <cell r="AH321">
            <v>11</v>
          </cell>
          <cell r="AI321">
            <v>15</v>
          </cell>
          <cell r="AJ321">
            <v>14.6</v>
          </cell>
          <cell r="AK321">
            <v>14</v>
          </cell>
          <cell r="AL321">
            <v>18</v>
          </cell>
          <cell r="AM321">
            <v>438</v>
          </cell>
          <cell r="AN321">
            <v>44922</v>
          </cell>
          <cell r="AO321">
            <v>45016</v>
          </cell>
          <cell r="AP321">
            <v>94760000</v>
          </cell>
          <cell r="AQ321">
            <v>120304000</v>
          </cell>
          <cell r="AR321">
            <v>8240000</v>
          </cell>
          <cell r="AS321">
            <v>1.4901161193847656E-8</v>
          </cell>
          <cell r="AT321">
            <v>3035</v>
          </cell>
          <cell r="AU321">
            <v>586</v>
          </cell>
          <cell r="AV321">
            <v>44565</v>
          </cell>
          <cell r="AW321">
            <v>94760000</v>
          </cell>
          <cell r="AX321" t="str">
            <v>O23011605560000007754</v>
          </cell>
        </row>
        <row r="322">
          <cell r="E322">
            <v>316</v>
          </cell>
          <cell r="F322" t="str">
            <v>316-2022</v>
          </cell>
          <cell r="G322" t="str">
            <v>CO1.PCCNTR.3215457</v>
          </cell>
          <cell r="H322" t="str">
            <v>BENEFICIAR 15851 HOGARES  CON SUBSIDIOS PARA ADQUISICIÓN DE VIVIENDA VIS Y VIP</v>
          </cell>
          <cell r="I322" t="str">
            <v>Terminado</v>
          </cell>
          <cell r="J322" t="str">
            <v>https://community.secop.gov.co/Public/Tendering/OpportunityDetail/Index?noticeUID=CO1.NTC.2536622&amp;isFromPublicArea=True&amp;isModal=true&amp;asPopupView=true</v>
          </cell>
          <cell r="K322" t="str">
            <v>SDHT-SDRPUB-PSAG-011-2022</v>
          </cell>
          <cell r="L322" t="str">
            <v>X</v>
          </cell>
          <cell r="N322" t="str">
            <v>CC</v>
          </cell>
          <cell r="O322">
            <v>53039182</v>
          </cell>
          <cell r="P322">
            <v>4</v>
          </cell>
          <cell r="Q322" t="str">
            <v>CIFUENTES</v>
          </cell>
          <cell r="R322" t="str">
            <v>LINA PAOLA</v>
          </cell>
          <cell r="S322" t="str">
            <v>No Aplica</v>
          </cell>
          <cell r="T322" t="str">
            <v>LINA PAOLA CIFUENTES</v>
          </cell>
          <cell r="U322" t="str">
            <v>F</v>
          </cell>
          <cell r="V322">
            <v>44573</v>
          </cell>
          <cell r="W322" t="str">
            <v>No Aplica</v>
          </cell>
          <cell r="X322">
            <v>44575</v>
          </cell>
          <cell r="Y322">
            <v>44847</v>
          </cell>
          <cell r="Z322" t="str">
            <v>Contratación Directa</v>
          </cell>
          <cell r="AA322" t="str">
            <v>Contrato</v>
          </cell>
          <cell r="AB322" t="str">
            <v>Prestación de Servicios  de Apoyo a la Gestión</v>
          </cell>
          <cell r="AC322" t="str">
            <v>PRESTAR SERVICIOS PARA EL APOYO A LA GESTIÓN DOCUMENTAL Y ADMINISTRATIVA REQUERIDAS EN LA OPERACIÓN DE LOS SUBSIDIOS DE VIVIENDA GESTIONADOS POR LA SECRETARÍA DISTRITAL DEL HÁBITAT.</v>
          </cell>
          <cell r="AD322">
            <v>44575</v>
          </cell>
          <cell r="AE322">
            <v>44579</v>
          </cell>
          <cell r="AF322">
            <v>44575</v>
          </cell>
          <cell r="AG322">
            <v>44851</v>
          </cell>
          <cell r="AH322">
            <v>9</v>
          </cell>
          <cell r="AI322">
            <v>0</v>
          </cell>
          <cell r="AJ322">
            <v>9</v>
          </cell>
          <cell r="AK322">
            <v>9</v>
          </cell>
          <cell r="AL322">
            <v>0</v>
          </cell>
          <cell r="AN322">
            <v>44847</v>
          </cell>
          <cell r="AO322">
            <v>44847</v>
          </cell>
          <cell r="AP322">
            <v>32445000</v>
          </cell>
          <cell r="AQ322">
            <v>32445000</v>
          </cell>
          <cell r="AR322">
            <v>3605000</v>
          </cell>
          <cell r="AS322">
            <v>0</v>
          </cell>
          <cell r="AT322">
            <v>3251</v>
          </cell>
          <cell r="AU322">
            <v>862</v>
          </cell>
          <cell r="AV322">
            <v>44575</v>
          </cell>
          <cell r="AW322">
            <v>32445000</v>
          </cell>
          <cell r="AX322" t="str">
            <v>O23011601010000007823</v>
          </cell>
        </row>
        <row r="323">
          <cell r="E323">
            <v>317</v>
          </cell>
          <cell r="F323" t="str">
            <v>317-2022</v>
          </cell>
          <cell r="G323" t="str">
            <v>CO1.PCCNTR.3215706</v>
          </cell>
          <cell r="H323" t="str">
            <v>BENEFICIAR 15851 HOGARES  CON SUBSIDIOS PARA ADQUISICIÓN DE VIVIENDA VIS Y VIP</v>
          </cell>
          <cell r="I323" t="str">
            <v>Terminado</v>
          </cell>
          <cell r="J323" t="str">
            <v>https://community.secop.gov.co/Public/Tendering/OpportunityDetail/Index?noticeUID=CO1.NTC.2536826&amp;isFromPublicArea=True&amp;isModal=true&amp;asPopupView=true</v>
          </cell>
          <cell r="K323" t="str">
            <v>SDHT-SDRPUB-PSP-040-2022</v>
          </cell>
          <cell r="L323" t="str">
            <v>X</v>
          </cell>
          <cell r="N323" t="str">
            <v>CC</v>
          </cell>
          <cell r="O323">
            <v>1010235400</v>
          </cell>
          <cell r="P323">
            <v>1</v>
          </cell>
          <cell r="Q323" t="str">
            <v>ENCINALES URQUIZA</v>
          </cell>
          <cell r="R323" t="str">
            <v>PAULA SOFIA</v>
          </cell>
          <cell r="S323" t="str">
            <v>No Aplica</v>
          </cell>
          <cell r="T323" t="str">
            <v>PAULA SOFIA ENCINALES URQUIZA</v>
          </cell>
          <cell r="U323" t="str">
            <v>F</v>
          </cell>
          <cell r="V323">
            <v>44573</v>
          </cell>
          <cell r="W323" t="str">
            <v>No Aplica</v>
          </cell>
          <cell r="X323">
            <v>44575</v>
          </cell>
          <cell r="Y323">
            <v>44847</v>
          </cell>
          <cell r="Z323" t="str">
            <v>Contratación Directa</v>
          </cell>
          <cell r="AA323" t="str">
            <v>Contrato</v>
          </cell>
          <cell r="AB323" t="str">
            <v>Prestación de Servicios Profesionales</v>
          </cell>
          <cell r="AC323" t="str">
            <v>PRESTAR SERVICIOS PROFESIONALES PARA IMPLEMENTAR Y ATENDER LAS ESTRATEGIAS SOCIALES DE IDENTIFICACIÓN Y CARACTERIZACIÓN DE HOGARES BENEFICIARIOS DE LOS PROGRAMAS DE SUBSIDIO DE VIVIENDA A CARGO DE LA SECRETARÍA DISTRITAL DEL HÁBITAT.</v>
          </cell>
          <cell r="AD323">
            <v>44575</v>
          </cell>
          <cell r="AE323">
            <v>44578</v>
          </cell>
          <cell r="AF323">
            <v>44575</v>
          </cell>
          <cell r="AG323">
            <v>44850</v>
          </cell>
          <cell r="AH323">
            <v>9</v>
          </cell>
          <cell r="AI323">
            <v>0</v>
          </cell>
          <cell r="AJ323">
            <v>9</v>
          </cell>
          <cell r="AK323">
            <v>9</v>
          </cell>
          <cell r="AL323">
            <v>0</v>
          </cell>
          <cell r="AN323">
            <v>44847</v>
          </cell>
          <cell r="AO323">
            <v>44847</v>
          </cell>
          <cell r="AP323">
            <v>47700000</v>
          </cell>
          <cell r="AQ323">
            <v>47700000</v>
          </cell>
          <cell r="AR323">
            <v>5300000</v>
          </cell>
          <cell r="AS323">
            <v>0</v>
          </cell>
          <cell r="AT323">
            <v>3263</v>
          </cell>
          <cell r="AU323">
            <v>510</v>
          </cell>
          <cell r="AV323">
            <v>44565</v>
          </cell>
          <cell r="AW323">
            <v>47700000</v>
          </cell>
          <cell r="AX323" t="str">
            <v>O23011601010000007823</v>
          </cell>
        </row>
        <row r="324">
          <cell r="E324">
            <v>318</v>
          </cell>
          <cell r="F324" t="str">
            <v>318-2022</v>
          </cell>
          <cell r="G324" t="str">
            <v>CO1.PCCNTR.3215933</v>
          </cell>
          <cell r="H324" t="str">
            <v>ELABORAR 4 DOCUMENTOS QUE CONTEMPLEN DIVERSAS PROPUESTAS PARA LA INCLUSIÓN E IMPLEMENTACIÓN DE NUEVAS FUENTES DE FINANCIACIÓN PARA LA GESTIÓN DEL HÁBITAT</v>
          </cell>
          <cell r="I324" t="str">
            <v>Terminado</v>
          </cell>
          <cell r="J324" t="str">
            <v>https://community.secop.gov.co/Public/Tendering/OpportunityDetail/Index?noticeUID=CO1.NTC.2536855&amp;isFromPublicArea=True&amp;isModal=true&amp;asPopupView=true</v>
          </cell>
          <cell r="K324" t="str">
            <v>SDHT-SDRPRI-PSP-007-2022</v>
          </cell>
          <cell r="L324" t="str">
            <v>X</v>
          </cell>
          <cell r="N324" t="str">
            <v>CC</v>
          </cell>
          <cell r="O324">
            <v>52865625</v>
          </cell>
          <cell r="P324">
            <v>4</v>
          </cell>
          <cell r="Q324" t="str">
            <v>SANCHEZ OSPINA</v>
          </cell>
          <cell r="R324" t="str">
            <v>SANDRA LORENA</v>
          </cell>
          <cell r="S324" t="str">
            <v>No Aplica</v>
          </cell>
          <cell r="T324" t="str">
            <v>SANDRA LORENA SANCHEZ OSPINA</v>
          </cell>
          <cell r="U324" t="str">
            <v>F</v>
          </cell>
          <cell r="V324">
            <v>44574</v>
          </cell>
          <cell r="W324" t="str">
            <v>No Aplica</v>
          </cell>
          <cell r="X324">
            <v>44575</v>
          </cell>
          <cell r="Y324">
            <v>44923</v>
          </cell>
          <cell r="Z324" t="str">
            <v>Contratación Directa</v>
          </cell>
          <cell r="AA324" t="str">
            <v>Contrato</v>
          </cell>
          <cell r="AB324" t="str">
            <v>Prestación de Servicios Profesionales</v>
          </cell>
          <cell r="AC324" t="str">
            <v>PRESTAR SERVICIOS PROFESIONALES PARA EL DISEÑO, IMPLEMENTACIÓN Y SEGUIMIENTO A LA GESTIÓN DE RECURSOS DE LOS ESQUEMAS Y FUENTES DE FINANCIACIÓN DEL HÁBITAT DE BOGOTÁ.</v>
          </cell>
          <cell r="AD324">
            <v>44575</v>
          </cell>
          <cell r="AE324">
            <v>44575</v>
          </cell>
          <cell r="AF324">
            <v>44575</v>
          </cell>
          <cell r="AG324">
            <v>44923</v>
          </cell>
          <cell r="AH324">
            <v>11</v>
          </cell>
          <cell r="AI324">
            <v>15</v>
          </cell>
          <cell r="AJ324">
            <v>11.5</v>
          </cell>
          <cell r="AK324">
            <v>11</v>
          </cell>
          <cell r="AL324">
            <v>15</v>
          </cell>
          <cell r="AN324">
            <v>44923</v>
          </cell>
          <cell r="AO324">
            <v>44923</v>
          </cell>
          <cell r="AP324">
            <v>106605000</v>
          </cell>
          <cell r="AQ324">
            <v>106605000</v>
          </cell>
          <cell r="AR324">
            <v>9270000</v>
          </cell>
          <cell r="AS324">
            <v>0</v>
          </cell>
          <cell r="AT324">
            <v>3055</v>
          </cell>
          <cell r="AU324">
            <v>630</v>
          </cell>
          <cell r="AV324">
            <v>44565</v>
          </cell>
          <cell r="AW324">
            <v>106605000</v>
          </cell>
          <cell r="AX324" t="str">
            <v>O23011601190000007825</v>
          </cell>
        </row>
        <row r="325">
          <cell r="E325">
            <v>319</v>
          </cell>
          <cell r="F325" t="str">
            <v>319-2022</v>
          </cell>
          <cell r="G325" t="str">
            <v>CO1.PCCNTR.3213520</v>
          </cell>
          <cell r="H325" t="str">
            <v xml:space="preserve">REALIZAR 2 ESTUDIOS O DISEÑOS DE PREFACTIBILIDAD Y FACTIBILIDAD PARA PROYECTOS GESTIONADOS DE REVITALIZACIÓN URBANA PARA LA COMPETITIVIDAD EN TORNO A NUEVAS INTERVENCIONES PÚBLICAS DE DESARROLLO URBANO. </v>
          </cell>
          <cell r="I325" t="str">
            <v>Terminado</v>
          </cell>
          <cell r="J325" t="str">
            <v>https://community.secop.gov.co/Public/Tendering/OpportunityDetail/Index?noticeUID=CO1.NTC.2532641&amp;isFromPublicArea=True&amp;isModal=true&amp;asPopupView=true</v>
          </cell>
          <cell r="K325" t="str">
            <v>SDHT-SDO-PSP-001-2022</v>
          </cell>
          <cell r="L325" t="str">
            <v>X</v>
          </cell>
          <cell r="N325" t="str">
            <v>CC</v>
          </cell>
          <cell r="O325">
            <v>79466477</v>
          </cell>
          <cell r="P325">
            <v>7</v>
          </cell>
          <cell r="Q325" t="str">
            <v xml:space="preserve">OSORIO </v>
          </cell>
          <cell r="R325" t="str">
            <v>FERNANDO BARBOSA</v>
          </cell>
          <cell r="S325" t="str">
            <v>No Aplica</v>
          </cell>
          <cell r="T325" t="str">
            <v xml:space="preserve">FERNANDO BARBOSA OSORIO </v>
          </cell>
          <cell r="U325" t="str">
            <v>M</v>
          </cell>
          <cell r="V325">
            <v>44573</v>
          </cell>
          <cell r="W325" t="str">
            <v>No Aplica</v>
          </cell>
          <cell r="X325">
            <v>44575</v>
          </cell>
          <cell r="Y325">
            <v>44908</v>
          </cell>
          <cell r="Z325" t="str">
            <v>Contratación Directa</v>
          </cell>
          <cell r="AA325" t="str">
            <v>Contrato</v>
          </cell>
          <cell r="AB325" t="str">
            <v>Prestación de Servicios Profesionales</v>
          </cell>
          <cell r="AC325" t="str">
            <v>PRESTAR SERVICIOS PROFESIONALES PARA ELABORAR Y REVISAR LOS ESTUDIOS URBANÍSTICOS Y AMBIENTALES NECESARIOS PARA LA FORMULACIÓN E IMPLEMENTACIÓN DE LA ESTRATEGIA INTEGRAL DE REVITALIZACIÓN, Y LOS DEMÁS PROYECTOS PRIORIZADOS POR LA SUBDIRECCIÓN DE OPERACIONES.</v>
          </cell>
          <cell r="AD325">
            <v>44575</v>
          </cell>
          <cell r="AE325">
            <v>44578</v>
          </cell>
          <cell r="AF325">
            <v>44578</v>
          </cell>
          <cell r="AG325">
            <v>44911</v>
          </cell>
          <cell r="AH325">
            <v>11</v>
          </cell>
          <cell r="AI325">
            <v>0</v>
          </cell>
          <cell r="AJ325">
            <v>14.466666666666667</v>
          </cell>
          <cell r="AK325">
            <v>14</v>
          </cell>
          <cell r="AL325">
            <v>14</v>
          </cell>
          <cell r="AM325">
            <v>434</v>
          </cell>
          <cell r="AN325">
            <v>44911</v>
          </cell>
          <cell r="AO325">
            <v>45016</v>
          </cell>
          <cell r="AP325">
            <v>82258000</v>
          </cell>
          <cell r="AQ325">
            <v>108181733</v>
          </cell>
          <cell r="AR325">
            <v>7478000</v>
          </cell>
          <cell r="AS325">
            <v>0.3333333283662796</v>
          </cell>
          <cell r="AT325">
            <v>3308</v>
          </cell>
          <cell r="AU325">
            <v>337</v>
          </cell>
          <cell r="AV325">
            <v>44565</v>
          </cell>
          <cell r="AW325">
            <v>82258000</v>
          </cell>
          <cell r="AX325" t="str">
            <v>O23011602320000007641</v>
          </cell>
        </row>
        <row r="326">
          <cell r="E326">
            <v>320</v>
          </cell>
          <cell r="F326" t="str">
            <v>320-2022</v>
          </cell>
          <cell r="G326" t="str">
            <v>CO1.PCCNTR.3213610</v>
          </cell>
          <cell r="H326" t="str">
            <v xml:space="preserve">REALIZAR 2 ESTUDIOS O DISEÑOS DE PREFACTIBILIDAD Y FACTIBILIDAD PARA PROYECTOS GESTIONADOS DE REVITALIZACIÓN URBANA PARA LA COMPETITIVIDAD EN TORNO A NUEVAS INTERVENCIONES PÚBLICAS DE DESARROLLO URBANO. </v>
          </cell>
          <cell r="I326" t="str">
            <v>En Ejecución</v>
          </cell>
          <cell r="J326" t="str">
            <v>https://community.secop.gov.co/Public/Tendering/OpportunityDetail/Index?noticeUID=CO1.NTC.2532867&amp;isFromPublicArea=True&amp;isModal=true&amp;asPopupView=true</v>
          </cell>
          <cell r="K326" t="str">
            <v>SDHT-SDO-PSP-004-2022</v>
          </cell>
          <cell r="L326" t="str">
            <v>X</v>
          </cell>
          <cell r="N326" t="str">
            <v>CC</v>
          </cell>
          <cell r="O326">
            <v>30404170</v>
          </cell>
          <cell r="P326">
            <v>8</v>
          </cell>
          <cell r="Q326" t="str">
            <v>BENAVIDES ESCOBAR</v>
          </cell>
          <cell r="R326" t="str">
            <v>MARIA CECILIA</v>
          </cell>
          <cell r="S326" t="str">
            <v>No Aplica</v>
          </cell>
          <cell r="T326" t="str">
            <v>MARIA CECILIA BENAVIDES ESCOBAR</v>
          </cell>
          <cell r="U326" t="str">
            <v>F</v>
          </cell>
          <cell r="V326">
            <v>44573</v>
          </cell>
          <cell r="W326">
            <v>44580</v>
          </cell>
          <cell r="X326">
            <v>44575</v>
          </cell>
          <cell r="Y326">
            <v>44908</v>
          </cell>
          <cell r="Z326" t="str">
            <v>Contratación Directa</v>
          </cell>
          <cell r="AA326" t="str">
            <v>Contrato</v>
          </cell>
          <cell r="AB326" t="str">
            <v>Prestación de Servicios Profesionales</v>
          </cell>
          <cell r="AC326" t="str">
            <v>PRESTAR SERVICIOS PROFESIONALES PARA REALIZAR EL ANÁLISIS URBANO, CARACTERIZACIÓN, DIAGNÓSTICOS TERRITORIALES Y ARTICULACIÓN CON LAS ENTIDADES PARA LA FORMULACIÓN E IMPLEMENTACIÓN DE LA ESTRATEGIA INTEGRAL DE REVITALIZACIÓN PARA LOS PROYECTOS PRIORIZADOS POR LA SUBDIRECCIÓN DE OPERACIONES.</v>
          </cell>
          <cell r="AD326">
            <v>44580</v>
          </cell>
          <cell r="AE326">
            <v>44580</v>
          </cell>
          <cell r="AF326">
            <v>44580</v>
          </cell>
          <cell r="AG326">
            <v>44913</v>
          </cell>
          <cell r="AH326">
            <v>11</v>
          </cell>
          <cell r="AI326">
            <v>0</v>
          </cell>
          <cell r="AJ326">
            <v>14</v>
          </cell>
          <cell r="AK326">
            <v>14</v>
          </cell>
          <cell r="AL326">
            <v>0</v>
          </cell>
          <cell r="AM326">
            <v>420</v>
          </cell>
          <cell r="AN326">
            <v>44913</v>
          </cell>
          <cell r="AO326">
            <v>45003</v>
          </cell>
          <cell r="AP326">
            <v>90640000</v>
          </cell>
          <cell r="AQ326">
            <v>115360000</v>
          </cell>
          <cell r="AR326">
            <v>8240000</v>
          </cell>
          <cell r="AS326">
            <v>1.4901161193847656E-8</v>
          </cell>
          <cell r="AT326">
            <v>3311</v>
          </cell>
          <cell r="AU326">
            <v>347</v>
          </cell>
          <cell r="AV326">
            <v>44565</v>
          </cell>
          <cell r="AW326">
            <v>90640000</v>
          </cell>
          <cell r="AX326" t="str">
            <v>O23011602320000007641</v>
          </cell>
        </row>
        <row r="327">
          <cell r="E327">
            <v>321</v>
          </cell>
          <cell r="F327" t="str">
            <v>321-2022</v>
          </cell>
          <cell r="G327" t="str">
            <v>CO1.PCCNTR.3213718</v>
          </cell>
          <cell r="H327" t="str">
            <v xml:space="preserve">REALIZAR 2 ESTUDIOS O DISEÑOS DE PREFACTIBILIDAD Y FACTIBILIDAD PARA PROYECTOS GESTIONADOS DE REVITALIZACIÓN URBANA PARA LA COMPETITIVIDAD EN TORNO A NUEVAS INTERVENCIONES PÚBLICAS DE DESARROLLO URBANO. </v>
          </cell>
          <cell r="I327" t="str">
            <v>Terminado</v>
          </cell>
          <cell r="J327" t="str">
            <v>https://community.secop.gov.co/Public/Tendering/OpportunityDetail/Index?noticeUID=CO1.NTC.2532873&amp;isFromPublicArea=True&amp;isModal=true&amp;asPopupView=true</v>
          </cell>
          <cell r="K327" t="str">
            <v>SDHT-SDO-PSP-05-2022</v>
          </cell>
          <cell r="L327" t="str">
            <v>X</v>
          </cell>
          <cell r="N327" t="str">
            <v>CC</v>
          </cell>
          <cell r="O327">
            <v>80850767</v>
          </cell>
          <cell r="P327">
            <v>8</v>
          </cell>
          <cell r="Q327" t="str">
            <v>SANCHEZ SALAMANCA</v>
          </cell>
          <cell r="R327" t="str">
            <v>SERGIO ARTURO</v>
          </cell>
          <cell r="S327" t="str">
            <v>No Aplica</v>
          </cell>
          <cell r="T327" t="str">
            <v>SERGIO ARTURO SANCHEZ SALAMANCA</v>
          </cell>
          <cell r="U327" t="str">
            <v>M</v>
          </cell>
          <cell r="V327">
            <v>44573</v>
          </cell>
          <cell r="W327" t="str">
            <v>No Aplica</v>
          </cell>
          <cell r="X327">
            <v>44575</v>
          </cell>
          <cell r="Y327">
            <v>44908</v>
          </cell>
          <cell r="Z327" t="str">
            <v>Contratación Directa</v>
          </cell>
          <cell r="AA327" t="str">
            <v>Contrato</v>
          </cell>
          <cell r="AB327" t="str">
            <v>Prestación de Servicios Profesionales</v>
          </cell>
          <cell r="AC327" t="str">
            <v>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v>
          </cell>
          <cell r="AD327">
            <v>44575</v>
          </cell>
          <cell r="AE327">
            <v>44578</v>
          </cell>
          <cell r="AF327">
            <v>44578</v>
          </cell>
          <cell r="AG327">
            <v>44911</v>
          </cell>
          <cell r="AH327">
            <v>11</v>
          </cell>
          <cell r="AI327">
            <v>0</v>
          </cell>
          <cell r="AJ327">
            <v>14.466666666666667</v>
          </cell>
          <cell r="AK327">
            <v>14</v>
          </cell>
          <cell r="AL327">
            <v>14</v>
          </cell>
          <cell r="AM327">
            <v>434</v>
          </cell>
          <cell r="AN327">
            <v>44911</v>
          </cell>
          <cell r="AO327">
            <v>45016</v>
          </cell>
          <cell r="AP327">
            <v>82258000</v>
          </cell>
          <cell r="AQ327">
            <v>108181733</v>
          </cell>
          <cell r="AR327">
            <v>7478000</v>
          </cell>
          <cell r="AS327">
            <v>0.3333333283662796</v>
          </cell>
          <cell r="AT327">
            <v>3312</v>
          </cell>
          <cell r="AU327">
            <v>352</v>
          </cell>
          <cell r="AV327">
            <v>44565</v>
          </cell>
          <cell r="AW327">
            <v>82258000</v>
          </cell>
          <cell r="AX327" t="str">
            <v>O23011602320000007641</v>
          </cell>
        </row>
        <row r="328">
          <cell r="E328">
            <v>322</v>
          </cell>
          <cell r="F328" t="str">
            <v>322-2022</v>
          </cell>
          <cell r="G328" t="str">
            <v>CO1.PCCNTR.3214057</v>
          </cell>
          <cell r="H328" t="str">
            <v xml:space="preserve">REALIZAR 2 ESTUDIOS O DISEÑOS DE PREFACTIBILIDAD Y FACTIBILIDAD PARA PROYECTOS GESTIONADOS DE REVITALIZACIÓN URBANA PARA LA COMPETITIVIDAD EN TORNO A NUEVAS INTERVENCIONES PÚBLICAS DE DESARROLLO URBANO. </v>
          </cell>
          <cell r="I328" t="str">
            <v>En Ejecución</v>
          </cell>
          <cell r="J328" t="str">
            <v>https://community.secop.gov.co/Public/Tendering/OpportunityDetail/Index?noticeUID=CO1.NTC.2532924&amp;isFromPublicArea=True&amp;isModal=true&amp;asPopupView=true</v>
          </cell>
          <cell r="K328" t="str">
            <v>SDHT-SDO-PSP-06-2022</v>
          </cell>
          <cell r="L328" t="str">
            <v>X</v>
          </cell>
          <cell r="N328" t="str">
            <v>CC</v>
          </cell>
          <cell r="O328">
            <v>1014278158</v>
          </cell>
          <cell r="P328">
            <v>0</v>
          </cell>
          <cell r="Q328" t="str">
            <v>GOMEZ CASTRO</v>
          </cell>
          <cell r="R328" t="str">
            <v>KEVIN SANTIAGO</v>
          </cell>
          <cell r="S328" t="str">
            <v>No Aplica</v>
          </cell>
          <cell r="T328" t="str">
            <v>KEVIN SANTIAGO GOMEZ CASTRO</v>
          </cell>
          <cell r="U328" t="str">
            <v>M</v>
          </cell>
          <cell r="V328">
            <v>44573</v>
          </cell>
          <cell r="W328" t="str">
            <v>No Aplica</v>
          </cell>
          <cell r="X328">
            <v>44575</v>
          </cell>
          <cell r="Y328">
            <v>44908</v>
          </cell>
          <cell r="Z328" t="str">
            <v>Contratación Directa</v>
          </cell>
          <cell r="AA328" t="str">
            <v>Contrato</v>
          </cell>
          <cell r="AB328" t="str">
            <v>Prestación de Servicios Profesionales</v>
          </cell>
          <cell r="AC328" t="str">
            <v>PRESTAR SERVICIOS PROFESIONALES PARA APOYAR LA ELABORACIÓN DE PLANIMETRÍA, RENDERS Y MODELACIONES URBANAS Y ARQUITECTÓNICAS, PARA LA FORMULACIÓN E IMPLEMENTACIÓN DE LA ESTRATEGIA INTEGRAL DE REVITALIZACIÓN Y LOS DEMÁS PROYECTOS PRIORIZADOS POR LA SUBDIRECCIÓN DE OPERACIONES.</v>
          </cell>
          <cell r="AD328">
            <v>44575</v>
          </cell>
          <cell r="AE328">
            <v>44578</v>
          </cell>
          <cell r="AF328">
            <v>44578</v>
          </cell>
          <cell r="AG328">
            <v>44911</v>
          </cell>
          <cell r="AH328">
            <v>11</v>
          </cell>
          <cell r="AI328">
            <v>0</v>
          </cell>
          <cell r="AJ328">
            <v>15.466666666666667</v>
          </cell>
          <cell r="AK328">
            <v>15</v>
          </cell>
          <cell r="AL328">
            <v>14</v>
          </cell>
          <cell r="AM328">
            <v>464</v>
          </cell>
          <cell r="AN328">
            <v>44911</v>
          </cell>
          <cell r="AO328">
            <v>45046</v>
          </cell>
          <cell r="AP328">
            <v>57783000</v>
          </cell>
          <cell r="AQ328">
            <v>81246400</v>
          </cell>
          <cell r="AR328">
            <v>5253000</v>
          </cell>
          <cell r="AS328">
            <v>0</v>
          </cell>
          <cell r="AT328">
            <v>3313</v>
          </cell>
          <cell r="AU328">
            <v>725</v>
          </cell>
          <cell r="AV328">
            <v>44566</v>
          </cell>
          <cell r="AW328">
            <v>57783000</v>
          </cell>
          <cell r="AX328" t="str">
            <v>O23011602320000007641</v>
          </cell>
        </row>
        <row r="329">
          <cell r="E329">
            <v>323</v>
          </cell>
          <cell r="F329" t="str">
            <v>323-2022</v>
          </cell>
          <cell r="G329" t="str">
            <v>CO1.PCCNTR.3214118</v>
          </cell>
          <cell r="H329" t="str">
            <v xml:space="preserve">REALIZAR 2 ESTUDIOS O DISEÑOS DE PREFACTIBILIDAD Y FACTIBILIDAD PARA PROYECTOS GESTIONADOS DE REVITALIZACIÓN URBANA PARA LA COMPETITIVIDAD EN TORNO A NUEVAS INTERVENCIONES PÚBLICAS DE DESARROLLO URBANO. </v>
          </cell>
          <cell r="I329" t="str">
            <v>En Ejecución</v>
          </cell>
          <cell r="J329" t="str">
            <v>https://community.secop.gov.co/Public/Tendering/OpportunityDetail/Index?noticeUID=CO1.NTC.2532930&amp;isFromPublicArea=True&amp;isModal=true&amp;asPopupView=true</v>
          </cell>
          <cell r="K329" t="str">
            <v>SDHT-SDO-PSP-08-2022</v>
          </cell>
          <cell r="L329" t="str">
            <v>X</v>
          </cell>
          <cell r="N329" t="str">
            <v>CC</v>
          </cell>
          <cell r="O329">
            <v>1017140531</v>
          </cell>
          <cell r="P329">
            <v>2</v>
          </cell>
          <cell r="Q329" t="str">
            <v>CORREA GUTIERREZ</v>
          </cell>
          <cell r="R329" t="str">
            <v>ALEX ANDRES</v>
          </cell>
          <cell r="S329" t="str">
            <v>No Aplica</v>
          </cell>
          <cell r="T329" t="str">
            <v>ALEX ANDRES CORREA GUTIERREZ</v>
          </cell>
          <cell r="U329" t="str">
            <v>M</v>
          </cell>
          <cell r="V329">
            <v>44573</v>
          </cell>
          <cell r="W329" t="str">
            <v>No Aplica</v>
          </cell>
          <cell r="X329">
            <v>44575</v>
          </cell>
          <cell r="Y329">
            <v>44908</v>
          </cell>
          <cell r="Z329" t="str">
            <v>Contratación Directa</v>
          </cell>
          <cell r="AA329" t="str">
            <v>Contrato</v>
          </cell>
          <cell r="AB329" t="str">
            <v>Prestación de Servicios Profesionales</v>
          </cell>
          <cell r="AC329" t="str">
            <v>PRESTAR SERVICIOS PROFESIONALES PARA REALIZAR EL ANÁLISIS, CARACTERIZACIÓN, DIAGNÓSTICOS URBANÍSTICOS Y ARQUITECTÓNICOS, NECESARIOSPARA LA FORMULACIÓN E IMPLEMENTACIÓN DE LA ESTRATEGIA INTEGRAL DE REVITALIZACIÓN, Y LOS DEMÁS PROYECTOS PRIORIZADOS POR LA SUBDIRECCIÓN DEOPERACIONES.</v>
          </cell>
          <cell r="AD329">
            <v>44575</v>
          </cell>
          <cell r="AE329">
            <v>44578</v>
          </cell>
          <cell r="AF329">
            <v>44578</v>
          </cell>
          <cell r="AG329">
            <v>44911</v>
          </cell>
          <cell r="AH329">
            <v>11</v>
          </cell>
          <cell r="AI329">
            <v>0</v>
          </cell>
          <cell r="AJ329">
            <v>15</v>
          </cell>
          <cell r="AK329">
            <v>15</v>
          </cell>
          <cell r="AL329">
            <v>0</v>
          </cell>
          <cell r="AM329">
            <v>450</v>
          </cell>
          <cell r="AN329">
            <v>44911</v>
          </cell>
          <cell r="AO329">
            <v>45001</v>
          </cell>
          <cell r="AP329">
            <v>82258000</v>
          </cell>
          <cell r="AQ329">
            <v>112170000</v>
          </cell>
          <cell r="AR329">
            <v>7478000</v>
          </cell>
          <cell r="AS329">
            <v>0</v>
          </cell>
          <cell r="AT329">
            <v>3315</v>
          </cell>
          <cell r="AU329">
            <v>366</v>
          </cell>
          <cell r="AV329">
            <v>44565</v>
          </cell>
          <cell r="AW329">
            <v>82258000</v>
          </cell>
          <cell r="AX329" t="str">
            <v>O23011602320000007641</v>
          </cell>
        </row>
        <row r="330">
          <cell r="E330">
            <v>324</v>
          </cell>
          <cell r="F330" t="str">
            <v>324-2022</v>
          </cell>
          <cell r="G330" t="str">
            <v>CO1.PCCNTR.3214127</v>
          </cell>
          <cell r="H330" t="str">
            <v xml:space="preserve">REALIZAR 2 ESTUDIOS O DISEÑOS DE PREFACTIBILIDAD Y FACTIBILIDAD PARA PROYECTOS GESTIONADOS DE REVITALIZACIÓN URBANA PARA LA COMPETITIVIDAD EN TORNO A NUEVAS INTERVENCIONES PÚBLICAS DE DESARROLLO URBANO. </v>
          </cell>
          <cell r="I330" t="str">
            <v>En Ejecución</v>
          </cell>
          <cell r="J330" t="str">
            <v>https://community.secop.gov.co/Public/Tendering/OpportunityDetail/Index?noticeUID=CO1.NTC.2532651&amp;isFromPublicArea=True&amp;isModal=true&amp;asPopupView=true</v>
          </cell>
          <cell r="K330" t="str">
            <v>SDHT-SDO-PSP-09-2022</v>
          </cell>
          <cell r="L330" t="str">
            <v>X</v>
          </cell>
          <cell r="N330" t="str">
            <v>CC</v>
          </cell>
          <cell r="O330">
            <v>1019108769</v>
          </cell>
          <cell r="P330">
            <v>0</v>
          </cell>
          <cell r="Q330" t="str">
            <v xml:space="preserve">FERRO </v>
          </cell>
          <cell r="R330" t="str">
            <v>TATIANA MARTINEZ</v>
          </cell>
          <cell r="S330" t="str">
            <v>No Aplica</v>
          </cell>
          <cell r="T330" t="str">
            <v xml:space="preserve">TATIANA MARTINEZ FERRO </v>
          </cell>
          <cell r="U330" t="str">
            <v>F</v>
          </cell>
          <cell r="V330">
            <v>44573</v>
          </cell>
          <cell r="W330" t="str">
            <v>No Aplica</v>
          </cell>
          <cell r="X330">
            <v>44575</v>
          </cell>
          <cell r="Y330">
            <v>44908</v>
          </cell>
          <cell r="Z330" t="str">
            <v>Contratación Directa</v>
          </cell>
          <cell r="AA330" t="str">
            <v>Contrato</v>
          </cell>
          <cell r="AB330" t="str">
            <v>Prestación de Servicios Profesionales</v>
          </cell>
          <cell r="AC330" t="str">
            <v>PRESTAR SERVICIOS PROFESIONALES PARA PLANEAR Y  DESARROLLAR LOS CRITERIOS FINANCIEROS Y ANÁLISIS DE LOS DATOS ECONÓMICOS PARA LA FORMULACIÓN E IMPLEMENTACIÓN DE LA ESTRATEGIA INTEGRAL DE REVITALIZACIÓN, Y LOS DEMÁS PROYECTOS PRIORIZADOS POR LA SUBDIRECCIÓN DEOPERACIONES</v>
          </cell>
          <cell r="AD330">
            <v>44575</v>
          </cell>
          <cell r="AE330">
            <v>44578</v>
          </cell>
          <cell r="AF330">
            <v>44578</v>
          </cell>
          <cell r="AG330">
            <v>44911</v>
          </cell>
          <cell r="AH330">
            <v>11</v>
          </cell>
          <cell r="AI330">
            <v>0</v>
          </cell>
          <cell r="AJ330">
            <v>14</v>
          </cell>
          <cell r="AK330">
            <v>14</v>
          </cell>
          <cell r="AL330">
            <v>0</v>
          </cell>
          <cell r="AM330">
            <v>420</v>
          </cell>
          <cell r="AN330">
            <v>44911</v>
          </cell>
          <cell r="AO330">
            <v>45001</v>
          </cell>
          <cell r="AP330">
            <v>77000000</v>
          </cell>
          <cell r="AQ330">
            <v>98000000</v>
          </cell>
          <cell r="AR330">
            <v>7000000</v>
          </cell>
          <cell r="AS330">
            <v>0</v>
          </cell>
          <cell r="AT330">
            <v>3317</v>
          </cell>
          <cell r="AU330">
            <v>369</v>
          </cell>
          <cell r="AV330">
            <v>44565</v>
          </cell>
          <cell r="AW330">
            <v>77000000</v>
          </cell>
          <cell r="AX330" t="str">
            <v>O23011602320000007641</v>
          </cell>
        </row>
        <row r="331">
          <cell r="E331">
            <v>325</v>
          </cell>
          <cell r="F331" t="str">
            <v>325-2022</v>
          </cell>
          <cell r="G331" t="str">
            <v>CO1.PCCNTR.3213006</v>
          </cell>
          <cell r="H331" t="str">
            <v>PRODUCIR 100 % DE LOS DOCUMENTOS CON LINEAMIENTOS TÉCNICOS SOLICITADOS A LA SUBSECRETARÍA JURÍDICA</v>
          </cell>
          <cell r="I331" t="str">
            <v>Terminado</v>
          </cell>
          <cell r="J331" t="str">
            <v>https://community.secop.gov.co/Public/Tendering/OpportunityDetail/Index?noticeUID=CO1.NTC.2533982&amp;isFromPublicArea=True&amp;isModal=true&amp;asPopupView=true</v>
          </cell>
          <cell r="K331" t="str">
            <v>SDTH-SJ-PSP-005-2021</v>
          </cell>
          <cell r="L331" t="str">
            <v>X</v>
          </cell>
          <cell r="N331" t="str">
            <v>CC</v>
          </cell>
          <cell r="O331">
            <v>1013635428</v>
          </cell>
          <cell r="P331">
            <v>2</v>
          </cell>
          <cell r="Q331" t="str">
            <v>CAICEDO YEPEZ</v>
          </cell>
          <cell r="R331" t="str">
            <v>ZORALY</v>
          </cell>
          <cell r="S331" t="str">
            <v>No Aplica</v>
          </cell>
          <cell r="T331" t="str">
            <v>ZORALY CAICEDO YEPEZ</v>
          </cell>
          <cell r="U331" t="str">
            <v>F</v>
          </cell>
          <cell r="V331">
            <v>44573</v>
          </cell>
          <cell r="W331" t="str">
            <v>No Aplica</v>
          </cell>
          <cell r="X331">
            <v>44575</v>
          </cell>
          <cell r="Y331">
            <v>44924</v>
          </cell>
          <cell r="Z331" t="str">
            <v>Contratación Directa</v>
          </cell>
          <cell r="AA331" t="str">
            <v>Contrato</v>
          </cell>
          <cell r="AB331" t="str">
            <v>Prestación de Servicios Profesionales</v>
          </cell>
          <cell r="AC331" t="str">
            <v>PRESTAR SERVICIOS PROFESIONALES EN DERECHO PARA APOYAR ACTIVIDADES RELACIONADAS CON LA DEFENSA JUDICIAL Y EXTRAJUDICIAL DE LA SECRETARÍA DISTRITAL DEL HÁBITAT.</v>
          </cell>
          <cell r="AD331">
            <v>44575</v>
          </cell>
          <cell r="AE331">
            <v>44575</v>
          </cell>
          <cell r="AF331">
            <v>44575</v>
          </cell>
          <cell r="AG331">
            <v>44924</v>
          </cell>
          <cell r="AH331">
            <v>11</v>
          </cell>
          <cell r="AI331">
            <v>16</v>
          </cell>
          <cell r="AJ331">
            <v>11.533333333333333</v>
          </cell>
          <cell r="AK331">
            <v>11</v>
          </cell>
          <cell r="AL331">
            <v>16</v>
          </cell>
          <cell r="AN331">
            <v>44924</v>
          </cell>
          <cell r="AO331">
            <v>44924</v>
          </cell>
          <cell r="AP331">
            <v>47517333</v>
          </cell>
          <cell r="AQ331">
            <v>47517333</v>
          </cell>
          <cell r="AR331">
            <v>4120000</v>
          </cell>
          <cell r="AS331">
            <v>0.3333333358168602</v>
          </cell>
          <cell r="AT331">
            <v>3307</v>
          </cell>
          <cell r="AU331">
            <v>705</v>
          </cell>
          <cell r="AV331">
            <v>44565</v>
          </cell>
          <cell r="AW331">
            <v>47517333</v>
          </cell>
          <cell r="AX331" t="str">
            <v>O23011605560000007810</v>
          </cell>
        </row>
        <row r="332">
          <cell r="E332">
            <v>326</v>
          </cell>
          <cell r="F332" t="str">
            <v>326-2022</v>
          </cell>
          <cell r="G332" t="str">
            <v>CO1.PCCNTR.3214238</v>
          </cell>
          <cell r="H332" t="str">
            <v>PRODUCIR 100 % DE LOS DOCUMENTOS CON LINEAMIENTOS TÉCNICOS SOLICITADOS A LA SUBSECRETARÍA JURÍDICA</v>
          </cell>
          <cell r="I332" t="str">
            <v>Terminación Anticipada</v>
          </cell>
          <cell r="J332" t="str">
            <v>https://community.secop.gov.co/Public/Tendering/OpportunityDetail/Index?noticeUID=CO1.NTC.2535582&amp;isFromPublicArea=True&amp;isModal=true&amp;asPopupView=true</v>
          </cell>
          <cell r="K332" t="str">
            <v>SDTH-SJ-PSP-017-2021</v>
          </cell>
          <cell r="L332" t="str">
            <v>X</v>
          </cell>
          <cell r="N332" t="str">
            <v>CC</v>
          </cell>
          <cell r="O332">
            <v>74082193</v>
          </cell>
          <cell r="P332">
            <v>3</v>
          </cell>
          <cell r="Q332" t="str">
            <v>CORREDOR RODRIGUEZ</v>
          </cell>
          <cell r="R332" t="str">
            <v>EDGAR DARWIN</v>
          </cell>
          <cell r="S332" t="str">
            <v>No Aplica</v>
          </cell>
          <cell r="T332" t="str">
            <v>EDGAR DARWIN CORREDOR RODRIGUEZ</v>
          </cell>
          <cell r="U332" t="str">
            <v>M</v>
          </cell>
          <cell r="V332">
            <v>44573</v>
          </cell>
          <cell r="W332" t="str">
            <v>No Aplica</v>
          </cell>
          <cell r="X332">
            <v>44575</v>
          </cell>
          <cell r="Y332">
            <v>44878</v>
          </cell>
          <cell r="Z332" t="str">
            <v>Contratación Directa</v>
          </cell>
          <cell r="AA332" t="str">
            <v>Contrato</v>
          </cell>
          <cell r="AB332" t="str">
            <v>Prestación de Servicios Profesionales</v>
          </cell>
          <cell r="AC332" t="str">
            <v>PRESTAR SERVICIOS PROFESIONALES EN DERECHO PARA APOYAR ASUNTOS RELACIONADOS CON LA DEFENSA JUDICIAL Y EXTRAJUDICIAL DE LA SECRETARIA DISTRITAL DEL HABITAT.</v>
          </cell>
          <cell r="AD332">
            <v>44575</v>
          </cell>
          <cell r="AE332">
            <v>44575</v>
          </cell>
          <cell r="AF332">
            <v>44575</v>
          </cell>
          <cell r="AG332">
            <v>44878</v>
          </cell>
          <cell r="AH332">
            <v>10</v>
          </cell>
          <cell r="AI332">
            <v>0</v>
          </cell>
          <cell r="AJ332">
            <v>10</v>
          </cell>
          <cell r="AK332">
            <v>10</v>
          </cell>
          <cell r="AL332">
            <v>0</v>
          </cell>
          <cell r="AN332">
            <v>44878</v>
          </cell>
          <cell r="AO332">
            <v>44677</v>
          </cell>
          <cell r="AP332">
            <v>46350000</v>
          </cell>
          <cell r="AQ332">
            <v>14986500</v>
          </cell>
          <cell r="AR332">
            <v>4635000</v>
          </cell>
          <cell r="AS332">
            <v>0</v>
          </cell>
          <cell r="AT332">
            <v>3299</v>
          </cell>
          <cell r="AU332">
            <v>665</v>
          </cell>
          <cell r="AV332">
            <v>44565</v>
          </cell>
          <cell r="AW332">
            <v>46350000</v>
          </cell>
          <cell r="AX332" t="str">
            <v>O23011605560000007810</v>
          </cell>
        </row>
        <row r="333">
          <cell r="E333">
            <v>327</v>
          </cell>
          <cell r="F333" t="str">
            <v>327-2022</v>
          </cell>
          <cell r="G333" t="str">
            <v>CO1.PCCNTR.3213035</v>
          </cell>
          <cell r="H333" t="str">
            <v>PRODUCIR 100 % DE LOS DOCUMENTOS CON LINEAMIENTOS TÉCNICOS SOLICITADOS A LA SUBSECRETARÍA JURÍDICA</v>
          </cell>
          <cell r="I333" t="str">
            <v>Terminado</v>
          </cell>
          <cell r="J333" t="str">
            <v>https://community.secop.gov.co/Public/Tendering/OpportunityDetail/Index?noticeUID=CO1.NTC.2534605&amp;isFromPublicArea=True&amp;isModal=true&amp;asPopupView=true</v>
          </cell>
          <cell r="K333" t="str">
            <v>SDTH-SJ-PSAG-003-2021</v>
          </cell>
          <cell r="L333" t="str">
            <v>X</v>
          </cell>
          <cell r="N333" t="str">
            <v>CC</v>
          </cell>
          <cell r="O333">
            <v>52783669</v>
          </cell>
          <cell r="P333">
            <v>5</v>
          </cell>
          <cell r="Q333" t="str">
            <v>PEREZ PATIÑO</v>
          </cell>
          <cell r="R333" t="str">
            <v>SANDRA MILENA</v>
          </cell>
          <cell r="S333" t="str">
            <v>No Aplica</v>
          </cell>
          <cell r="T333" t="str">
            <v>SANDRA MILENA PEREZ PATIÑO</v>
          </cell>
          <cell r="U333" t="str">
            <v>F</v>
          </cell>
          <cell r="V333">
            <v>44574</v>
          </cell>
          <cell r="W333" t="str">
            <v>No Aplica</v>
          </cell>
          <cell r="X333">
            <v>44578</v>
          </cell>
          <cell r="Y333">
            <v>44881</v>
          </cell>
          <cell r="Z333" t="str">
            <v>Contratación Directa</v>
          </cell>
          <cell r="AA333" t="str">
            <v>Contrato</v>
          </cell>
          <cell r="AB333" t="str">
            <v>Prestación de Servicios  de Apoyo a la Gestión</v>
          </cell>
          <cell r="AC333" t="str">
            <v>PRESTAR SERVICIOS DE APOYO A LA GESTIÓN EN EL TRÁMITE DE NOTIFICACIÓN, PUBLICACIÓN, SEGUIMIENTO Y ASUNTOS ADMINISTRATIVOS A CARGO DE LA SUBSECRETARÍA JURÍDICA.</v>
          </cell>
          <cell r="AD333">
            <v>44578</v>
          </cell>
          <cell r="AE333">
            <v>44578</v>
          </cell>
          <cell r="AF333">
            <v>44578</v>
          </cell>
          <cell r="AG333">
            <v>44881</v>
          </cell>
          <cell r="AH333">
            <v>10</v>
          </cell>
          <cell r="AI333">
            <v>0</v>
          </cell>
          <cell r="AJ333">
            <v>11.466666666666667</v>
          </cell>
          <cell r="AK333">
            <v>11</v>
          </cell>
          <cell r="AL333">
            <v>14</v>
          </cell>
          <cell r="AN333">
            <v>44881</v>
          </cell>
          <cell r="AO333">
            <v>44925</v>
          </cell>
          <cell r="AP333">
            <v>33990000</v>
          </cell>
          <cell r="AQ333">
            <v>38975200</v>
          </cell>
          <cell r="AR333">
            <v>3399000</v>
          </cell>
          <cell r="AS333">
            <v>0</v>
          </cell>
          <cell r="AT333">
            <v>3305</v>
          </cell>
          <cell r="AU333">
            <v>702</v>
          </cell>
          <cell r="AV333">
            <v>44565</v>
          </cell>
          <cell r="AW333">
            <v>33990000</v>
          </cell>
          <cell r="AX333" t="str">
            <v>O23011605560000007810</v>
          </cell>
        </row>
        <row r="334">
          <cell r="E334">
            <v>328</v>
          </cell>
          <cell r="F334" t="str">
            <v>328-2022</v>
          </cell>
          <cell r="G334" t="str">
            <v>CO1.PCCNTR.3214354</v>
          </cell>
          <cell r="H334" t="str">
            <v>PRODUCIR 100 % DE LOS DOCUMENTOS CON LINEAMIENTOS TÉCNICOS SOLICITADOS A LA SUBSECRETARÍA JURÍDICA</v>
          </cell>
          <cell r="I334" t="str">
            <v>En Ejecución</v>
          </cell>
          <cell r="J334" t="str">
            <v>https://community.secop.gov.co/Public/Tendering/OpportunityDetail/Index?noticeUID=CO1.NTC.2535662&amp;isFromPublicArea=True&amp;isModal=true&amp;asPopupView=true</v>
          </cell>
          <cell r="K334" t="str">
            <v>SDTH-SJ-PSP-014-2021</v>
          </cell>
          <cell r="L334" t="str">
            <v>X</v>
          </cell>
          <cell r="N334" t="str">
            <v>CC</v>
          </cell>
          <cell r="O334">
            <v>52377001</v>
          </cell>
          <cell r="P334">
            <v>5</v>
          </cell>
          <cell r="Q334" t="str">
            <v xml:space="preserve">ARIAS </v>
          </cell>
          <cell r="R334" t="str">
            <v>SANDRA MEJIA</v>
          </cell>
          <cell r="S334" t="str">
            <v>No Aplica</v>
          </cell>
          <cell r="T334" t="str">
            <v xml:space="preserve">SANDRA MEJIA ARIAS </v>
          </cell>
          <cell r="U334" t="str">
            <v>F</v>
          </cell>
          <cell r="V334">
            <v>44573</v>
          </cell>
          <cell r="W334">
            <v>44574</v>
          </cell>
          <cell r="X334">
            <v>44575</v>
          </cell>
          <cell r="Y334">
            <v>44926</v>
          </cell>
          <cell r="Z334" t="str">
            <v>Contratación Directa</v>
          </cell>
          <cell r="AA334" t="str">
            <v>Contrato</v>
          </cell>
          <cell r="AB334" t="str">
            <v>Prestación de Servicios Profesionales</v>
          </cell>
          <cell r="AC334" t="str">
            <v>PRESTAR SERVICIOS PROFESIONALES EN DERECHO PARA APOYAR EL COMITÉ DE CONCILIACIÓN Y LA DEFENSA JUDICIAL Y EXTRAJUDICIAL DE LA SECRETARÍA DISTRITAL DEL HÁBITAT, DE ACUERDO CON LOS LINEAMIENTOS ESTABLECIDOS Y LA NORMATIVIDAD VIGENTE</v>
          </cell>
          <cell r="AD334">
            <v>44575</v>
          </cell>
          <cell r="AE334">
            <v>44575</v>
          </cell>
          <cell r="AF334">
            <v>44575</v>
          </cell>
          <cell r="AG334">
            <v>44927</v>
          </cell>
          <cell r="AH334">
            <v>11</v>
          </cell>
          <cell r="AI334">
            <v>19</v>
          </cell>
          <cell r="AJ334">
            <v>11.633333333333333</v>
          </cell>
          <cell r="AK334">
            <v>11</v>
          </cell>
          <cell r="AL334">
            <v>19</v>
          </cell>
          <cell r="AN334">
            <v>44928</v>
          </cell>
          <cell r="AO334">
            <v>44928</v>
          </cell>
          <cell r="AP334">
            <v>101849833</v>
          </cell>
          <cell r="AQ334">
            <v>101849833</v>
          </cell>
          <cell r="AR334">
            <v>8755000</v>
          </cell>
          <cell r="AS334">
            <v>0.3333333283662796</v>
          </cell>
          <cell r="AT334">
            <v>3304</v>
          </cell>
          <cell r="AU334">
            <v>699</v>
          </cell>
          <cell r="AV334">
            <v>44565</v>
          </cell>
          <cell r="AW334">
            <v>101849833</v>
          </cell>
          <cell r="AX334" t="str">
            <v>O23011605560000007810</v>
          </cell>
        </row>
        <row r="335">
          <cell r="E335">
            <v>329</v>
          </cell>
          <cell r="F335" t="str">
            <v>329-2022</v>
          </cell>
          <cell r="G335" t="str">
            <v>CO1.PCCNTR.3213051</v>
          </cell>
          <cell r="H335" t="str">
            <v>ATENDER 100 % DE LOS REQUERIMIENTOS NORMATIVOS SOLICITADOS A LA SUBSECRETARÍA JURÍDICA</v>
          </cell>
          <cell r="I335" t="str">
            <v>En Ejecución</v>
          </cell>
          <cell r="J335" t="str">
            <v>https://community.secop.gov.co/Public/Tendering/OpportunityDetail/Index?noticeUID=CO1.NTC.2534436&amp;isFromPublicArea=True&amp;isModal=true&amp;asPopupView=true</v>
          </cell>
          <cell r="K335" t="str">
            <v>SDTH-SJ-PSP-016-2021</v>
          </cell>
          <cell r="L335" t="str">
            <v>X</v>
          </cell>
          <cell r="N335" t="str">
            <v>CC</v>
          </cell>
          <cell r="O335">
            <v>1018506202</v>
          </cell>
          <cell r="P335">
            <v>0</v>
          </cell>
          <cell r="Q335" t="str">
            <v xml:space="preserve">RUANO </v>
          </cell>
          <cell r="R335" t="str">
            <v>MARIA CAMILA</v>
          </cell>
          <cell r="S335" t="str">
            <v>No Aplica</v>
          </cell>
          <cell r="T335" t="str">
            <v xml:space="preserve">MARIA CAMILA RUANO </v>
          </cell>
          <cell r="U335" t="str">
            <v>F</v>
          </cell>
          <cell r="V335">
            <v>44573</v>
          </cell>
          <cell r="W335" t="str">
            <v>No Aplica</v>
          </cell>
          <cell r="X335">
            <v>44575</v>
          </cell>
          <cell r="Y335">
            <v>44924</v>
          </cell>
          <cell r="Z335" t="str">
            <v>Contratación Directa</v>
          </cell>
          <cell r="AA335" t="str">
            <v>Contrato</v>
          </cell>
          <cell r="AB335" t="str">
            <v>Prestación de Servicios Profesionales</v>
          </cell>
          <cell r="AC335" t="str">
            <v>PRESTAR SERVICIOS PROFESIONALES PARA APOYAR LA GESTIÓN Y ARTICULACIÓN DE LA INFORMACIÓN REQUERIDA EN EL MARCO DE LA ESTRATEGIA DE RELACIONAMIENTO CON LOS ENTES DE CONTROL DE LA SECRETARÍA DISTRITAL DEL HÁBITAT.</v>
          </cell>
          <cell r="AD335">
            <v>44575</v>
          </cell>
          <cell r="AE335">
            <v>44575</v>
          </cell>
          <cell r="AF335">
            <v>44575</v>
          </cell>
          <cell r="AG335">
            <v>44937</v>
          </cell>
          <cell r="AH335">
            <v>11</v>
          </cell>
          <cell r="AI335">
            <v>16</v>
          </cell>
          <cell r="AJ335">
            <v>11.533333333333333</v>
          </cell>
          <cell r="AK335">
            <v>11</v>
          </cell>
          <cell r="AL335">
            <v>16</v>
          </cell>
          <cell r="AN335">
            <v>44924</v>
          </cell>
          <cell r="AO335">
            <v>44937</v>
          </cell>
          <cell r="AP335">
            <v>53457000</v>
          </cell>
          <cell r="AQ335">
            <v>53457000</v>
          </cell>
          <cell r="AR335">
            <v>4635000</v>
          </cell>
          <cell r="AS335">
            <v>0</v>
          </cell>
          <cell r="AT335">
            <v>3333</v>
          </cell>
          <cell r="AU335">
            <v>681</v>
          </cell>
          <cell r="AV335">
            <v>44565</v>
          </cell>
          <cell r="AW335">
            <v>53457000</v>
          </cell>
          <cell r="AX335" t="str">
            <v>O23011605560000007810</v>
          </cell>
        </row>
        <row r="336">
          <cell r="E336">
            <v>330</v>
          </cell>
          <cell r="F336" t="str">
            <v>330-2022</v>
          </cell>
          <cell r="G336" t="str">
            <v>CO1.PCCNTR.3225480</v>
          </cell>
          <cell r="H336" t="str">
            <v>DEFINIR EL 100 % DE LOS INSTRUMENTOS METODOLÓGICOS PARA LA GESTIÓN JURÍDICA DE LA SECRETARÍA DEL HÁBITAT</v>
          </cell>
          <cell r="I336" t="str">
            <v>En Ejecución</v>
          </cell>
          <cell r="J336" t="str">
            <v>https://community.secop.gov.co/Public/Tendering/OpportunityDetail/Index?noticeUID=CO1.NTC.2546399&amp;isFromPublicArea=True&amp;isModal=true&amp;asPopupView=true</v>
          </cell>
          <cell r="K336" t="str">
            <v>SDTH-SJ-PSP-008-2021</v>
          </cell>
          <cell r="L336" t="str">
            <v>X</v>
          </cell>
          <cell r="N336" t="str">
            <v>CC</v>
          </cell>
          <cell r="O336">
            <v>1088261218</v>
          </cell>
          <cell r="P336">
            <v>9</v>
          </cell>
          <cell r="Q336" t="str">
            <v>VARGAS PEREZ</v>
          </cell>
          <cell r="R336" t="str">
            <v>LUISA FERNANDA</v>
          </cell>
          <cell r="S336" t="str">
            <v>No Aplica</v>
          </cell>
          <cell r="T336" t="str">
            <v>LUISA FERNANDA VARGAS PEREZ</v>
          </cell>
          <cell r="U336" t="str">
            <v>F</v>
          </cell>
          <cell r="V336">
            <v>44574</v>
          </cell>
          <cell r="W336" t="str">
            <v>No Aplica</v>
          </cell>
          <cell r="X336">
            <v>44578</v>
          </cell>
          <cell r="Y336">
            <v>44926</v>
          </cell>
          <cell r="Z336" t="str">
            <v>Contratación Directa</v>
          </cell>
          <cell r="AA336" t="str">
            <v>Contrato</v>
          </cell>
          <cell r="AB336" t="str">
            <v>Prestación de Servicios Profesionales</v>
          </cell>
          <cell r="AC336" t="str">
            <v>PRESTAR SERVICIOS PROFESIONALES EN DERECHO PARA APOYAR EL DESARROLLO DE LAS ACTIVIDADES DE DIAGNÓSTICO, PROYECCIÓN Y REVISIÓN DE LINEAMIENTOS Y ESTRATEGIAS DE PREVENCIÓN DE DAÑO ANTIJURÍDICO Y DE ACTOS ADMINISTRATIVOS DE LA SECRETARÍA DISTRITAL DEL HÁBITAT</v>
          </cell>
          <cell r="AD336">
            <v>44578</v>
          </cell>
          <cell r="AE336">
            <v>44578</v>
          </cell>
          <cell r="AF336">
            <v>44578</v>
          </cell>
          <cell r="AG336">
            <v>44928</v>
          </cell>
          <cell r="AH336">
            <v>11</v>
          </cell>
          <cell r="AI336">
            <v>16</v>
          </cell>
          <cell r="AJ336">
            <v>11.533333333333333</v>
          </cell>
          <cell r="AK336">
            <v>11</v>
          </cell>
          <cell r="AL336">
            <v>16</v>
          </cell>
          <cell r="AN336">
            <v>44928</v>
          </cell>
          <cell r="AO336">
            <v>44928</v>
          </cell>
          <cell r="AP336">
            <v>78403600</v>
          </cell>
          <cell r="AQ336">
            <v>78403600</v>
          </cell>
          <cell r="AR336">
            <v>6798000</v>
          </cell>
          <cell r="AS336">
            <v>0</v>
          </cell>
          <cell r="AT336">
            <v>3320</v>
          </cell>
          <cell r="AU336">
            <v>789</v>
          </cell>
          <cell r="AV336">
            <v>44568</v>
          </cell>
          <cell r="AW336">
            <v>78403600</v>
          </cell>
          <cell r="AX336" t="str">
            <v>O23011605560000007810</v>
          </cell>
        </row>
        <row r="337">
          <cell r="E337">
            <v>331</v>
          </cell>
          <cell r="F337" t="str">
            <v>331-2022</v>
          </cell>
          <cell r="G337" t="str">
            <v>CO1.PCCNTR.3212999</v>
          </cell>
          <cell r="H337" t="str">
            <v>PRODUCIR 100 % DE LOS DOCUMENTOS CON LINEAMIENTOS TÉCNICOS SOLICITADOS A LA SUBSECRETARÍA JURÍDICA</v>
          </cell>
          <cell r="I337" t="str">
            <v>Terminado</v>
          </cell>
          <cell r="J337" t="str">
            <v>https://community.secop.gov.co/Public/Tendering/OpportunityDetail/Index?noticeUID=CO1.NTC.2534574&amp;isFromPublicArea=True&amp;isModal=true&amp;asPopupView=true</v>
          </cell>
          <cell r="K337" t="str">
            <v>SDTH-SJ-PSAG-002-2021</v>
          </cell>
          <cell r="L337" t="str">
            <v>X</v>
          </cell>
          <cell r="N337" t="str">
            <v>CC</v>
          </cell>
          <cell r="O337">
            <v>39776025</v>
          </cell>
          <cell r="P337">
            <v>6</v>
          </cell>
          <cell r="Q337" t="str">
            <v>NOPE ACEVEDO</v>
          </cell>
          <cell r="R337" t="str">
            <v>GILMA</v>
          </cell>
          <cell r="S337" t="str">
            <v>No Aplica</v>
          </cell>
          <cell r="T337" t="str">
            <v>GILMA NOPE ACEVEDO</v>
          </cell>
          <cell r="U337" t="str">
            <v>F</v>
          </cell>
          <cell r="V337">
            <v>44573</v>
          </cell>
          <cell r="W337" t="str">
            <v>No Aplica</v>
          </cell>
          <cell r="X337">
            <v>44575</v>
          </cell>
          <cell r="Y337">
            <v>44878</v>
          </cell>
          <cell r="Z337" t="str">
            <v>Contratación Directa</v>
          </cell>
          <cell r="AA337" t="str">
            <v>Contrato</v>
          </cell>
          <cell r="AB337" t="str">
            <v>Prestación de Servicios  de Apoyo a la Gestión</v>
          </cell>
          <cell r="AC337" t="str">
            <v>PRESTAR SERVICIOS DE APOYO A LA GESTIÓN EN TEMAS ADMINISTRATIVOS Y OPERATIVOS QUE SE REQUIERAN PARA EL CUMPLIMIENTO DE LAS ACTIVIDADES A CARGO DE LA SUBSECRETARÍA JURÍDICA</v>
          </cell>
          <cell r="AD337">
            <v>44575</v>
          </cell>
          <cell r="AE337">
            <v>44575</v>
          </cell>
          <cell r="AF337">
            <v>44575</v>
          </cell>
          <cell r="AG337">
            <v>44878</v>
          </cell>
          <cell r="AH337">
            <v>10</v>
          </cell>
          <cell r="AI337">
            <v>0</v>
          </cell>
          <cell r="AJ337">
            <v>11.533333333333333</v>
          </cell>
          <cell r="AK337">
            <v>11</v>
          </cell>
          <cell r="AL337">
            <v>16</v>
          </cell>
          <cell r="AN337">
            <v>44878</v>
          </cell>
          <cell r="AO337">
            <v>44924</v>
          </cell>
          <cell r="AP337">
            <v>33990000</v>
          </cell>
          <cell r="AQ337">
            <v>39201800</v>
          </cell>
          <cell r="AR337">
            <v>3399000</v>
          </cell>
          <cell r="AS337">
            <v>0</v>
          </cell>
          <cell r="AT337">
            <v>3295</v>
          </cell>
          <cell r="AU337">
            <v>669</v>
          </cell>
          <cell r="AV337">
            <v>44565</v>
          </cell>
          <cell r="AW337">
            <v>33990000</v>
          </cell>
          <cell r="AX337" t="str">
            <v>O23011605560000007810</v>
          </cell>
        </row>
        <row r="338">
          <cell r="E338">
            <v>332</v>
          </cell>
          <cell r="F338" t="str">
            <v>332-2022</v>
          </cell>
          <cell r="G338" t="str">
            <v>CO1.PCCNTR.3226307</v>
          </cell>
          <cell r="H338" t="str">
            <v>ATENDER 100 % DE LOS REQUERIMIENTOS NORMATIVOS SOLICITADOS A LA SUBSECRETARÍA JURÍDICA</v>
          </cell>
          <cell r="I338" t="str">
            <v>En Ejecución</v>
          </cell>
          <cell r="J338" t="str">
            <v>https://community.secop.gov.co/Public/Tendering/OpportunityDetail/Index?noticeUID=CO1.NTC.2546749&amp;isFromPublicArea=True&amp;isModal=true&amp;asPopupView=true</v>
          </cell>
          <cell r="K338" t="str">
            <v>SDTH-SJ-PSP-012-2021</v>
          </cell>
          <cell r="L338" t="str">
            <v>X</v>
          </cell>
          <cell r="N338" t="str">
            <v>CC</v>
          </cell>
          <cell r="O338">
            <v>52819497</v>
          </cell>
          <cell r="P338">
            <v>2</v>
          </cell>
          <cell r="Q338" t="str">
            <v>VERGARA SANCHEZ</v>
          </cell>
          <cell r="R338" t="str">
            <v>ADRIANA DEL PILAR</v>
          </cell>
          <cell r="S338" t="str">
            <v>No Aplica</v>
          </cell>
          <cell r="T338" t="str">
            <v>ADRIANA DEL PILAR VERGARA SANCHEZ</v>
          </cell>
          <cell r="U338" t="str">
            <v>F</v>
          </cell>
          <cell r="V338">
            <v>44574</v>
          </cell>
          <cell r="W338">
            <v>44578</v>
          </cell>
          <cell r="X338">
            <v>44578</v>
          </cell>
          <cell r="Y338">
            <v>44927</v>
          </cell>
          <cell r="Z338" t="str">
            <v>Contratación Directa</v>
          </cell>
          <cell r="AA338" t="str">
            <v>Contrato</v>
          </cell>
          <cell r="AB338" t="str">
            <v>Prestación de Servicios Profesionales</v>
          </cell>
          <cell r="AC338" t="str">
            <v>PRESTAR SERVICIOS PROFESIONALES ESPECIALIZADOS EN DERECHO, PARA APOYAR LAS ACTUACIONES JURÍDICAS DE CONCEPTUALIZACIÓN, PROYECCIÓN Y REVISIÓN DE ACTOS ADMINISTRATIVOS COMPETENCIA DE LA SECRETARÍA DISTRITAL DEL HÁBITAT.</v>
          </cell>
          <cell r="AD338">
            <v>44578</v>
          </cell>
          <cell r="AE338">
            <v>44578</v>
          </cell>
          <cell r="AF338">
            <v>44578</v>
          </cell>
          <cell r="AG338">
            <v>44926</v>
          </cell>
          <cell r="AH338">
            <v>11</v>
          </cell>
          <cell r="AI338">
            <v>15</v>
          </cell>
          <cell r="AJ338">
            <v>11.5</v>
          </cell>
          <cell r="AK338">
            <v>11</v>
          </cell>
          <cell r="AL338">
            <v>15</v>
          </cell>
          <cell r="AN338">
            <v>44927</v>
          </cell>
          <cell r="AO338">
            <v>44927</v>
          </cell>
          <cell r="AP338">
            <v>132250000</v>
          </cell>
          <cell r="AQ338">
            <v>132250000</v>
          </cell>
          <cell r="AR338">
            <v>11500000</v>
          </cell>
          <cell r="AS338">
            <v>0</v>
          </cell>
          <cell r="AT338">
            <v>3280</v>
          </cell>
          <cell r="AU338">
            <v>715</v>
          </cell>
          <cell r="AV338">
            <v>44566</v>
          </cell>
          <cell r="AW338">
            <v>132250500</v>
          </cell>
          <cell r="AX338" t="str">
            <v>O23011605560000007810</v>
          </cell>
        </row>
        <row r="339">
          <cell r="E339">
            <v>333</v>
          </cell>
          <cell r="F339" t="str">
            <v>333-2022</v>
          </cell>
          <cell r="G339" t="str">
            <v>CO1.PCCNTR.3221566</v>
          </cell>
          <cell r="H339" t="str">
            <v>EJECUTAR 100 % DEL PROGRAMA DE SANEAMIENTO FISCAL Y FINANCIERO</v>
          </cell>
          <cell r="I339" t="str">
            <v>Terminado</v>
          </cell>
          <cell r="J339" t="str">
            <v>https://community.secop.gov.co/Public/Tendering/OpportunityDetail/Index?noticeUID=CO1.NTC.2533410&amp;isFromPublicArea=True&amp;isModal=true&amp;asPopupView=true</v>
          </cell>
          <cell r="K339" t="str">
            <v>SDHT-SDF-PSP-011-2022</v>
          </cell>
          <cell r="L339" t="str">
            <v>X</v>
          </cell>
          <cell r="N339" t="str">
            <v>CC</v>
          </cell>
          <cell r="O339">
            <v>41796250</v>
          </cell>
          <cell r="P339">
            <v>1</v>
          </cell>
          <cell r="Q339" t="str">
            <v>CASTAÑEDA CORREDOR</v>
          </cell>
          <cell r="R339" t="str">
            <v>CLARA INES</v>
          </cell>
          <cell r="S339" t="str">
            <v>No Aplica</v>
          </cell>
          <cell r="T339" t="str">
            <v>CLARA INES CASTAÑEDA CORREDOR</v>
          </cell>
          <cell r="U339" t="str">
            <v>F</v>
          </cell>
          <cell r="V339">
            <v>44579</v>
          </cell>
          <cell r="W339" t="str">
            <v>No Aplica</v>
          </cell>
          <cell r="X339">
            <v>44581</v>
          </cell>
          <cell r="Y339">
            <v>44914</v>
          </cell>
          <cell r="Z339" t="str">
            <v>Contratación Directa</v>
          </cell>
          <cell r="AA339" t="str">
            <v>Contrato</v>
          </cell>
          <cell r="AB339" t="str">
            <v>Prestación de Servicios Profesionales</v>
          </cell>
          <cell r="AC339" t="str">
            <v>PRESTAR SERVICIOS PROFESIONALES EN LA SUBDIRECCIÓN FINANCIERA PARA APOYAR EL PROCESO PRESUPUESTAL EN EL REGISTRO, SEGUIMIENTO Y CONTROL DE LAS OPERACIONES PRESUPUESTALES</v>
          </cell>
          <cell r="AD339">
            <v>44581</v>
          </cell>
          <cell r="AE339">
            <v>44581</v>
          </cell>
          <cell r="AF339">
            <v>44581</v>
          </cell>
          <cell r="AG339">
            <v>44914</v>
          </cell>
          <cell r="AH339">
            <v>11</v>
          </cell>
          <cell r="AI339">
            <v>0</v>
          </cell>
          <cell r="AJ339">
            <v>11</v>
          </cell>
          <cell r="AK339">
            <v>11</v>
          </cell>
          <cell r="AL339">
            <v>0</v>
          </cell>
          <cell r="AN339">
            <v>44914</v>
          </cell>
          <cell r="AO339">
            <v>44914</v>
          </cell>
          <cell r="AP339">
            <v>73700000</v>
          </cell>
          <cell r="AQ339">
            <v>73700000</v>
          </cell>
          <cell r="AR339">
            <v>6700000</v>
          </cell>
          <cell r="AS339">
            <v>0</v>
          </cell>
          <cell r="AT339">
            <v>3114</v>
          </cell>
          <cell r="AU339">
            <v>554</v>
          </cell>
          <cell r="AV339">
            <v>44565</v>
          </cell>
          <cell r="AW339">
            <v>77050000</v>
          </cell>
          <cell r="AX339" t="str">
            <v>O23011605560000007754</v>
          </cell>
        </row>
        <row r="340">
          <cell r="E340">
            <v>334</v>
          </cell>
          <cell r="F340" t="str">
            <v>334-2022</v>
          </cell>
          <cell r="G340" t="str">
            <v>CO1.PCCNTR.3212791</v>
          </cell>
          <cell r="H340" t="str">
            <v xml:space="preserve">COODINAR 100 % DEL DISEÑO E IMPLEMENTACIÓN DE LA POLÍTICA PÚBLICA DE SERVICIOS PÚBLICOS. </v>
          </cell>
          <cell r="I340" t="str">
            <v>En Ejecución</v>
          </cell>
          <cell r="J340" t="str">
            <v>https://community.secop.gov.co/Public/Tendering/OpportunityDetail/Index?noticeUID=CO1.NTC.2534245&amp;isFromPublicArea=True&amp;isModal=true&amp;asPopupView=true</v>
          </cell>
          <cell r="K340" t="str">
            <v>SDHT-SDSP-PSP-016-2022</v>
          </cell>
          <cell r="L340" t="str">
            <v>X</v>
          </cell>
          <cell r="N340" t="str">
            <v>CC</v>
          </cell>
          <cell r="O340">
            <v>60393699</v>
          </cell>
          <cell r="P340">
            <v>1</v>
          </cell>
          <cell r="Q340" t="str">
            <v>BARBOSA RODRIGUEZ</v>
          </cell>
          <cell r="R340" t="str">
            <v>AMBAR MILENA</v>
          </cell>
          <cell r="S340" t="str">
            <v>No Aplica</v>
          </cell>
          <cell r="T340" t="str">
            <v>AMBAR MILENA BARBOSA RODRIGUEZ</v>
          </cell>
          <cell r="U340" t="str">
            <v>F</v>
          </cell>
          <cell r="V340">
            <v>44573</v>
          </cell>
          <cell r="W340" t="str">
            <v>No Aplica</v>
          </cell>
          <cell r="X340">
            <v>44575</v>
          </cell>
          <cell r="Y340">
            <v>44923</v>
          </cell>
          <cell r="Z340" t="str">
            <v>Contratación Directa</v>
          </cell>
          <cell r="AA340" t="str">
            <v>Contrato</v>
          </cell>
          <cell r="AB340" t="str">
            <v>Prestación de Servicios Profesionales</v>
          </cell>
          <cell r="AC340" t="str">
            <v>PRESTAR SERVICIOS PROFESIONALES PARA APOYAR EN EL DESARROLLO DEL COMPONENTE DE LAS TECNOLOGÍAS DE LA INFORMACIÓN Y LAS COMUNICACIONES - TICS EN LA IMPLEMENTACIÓN Y SEGUIMIENTO DE LA POLÍTICA PÚBLICA DE SERVICIOS PÚBLICOS DOMICILIARIOS Y DE LOS PLANES FORMULADOS POR LA SUBDIRECCIÓN DE SERVICIOS PÚBLICOS</v>
          </cell>
          <cell r="AD340">
            <v>44575</v>
          </cell>
          <cell r="AE340">
            <v>44575</v>
          </cell>
          <cell r="AF340">
            <v>44575</v>
          </cell>
          <cell r="AG340">
            <v>44923</v>
          </cell>
          <cell r="AH340">
            <v>11</v>
          </cell>
          <cell r="AI340">
            <v>15</v>
          </cell>
          <cell r="AJ340">
            <v>13.933333333333334</v>
          </cell>
          <cell r="AK340">
            <v>13</v>
          </cell>
          <cell r="AL340">
            <v>28</v>
          </cell>
          <cell r="AM340">
            <v>418</v>
          </cell>
          <cell r="AN340">
            <v>44923</v>
          </cell>
          <cell r="AO340">
            <v>44996</v>
          </cell>
          <cell r="AP340">
            <v>88837500</v>
          </cell>
          <cell r="AQ340">
            <v>107635000</v>
          </cell>
          <cell r="AR340">
            <v>7725000</v>
          </cell>
          <cell r="AS340">
            <v>0</v>
          </cell>
          <cell r="AT340">
            <v>3432</v>
          </cell>
          <cell r="AU340">
            <v>74</v>
          </cell>
          <cell r="AV340">
            <v>44564</v>
          </cell>
          <cell r="AW340">
            <v>88837500</v>
          </cell>
          <cell r="AX340" t="str">
            <v>O23011602370000007615</v>
          </cell>
        </row>
        <row r="341">
          <cell r="E341">
            <v>335</v>
          </cell>
          <cell r="F341" t="str">
            <v>335-2022</v>
          </cell>
          <cell r="G341" t="str">
            <v>CO1.PCCNTR.3223543</v>
          </cell>
          <cell r="H341" t="str">
            <v xml:space="preserve">DIFUNDIR 72 CAMPAÑAS EN LOS CANALES INTERNOS DE LA SDHT </v>
          </cell>
          <cell r="I341" t="str">
            <v>En Ejecución</v>
          </cell>
          <cell r="J341" t="str">
            <v>https://community.secop.gov.co/Public/Tendering/OpportunityDetail/Index?noticeUID=CO1.NTC.2544367&amp;isFromPublicArea=True&amp;isModal=true&amp;asPopupView=true</v>
          </cell>
          <cell r="K341" t="str">
            <v>SDHT-OAC-002-2022</v>
          </cell>
          <cell r="L341" t="str">
            <v>X</v>
          </cell>
          <cell r="N341" t="str">
            <v>CC</v>
          </cell>
          <cell r="O341">
            <v>1014208451</v>
          </cell>
          <cell r="P341">
            <v>5</v>
          </cell>
          <cell r="Q341" t="str">
            <v>GOMEZ CARDENAS</v>
          </cell>
          <cell r="R341" t="str">
            <v>CAMILO HERNANDO</v>
          </cell>
          <cell r="S341" t="str">
            <v>No Aplica</v>
          </cell>
          <cell r="T341" t="str">
            <v>CAMILO HERNANDO GOMEZ CARDENAS</v>
          </cell>
          <cell r="U341" t="str">
            <v>M</v>
          </cell>
          <cell r="V341">
            <v>44574</v>
          </cell>
          <cell r="W341" t="str">
            <v>No Aplica</v>
          </cell>
          <cell r="X341">
            <v>44579</v>
          </cell>
          <cell r="Y341">
            <v>44927</v>
          </cell>
          <cell r="Z341" t="str">
            <v>Contratación Directa</v>
          </cell>
          <cell r="AA341" t="str">
            <v>Contrato</v>
          </cell>
          <cell r="AB341" t="str">
            <v>Prestación de Servicios  de Apoyo a la Gestión</v>
          </cell>
          <cell r="AC341" t="str">
            <v>PRESTAR SERVICIOS DE APOYO EN LA PRODUCCIÓN DE CONTENIDOS GRÁFICOS EN LA SDHT.</v>
          </cell>
          <cell r="AD341">
            <v>44579</v>
          </cell>
          <cell r="AE341">
            <v>44579</v>
          </cell>
          <cell r="AF341">
            <v>44579</v>
          </cell>
          <cell r="AG341">
            <v>44926</v>
          </cell>
          <cell r="AH341">
            <v>11</v>
          </cell>
          <cell r="AI341">
            <v>15</v>
          </cell>
          <cell r="AJ341">
            <v>11.5</v>
          </cell>
          <cell r="AK341">
            <v>11</v>
          </cell>
          <cell r="AL341">
            <v>15</v>
          </cell>
          <cell r="AN341">
            <v>44928</v>
          </cell>
          <cell r="AO341">
            <v>44928</v>
          </cell>
          <cell r="AP341">
            <v>47016221</v>
          </cell>
          <cell r="AQ341">
            <v>47016221</v>
          </cell>
          <cell r="AR341">
            <v>4088367</v>
          </cell>
          <cell r="AS341">
            <v>-0.5</v>
          </cell>
          <cell r="AT341">
            <v>3171</v>
          </cell>
          <cell r="AU341">
            <v>532</v>
          </cell>
          <cell r="AV341">
            <v>44565</v>
          </cell>
          <cell r="AW341">
            <v>52290500</v>
          </cell>
          <cell r="AX341" t="str">
            <v>O23011601210000007836</v>
          </cell>
        </row>
        <row r="342">
          <cell r="E342">
            <v>336</v>
          </cell>
          <cell r="F342" t="str">
            <v>336-2022</v>
          </cell>
          <cell r="G342" t="str">
            <v>CO1.PCCNTR.3218509</v>
          </cell>
          <cell r="H342" t="str">
            <v xml:space="preserve">REALIZAR 1000 PIEZAS NFORMATIVAS SOBRE LA GESTIÓN DE LA SDHT PARA EL PÚBLICO EXTERNO. </v>
          </cell>
          <cell r="I342" t="str">
            <v>En Ejecución</v>
          </cell>
          <cell r="J342" t="str">
            <v>https://community.secop.gov.co/Public/Tendering/OpportunityDetail/Index?noticeUID=CO1.NTC.2539520&amp;isFromPublicArea=True&amp;isModal=true&amp;asPopupView=true</v>
          </cell>
          <cell r="K342" t="str">
            <v>SDHT-OAC-PSP-012-2022</v>
          </cell>
          <cell r="L342" t="str">
            <v>X</v>
          </cell>
          <cell r="N342" t="str">
            <v>CC</v>
          </cell>
          <cell r="O342">
            <v>19280706</v>
          </cell>
          <cell r="P342">
            <v>0</v>
          </cell>
          <cell r="Q342" t="str">
            <v>ALARCON VILLAR</v>
          </cell>
          <cell r="R342" t="str">
            <v>JOSE MANUEL</v>
          </cell>
          <cell r="S342" t="str">
            <v>No Aplica</v>
          </cell>
          <cell r="T342" t="str">
            <v>JOSE MANUEL ALARCON VILLAR</v>
          </cell>
          <cell r="U342" t="str">
            <v>M</v>
          </cell>
          <cell r="V342">
            <v>44574</v>
          </cell>
          <cell r="W342" t="str">
            <v>No Aplica</v>
          </cell>
          <cell r="X342">
            <v>44579</v>
          </cell>
          <cell r="Y342">
            <v>44927</v>
          </cell>
          <cell r="Z342" t="str">
            <v>Contratación Directa</v>
          </cell>
          <cell r="AA342" t="str">
            <v>Contrato</v>
          </cell>
          <cell r="AB342" t="str">
            <v>Prestación de Servicios Profesionales</v>
          </cell>
          <cell r="AC342" t="str">
            <v>PRESTAR SERVICIOS PROFESIONALES PARA LA DIVULGACIÓN DE LOS PROGRAMAS Y PROYECTOS DE LA SECRETARIA DEL HÁBITAT</v>
          </cell>
          <cell r="AD342">
            <v>44579</v>
          </cell>
          <cell r="AE342">
            <v>44579</v>
          </cell>
          <cell r="AF342">
            <v>44579</v>
          </cell>
          <cell r="AG342">
            <v>44928</v>
          </cell>
          <cell r="AH342">
            <v>11</v>
          </cell>
          <cell r="AI342">
            <v>15</v>
          </cell>
          <cell r="AJ342">
            <v>11.5</v>
          </cell>
          <cell r="AK342">
            <v>11</v>
          </cell>
          <cell r="AL342">
            <v>15</v>
          </cell>
          <cell r="AN342">
            <v>44928</v>
          </cell>
          <cell r="AO342">
            <v>44928</v>
          </cell>
          <cell r="AP342">
            <v>88837500</v>
          </cell>
          <cell r="AQ342">
            <v>88837500</v>
          </cell>
          <cell r="AR342">
            <v>7725000</v>
          </cell>
          <cell r="AS342">
            <v>0</v>
          </cell>
          <cell r="AT342">
            <v>3127</v>
          </cell>
          <cell r="AU342">
            <v>505</v>
          </cell>
          <cell r="AV342">
            <v>44565</v>
          </cell>
          <cell r="AW342">
            <v>88837500</v>
          </cell>
          <cell r="AX342" t="str">
            <v>O23011601210000007836</v>
          </cell>
        </row>
        <row r="343">
          <cell r="E343">
            <v>337</v>
          </cell>
          <cell r="F343" t="str">
            <v>337-2022</v>
          </cell>
          <cell r="G343" t="str">
            <v>CO1.PCCNTR.3218068</v>
          </cell>
          <cell r="H343" t="str">
            <v xml:space="preserve">REALIZAR 1000 PIEZAS NFORMATIVAS SOBRE LA GESTIÓN DE LA SDHT PARA EL PÚBLICO EXTERNO. </v>
          </cell>
          <cell r="I343" t="str">
            <v>En Ejecución</v>
          </cell>
          <cell r="J343" t="str">
            <v>https://community.secop.gov.co/Public/Tendering/OpportunityDetail/Index?noticeUID=CO1.NTC.2539074&amp;isFromPublicArea=True&amp;isModal=true&amp;asPopupView=true</v>
          </cell>
          <cell r="K343" t="str">
            <v>SDHT-OAC-PSP-014-2022</v>
          </cell>
          <cell r="L343" t="str">
            <v>X</v>
          </cell>
          <cell r="N343" t="str">
            <v>CC</v>
          </cell>
          <cell r="O343">
            <v>52453674</v>
          </cell>
          <cell r="P343">
            <v>7</v>
          </cell>
          <cell r="Q343" t="str">
            <v>URIBE ABISAMBRA</v>
          </cell>
          <cell r="R343" t="str">
            <v>NATALIA</v>
          </cell>
          <cell r="S343" t="str">
            <v>No Aplica</v>
          </cell>
          <cell r="T343" t="str">
            <v>NATALIA URIBE ABISAMBRA</v>
          </cell>
          <cell r="U343" t="str">
            <v>F</v>
          </cell>
          <cell r="V343">
            <v>44574</v>
          </cell>
          <cell r="W343">
            <v>44582</v>
          </cell>
          <cell r="X343">
            <v>44579</v>
          </cell>
          <cell r="Y343">
            <v>44927</v>
          </cell>
          <cell r="Z343" t="str">
            <v>Contratación Directa</v>
          </cell>
          <cell r="AA343" t="str">
            <v>Contrato</v>
          </cell>
          <cell r="AB343" t="str">
            <v>Prestación de Servicios Profesionales</v>
          </cell>
          <cell r="AC343" t="str">
            <v>PRESTAR SERVICIOS PROFESIONALES PARA LA GENERACIÓN, CORRECCIÓN Y REDACCIÓN DE TEXTOS DE ALTA CALIDAD PARA PÁGINA WEB, INTRANET Y REDES SOCIALES DE LA SDHT</v>
          </cell>
          <cell r="AD343">
            <v>44582</v>
          </cell>
          <cell r="AE343">
            <v>44579</v>
          </cell>
          <cell r="AF343">
            <v>44579</v>
          </cell>
          <cell r="AG343">
            <v>44928</v>
          </cell>
          <cell r="AH343">
            <v>11</v>
          </cell>
          <cell r="AI343">
            <v>15</v>
          </cell>
          <cell r="AJ343">
            <v>11.5</v>
          </cell>
          <cell r="AK343">
            <v>11</v>
          </cell>
          <cell r="AL343">
            <v>15</v>
          </cell>
          <cell r="AN343">
            <v>44928</v>
          </cell>
          <cell r="AO343">
            <v>44928</v>
          </cell>
          <cell r="AP343">
            <v>94760000</v>
          </cell>
          <cell r="AQ343">
            <v>94760000</v>
          </cell>
          <cell r="AR343">
            <v>8240000</v>
          </cell>
          <cell r="AS343">
            <v>0</v>
          </cell>
          <cell r="AT343">
            <v>3130</v>
          </cell>
          <cell r="AU343">
            <v>508</v>
          </cell>
          <cell r="AV343">
            <v>44565</v>
          </cell>
          <cell r="AW343">
            <v>94760000</v>
          </cell>
          <cell r="AX343" t="str">
            <v>O23011601210000007836</v>
          </cell>
        </row>
        <row r="344">
          <cell r="E344">
            <v>338</v>
          </cell>
          <cell r="F344" t="str">
            <v>338-2022</v>
          </cell>
          <cell r="G344" t="str">
            <v>CO1.PCCNTR.3218279</v>
          </cell>
          <cell r="H344" t="str">
            <v xml:space="preserve">PRODUCIR 72 CAMPAÑAS PARA REDES SOCIALES DE LA SDHT.  </v>
          </cell>
          <cell r="I344" t="str">
            <v>En Ejecución</v>
          </cell>
          <cell r="J344" t="str">
            <v>https://community.secop.gov.co/Public/Tendering/OpportunityDetail/Index?noticeUID=CO1.NTC.2539079&amp;isFromPublicArea=True&amp;isModal=true&amp;asPopupView=true</v>
          </cell>
          <cell r="K344" t="str">
            <v>SDHT-OAC-016-2022</v>
          </cell>
          <cell r="L344" t="str">
            <v>X</v>
          </cell>
          <cell r="N344" t="str">
            <v>CC</v>
          </cell>
          <cell r="O344">
            <v>32180691</v>
          </cell>
          <cell r="P344">
            <v>7</v>
          </cell>
          <cell r="Q344" t="str">
            <v>GARCIA TOBON</v>
          </cell>
          <cell r="R344" t="str">
            <v>LENA</v>
          </cell>
          <cell r="S344" t="str">
            <v>No Aplica</v>
          </cell>
          <cell r="T344" t="str">
            <v>LENA GARCIA TOBON</v>
          </cell>
          <cell r="U344" t="str">
            <v>F</v>
          </cell>
          <cell r="V344">
            <v>44574</v>
          </cell>
          <cell r="W344" t="str">
            <v>No Aplica</v>
          </cell>
          <cell r="X344">
            <v>44575</v>
          </cell>
          <cell r="Y344">
            <v>44927</v>
          </cell>
          <cell r="Z344" t="str">
            <v>Contratación Directa</v>
          </cell>
          <cell r="AA344" t="str">
            <v>Contrato</v>
          </cell>
          <cell r="AB344" t="str">
            <v>Prestación de Servicios Profesionales</v>
          </cell>
          <cell r="AC344" t="str">
            <v>APOYAR EL DESARROLLO DE LA ESTRATEGIA DE COMUNICACIONES DESDE EL COMPONENTE INTERNO DE LA SECRETARÍA DISTRITAL DEL HÁBITAT PARA EL POSICIONAMIENTO DE SUS PLANES, PROGRAMAS Y PROYECTOS.</v>
          </cell>
          <cell r="AD344">
            <v>44575</v>
          </cell>
          <cell r="AE344">
            <v>44579</v>
          </cell>
          <cell r="AF344">
            <v>44579</v>
          </cell>
          <cell r="AG344">
            <v>44928</v>
          </cell>
          <cell r="AH344">
            <v>11</v>
          </cell>
          <cell r="AI344">
            <v>15</v>
          </cell>
          <cell r="AJ344">
            <v>11.5</v>
          </cell>
          <cell r="AK344">
            <v>11</v>
          </cell>
          <cell r="AL344">
            <v>15</v>
          </cell>
          <cell r="AN344">
            <v>44928</v>
          </cell>
          <cell r="AO344">
            <v>44928</v>
          </cell>
          <cell r="AP344">
            <v>52290500</v>
          </cell>
          <cell r="AQ344">
            <v>52290500</v>
          </cell>
          <cell r="AR344">
            <v>4547000</v>
          </cell>
          <cell r="AS344">
            <v>0</v>
          </cell>
          <cell r="AT344">
            <v>3240</v>
          </cell>
          <cell r="AU344">
            <v>459</v>
          </cell>
          <cell r="AV344">
            <v>44565</v>
          </cell>
          <cell r="AW344">
            <v>52290500</v>
          </cell>
          <cell r="AX344" t="str">
            <v>O23011601210000007836</v>
          </cell>
        </row>
        <row r="345">
          <cell r="E345">
            <v>339</v>
          </cell>
          <cell r="F345" t="str">
            <v>339-2022</v>
          </cell>
          <cell r="G345" t="str">
            <v>CO1.PCCNTR.3218180</v>
          </cell>
          <cell r="H345" t="str">
            <v>IMPLEMENTAR 1 ESTRATEGIA DE DIFUSIÓN DE PARTICIPACIÓN E INNOVACIÓN SOCIAL DE LA SDHT</v>
          </cell>
          <cell r="I345" t="str">
            <v>En Ejecución</v>
          </cell>
          <cell r="J345" t="str">
            <v>https://community.secop.gov.co/Public/Tendering/OpportunityDetail/Index?noticeUID=CO1.NTC.2538993&amp;isFromPublicArea=True&amp;isModal=true&amp;asPopupView=true</v>
          </cell>
          <cell r="K345" t="str">
            <v>SDHT-OAC-PSP-021-2022</v>
          </cell>
          <cell r="L345" t="str">
            <v>X</v>
          </cell>
          <cell r="N345" t="str">
            <v>CC</v>
          </cell>
          <cell r="O345">
            <v>1095801016</v>
          </cell>
          <cell r="P345">
            <v>1</v>
          </cell>
          <cell r="Q345" t="str">
            <v>ESTUPIÑAN NIÑO</v>
          </cell>
          <cell r="R345" t="str">
            <v>KAREN STEFANI</v>
          </cell>
          <cell r="S345" t="str">
            <v>No Aplica</v>
          </cell>
          <cell r="T345" t="str">
            <v>KAREN STEFANI ESTUPIÑAN NIÑO</v>
          </cell>
          <cell r="U345" t="str">
            <v>F</v>
          </cell>
          <cell r="V345">
            <v>44574</v>
          </cell>
          <cell r="W345" t="str">
            <v>No Aplica</v>
          </cell>
          <cell r="X345">
            <v>44579</v>
          </cell>
          <cell r="Y345">
            <v>44927</v>
          </cell>
          <cell r="Z345" t="str">
            <v>Contratación Directa</v>
          </cell>
          <cell r="AA345" t="str">
            <v>Contrato</v>
          </cell>
          <cell r="AB345" t="str">
            <v>Prestación de Servicios Profesionales</v>
          </cell>
          <cell r="AC345" t="str">
            <v>PRESTAR SERVICIOS PROFESIONALES PARA LA PRODUCCIÓN Y DIVULGACIÓN DE CONTENIDO SOBRE LAS ACCIONES, PROGRAMAS Y PROYECTOS DE LA SDHT A LA COMUNIDAD</v>
          </cell>
          <cell r="AD345">
            <v>44579</v>
          </cell>
          <cell r="AE345">
            <v>44579</v>
          </cell>
          <cell r="AF345">
            <v>44579</v>
          </cell>
          <cell r="AG345">
            <v>44926</v>
          </cell>
          <cell r="AH345">
            <v>11</v>
          </cell>
          <cell r="AI345">
            <v>15</v>
          </cell>
          <cell r="AJ345">
            <v>11.5</v>
          </cell>
          <cell r="AK345">
            <v>11</v>
          </cell>
          <cell r="AL345">
            <v>15</v>
          </cell>
          <cell r="AN345">
            <v>44928</v>
          </cell>
          <cell r="AO345">
            <v>45037</v>
          </cell>
          <cell r="AP345">
            <v>80500000</v>
          </cell>
          <cell r="AQ345">
            <v>80500000</v>
          </cell>
          <cell r="AR345">
            <v>7000000</v>
          </cell>
          <cell r="AS345">
            <v>0</v>
          </cell>
          <cell r="AT345">
            <v>3278</v>
          </cell>
          <cell r="AU345">
            <v>531</v>
          </cell>
          <cell r="AV345">
            <v>44565</v>
          </cell>
          <cell r="AW345">
            <v>80500000</v>
          </cell>
          <cell r="AX345" t="str">
            <v>O23011601210000007836</v>
          </cell>
        </row>
        <row r="346">
          <cell r="E346">
            <v>340</v>
          </cell>
          <cell r="F346" t="str">
            <v>340-2022</v>
          </cell>
          <cell r="G346" t="str">
            <v>CO1.PCCNTR.3218502</v>
          </cell>
          <cell r="H346" t="str">
            <v>IMPLEMENTAR 1  SISTEMA  DE LA SDHT</v>
          </cell>
          <cell r="I346" t="str">
            <v>Terminación Anticipada</v>
          </cell>
          <cell r="J346" t="str">
            <v>https://community.secop.gov.co/Public/Tendering/OpportunityDetail/Index?noticeUID=CO1.NTC.2539000&amp;isFromPublicArea=True&amp;isModal=true&amp;asPopupView=true</v>
          </cell>
          <cell r="K346" t="str">
            <v>SDHT-SGC-PSP-029-2022</v>
          </cell>
          <cell r="L346" t="str">
            <v>X</v>
          </cell>
          <cell r="N346" t="str">
            <v>CC</v>
          </cell>
          <cell r="O346">
            <v>1026558469</v>
          </cell>
          <cell r="P346">
            <v>1</v>
          </cell>
          <cell r="Q346" t="str">
            <v>ACOSTA SANTAMARIA</v>
          </cell>
          <cell r="R346" t="str">
            <v>DIANA CAROLINA</v>
          </cell>
          <cell r="S346" t="str">
            <v>No Aplica</v>
          </cell>
          <cell r="T346" t="str">
            <v>DIANA CAROLINA ACOSTA SANTAMARIA</v>
          </cell>
          <cell r="U346" t="str">
            <v>F</v>
          </cell>
          <cell r="V346">
            <v>44574</v>
          </cell>
          <cell r="W346">
            <v>44578</v>
          </cell>
          <cell r="X346">
            <v>44579</v>
          </cell>
          <cell r="Y346">
            <v>44900</v>
          </cell>
          <cell r="Z346" t="str">
            <v>Contratación Directa</v>
          </cell>
          <cell r="AA346" t="str">
            <v>Contrato</v>
          </cell>
          <cell r="AB346" t="str">
            <v>Prestación de Servicios Profesionales</v>
          </cell>
          <cell r="AC346" t="str">
            <v>PRESTAR SERVICIOS PROFESIONALES PARA EL ANÁLISIS Y GESTIÓN A LAS SOLICITUDES REALIZADAS AL DESPACHO DE LA SECRETARÍA DISTRITAL DEL HÁBITAT POR LOS DIFERENTES ACTORES DE CONTROL POLÍTICO</v>
          </cell>
          <cell r="AD346">
            <v>44579</v>
          </cell>
          <cell r="AE346">
            <v>44579</v>
          </cell>
          <cell r="AF346">
            <v>44579</v>
          </cell>
          <cell r="AG346">
            <v>44897</v>
          </cell>
          <cell r="AH346">
            <v>10</v>
          </cell>
          <cell r="AI346">
            <v>15</v>
          </cell>
          <cell r="AJ346">
            <v>10.5</v>
          </cell>
          <cell r="AK346">
            <v>10</v>
          </cell>
          <cell r="AL346">
            <v>15</v>
          </cell>
          <cell r="AN346">
            <v>44897</v>
          </cell>
          <cell r="AO346">
            <v>44840</v>
          </cell>
          <cell r="AP346">
            <v>89250000</v>
          </cell>
          <cell r="AQ346">
            <v>73383333</v>
          </cell>
          <cell r="AR346">
            <v>8500000</v>
          </cell>
          <cell r="AS346">
            <v>0</v>
          </cell>
          <cell r="AT346">
            <v>3166</v>
          </cell>
          <cell r="AU346">
            <v>525</v>
          </cell>
          <cell r="AV346">
            <v>44565</v>
          </cell>
          <cell r="AW346">
            <v>92000000</v>
          </cell>
          <cell r="AX346" t="str">
            <v>O23011605560000007754</v>
          </cell>
        </row>
        <row r="347">
          <cell r="E347">
            <v>341</v>
          </cell>
          <cell r="F347" t="str">
            <v>341-2022</v>
          </cell>
          <cell r="G347" t="str">
            <v>CO1.PCCNTR.3214674</v>
          </cell>
          <cell r="H347" t="str">
            <v>BENEFICIAR 15851 HOGARES  CON SUBSIDIOS PARA ADQUISICIÓN DE VIVIENDA VIS Y VIP</v>
          </cell>
          <cell r="I347" t="str">
            <v>Terminado</v>
          </cell>
          <cell r="J347" t="str">
            <v>https://community.secop.gov.co/Public/Tendering/OpportunityDetail/Index?noticeUID=CO1.NTC.2535842&amp;isFromPublicArea=True&amp;isModal=true&amp;asPopupView=true</v>
          </cell>
          <cell r="K347" t="str">
            <v>SDHT-SGF-PSP-006-2022</v>
          </cell>
          <cell r="L347" t="str">
            <v>X</v>
          </cell>
          <cell r="N347" t="str">
            <v>CC</v>
          </cell>
          <cell r="O347">
            <v>67023991</v>
          </cell>
          <cell r="P347">
            <v>7</v>
          </cell>
          <cell r="Q347" t="str">
            <v>CANCHIMBO VERNAZA</v>
          </cell>
          <cell r="R347" t="str">
            <v>LADY JHOVANNA</v>
          </cell>
          <cell r="S347" t="str">
            <v>No Aplica</v>
          </cell>
          <cell r="T347" t="str">
            <v>LADY JHOVANNA CANCHIMBO VERNAZA</v>
          </cell>
          <cell r="U347" t="str">
            <v>F</v>
          </cell>
          <cell r="V347">
            <v>44573</v>
          </cell>
          <cell r="W347" t="str">
            <v>No Aplica</v>
          </cell>
          <cell r="X347">
            <v>44575</v>
          </cell>
          <cell r="Y347">
            <v>44847</v>
          </cell>
          <cell r="Z347" t="str">
            <v>Contratación Directa</v>
          </cell>
          <cell r="AA347" t="str">
            <v>Contrato</v>
          </cell>
          <cell r="AB347" t="str">
            <v>Prestación de Servicios Profesionales</v>
          </cell>
          <cell r="AC347" t="str">
            <v>PRESTAR SERVICIOS PROFESIONALES PARA BRINDAR LINEAMIENTOS, REALIZAR ANÁLISIS Y REPORTAR LAS CIFRAS ASOCIADAS A LA ASIGNACIÓN DE SOLUCIONES HABITACIONALES A COMUNIDADES ÉTNICAS O PERSONAS CON DISCAPACIDAD A TRAVÉS DE PROGRAMAS A CARGO DE LA SUBSECRETARIA DE GESTIÓN FINANCIERA DE LA SECRETARIA DISTRITAL DEL HÁBITAT.</v>
          </cell>
          <cell r="AD347">
            <v>44575</v>
          </cell>
          <cell r="AE347">
            <v>44575</v>
          </cell>
          <cell r="AF347">
            <v>44575</v>
          </cell>
          <cell r="AG347">
            <v>44847</v>
          </cell>
          <cell r="AH347">
            <v>9</v>
          </cell>
          <cell r="AI347">
            <v>0</v>
          </cell>
          <cell r="AJ347">
            <v>9</v>
          </cell>
          <cell r="AK347">
            <v>9</v>
          </cell>
          <cell r="AL347">
            <v>0</v>
          </cell>
          <cell r="AN347">
            <v>44847</v>
          </cell>
          <cell r="AO347">
            <v>44847</v>
          </cell>
          <cell r="AP347">
            <v>47700000</v>
          </cell>
          <cell r="AQ347">
            <v>47700000</v>
          </cell>
          <cell r="AR347">
            <v>5300000</v>
          </cell>
          <cell r="AS347">
            <v>0</v>
          </cell>
          <cell r="AT347">
            <v>3244</v>
          </cell>
          <cell r="AU347">
            <v>276</v>
          </cell>
          <cell r="AV347">
            <v>44565</v>
          </cell>
          <cell r="AW347">
            <v>47700000</v>
          </cell>
          <cell r="AX347" t="str">
            <v>O23011601010000007823</v>
          </cell>
        </row>
        <row r="348">
          <cell r="E348">
            <v>342</v>
          </cell>
          <cell r="F348" t="str">
            <v>342-2022</v>
          </cell>
          <cell r="G348" t="str">
            <v>CO1.PCCNTR.3215432</v>
          </cell>
          <cell r="H348" t="str">
            <v>BENEFICIAR 15851 HOGARES  CON SUBSIDIOS PARA ADQUISICIÓN DE VIVIENDA VIS Y VIP</v>
          </cell>
          <cell r="I348" t="str">
            <v>Terminado</v>
          </cell>
          <cell r="J348" t="str">
            <v>https://community.secop.gov.co/Public/Tendering/OpportunityDetail/Index?noticeUID=CO1.NTC.2536619&amp;isFromPublicArea=True&amp;isModal=true&amp;asPopupView=true</v>
          </cell>
          <cell r="K348" t="str">
            <v>SDHT-SDRPUB-PSP-005-2022</v>
          </cell>
          <cell r="L348" t="str">
            <v>X</v>
          </cell>
          <cell r="N348" t="str">
            <v>CC</v>
          </cell>
          <cell r="O348">
            <v>80213841</v>
          </cell>
          <cell r="P348">
            <v>3</v>
          </cell>
          <cell r="Q348" t="str">
            <v>GONZALEZ CETINA</v>
          </cell>
          <cell r="R348" t="str">
            <v>JORGE ANDRES</v>
          </cell>
          <cell r="S348" t="str">
            <v>No Aplica</v>
          </cell>
          <cell r="T348" t="str">
            <v>JORGE ANDRES GONZALEZ CETINA</v>
          </cell>
          <cell r="U348" t="str">
            <v>M</v>
          </cell>
          <cell r="V348">
            <v>44573</v>
          </cell>
          <cell r="W348" t="str">
            <v>No Aplica</v>
          </cell>
          <cell r="X348">
            <v>44575</v>
          </cell>
          <cell r="Y348">
            <v>44847</v>
          </cell>
          <cell r="Z348" t="str">
            <v>Contratación Directa</v>
          </cell>
          <cell r="AA348" t="str">
            <v>Contrato</v>
          </cell>
          <cell r="AB348" t="str">
            <v>Prestación de Servicios Profesionales</v>
          </cell>
          <cell r="AC348" t="str">
            <v>PRESTAR SERVICIOS PROFESIONALES PARA SOPORTAR, ALIMENTAR DATOS Y ACTUALIZAR LOS SISTEMAS DE INFORMACIÓN ASOCIADOS A LA OPERACIÓN DE PROGRAMAS Y PROYECTOS DE SUBSIDIOS DE VIVIENDA, GARANTIZANDO LAS PRUEBAS UNITARIAS DE LOS MISMOS.</v>
          </cell>
          <cell r="AD348">
            <v>44575</v>
          </cell>
          <cell r="AE348">
            <v>44578</v>
          </cell>
          <cell r="AF348">
            <v>44575</v>
          </cell>
          <cell r="AG348">
            <v>44850</v>
          </cell>
          <cell r="AH348">
            <v>9</v>
          </cell>
          <cell r="AI348">
            <v>0</v>
          </cell>
          <cell r="AJ348">
            <v>9</v>
          </cell>
          <cell r="AK348">
            <v>9</v>
          </cell>
          <cell r="AL348">
            <v>0</v>
          </cell>
          <cell r="AN348">
            <v>44847</v>
          </cell>
          <cell r="AO348">
            <v>44847</v>
          </cell>
          <cell r="AP348">
            <v>83430000</v>
          </cell>
          <cell r="AQ348">
            <v>83430000</v>
          </cell>
          <cell r="AR348">
            <v>9270000</v>
          </cell>
          <cell r="AS348">
            <v>0</v>
          </cell>
          <cell r="AT348">
            <v>3237</v>
          </cell>
          <cell r="AU348">
            <v>256</v>
          </cell>
          <cell r="AV348">
            <v>44565</v>
          </cell>
          <cell r="AW348">
            <v>83430000</v>
          </cell>
          <cell r="AX348" t="str">
            <v>O23011601010000007823</v>
          </cell>
        </row>
        <row r="349">
          <cell r="E349">
            <v>343</v>
          </cell>
          <cell r="F349" t="str">
            <v>343-2022</v>
          </cell>
          <cell r="G349" t="str">
            <v>CO1.PCCNTR.3215947</v>
          </cell>
          <cell r="H349" t="str">
            <v>GESTIONAR Y ATENDER EL 100 % DE LOS REQUERIMIENTOS ALLEGADOS A LA ENTIDAD, RELACIONADOS CON ARRENDAMIENTO Y DESARROLLO DE VIVIENDA</v>
          </cell>
          <cell r="I349" t="str">
            <v>En Ejecución</v>
          </cell>
          <cell r="J349" t="str">
            <v>https://community.secop.gov.co/Public/Tendering/OpportunityDetail/Index?noticeUID=CO1.NTC.2536741&amp;isFromPublicArea=True&amp;isModal=true&amp;asPopupView=true</v>
          </cell>
          <cell r="K349" t="str">
            <v>SDHT-SDPS-PSAG-001-2022</v>
          </cell>
          <cell r="L349" t="str">
            <v>X</v>
          </cell>
          <cell r="N349" t="str">
            <v>CC</v>
          </cell>
          <cell r="O349">
            <v>80071957</v>
          </cell>
          <cell r="P349">
            <v>8</v>
          </cell>
          <cell r="Q349" t="str">
            <v>MARIN TORRES</v>
          </cell>
          <cell r="R349" t="str">
            <v>DANIEL ALBERTO</v>
          </cell>
          <cell r="S349" t="str">
            <v>No Aplica</v>
          </cell>
          <cell r="T349" t="str">
            <v>DANIEL ALBERTO MARIN TORRES</v>
          </cell>
          <cell r="U349" t="str">
            <v>M</v>
          </cell>
          <cell r="V349">
            <v>44573</v>
          </cell>
          <cell r="W349" t="str">
            <v>No Aplica</v>
          </cell>
          <cell r="X349">
            <v>44578</v>
          </cell>
          <cell r="Y349">
            <v>44917</v>
          </cell>
          <cell r="Z349" t="str">
            <v>Contratación Directa</v>
          </cell>
          <cell r="AA349" t="str">
            <v>Contrato</v>
          </cell>
          <cell r="AB349" t="str">
            <v>Prestación de Servicios  de Apoyo a la Gestión</v>
          </cell>
          <cell r="AC349" t="str">
            <v>PRESTAR SERVICIOS DE APOYO A LA GESTIÓN PARA BRINDAR ATENCIÓN EFECTIVA A LA CIUDADANÍA SOBRE LOS TRÁMITES FINANCIEROS, JURÍDICOS Y TÉCNICOS RELACIONADOS CON LAS ACTIVIDADES DE ENAJENACIÓN Y ARRENDAMIENTO DE VIVIENDA EN EL DISTRITO CAPITAL</v>
          </cell>
          <cell r="AD349">
            <v>44578</v>
          </cell>
          <cell r="AE349">
            <v>44578</v>
          </cell>
          <cell r="AF349">
            <v>44578</v>
          </cell>
          <cell r="AG349">
            <v>44926</v>
          </cell>
          <cell r="AH349">
            <v>11</v>
          </cell>
          <cell r="AI349">
            <v>15</v>
          </cell>
          <cell r="AJ349">
            <v>12</v>
          </cell>
          <cell r="AK349">
            <v>12</v>
          </cell>
          <cell r="AL349">
            <v>0</v>
          </cell>
          <cell r="AN349">
            <v>44927</v>
          </cell>
          <cell r="AO349">
            <v>44942</v>
          </cell>
          <cell r="AP349">
            <v>30797000</v>
          </cell>
          <cell r="AQ349">
            <v>32136000</v>
          </cell>
          <cell r="AR349">
            <v>2678000</v>
          </cell>
          <cell r="AS349">
            <v>0</v>
          </cell>
          <cell r="AT349">
            <v>2982</v>
          </cell>
          <cell r="AU349">
            <v>226</v>
          </cell>
          <cell r="AV349">
            <v>44565</v>
          </cell>
          <cell r="AW349">
            <v>30797000</v>
          </cell>
          <cell r="AX349" t="str">
            <v>O23011603450000007812</v>
          </cell>
        </row>
        <row r="350">
          <cell r="E350">
            <v>344</v>
          </cell>
          <cell r="F350" t="str">
            <v>344-2022</v>
          </cell>
          <cell r="G350" t="str">
            <v>CO1.PCCNTR.3218038</v>
          </cell>
          <cell r="H350" t="str">
            <v>BRINDAR EL  100 % DE APOYO TÉCNICO Y ADMINISTRATIVO A LAS SOLICITUDES DE APOYO REQUERIDAS</v>
          </cell>
          <cell r="I350" t="str">
            <v>Terminado</v>
          </cell>
          <cell r="J350" t="str">
            <v>https://community.secop.gov.co/Public/Tendering/OpportunityDetail/Index?noticeUID=CO1.NTC.2539243&amp;isFromPublicArea=True&amp;isModal=true&amp;asPopupView=true</v>
          </cell>
          <cell r="K350" t="str">
            <v>SDHT-SDAC-SDPSP-002-2022</v>
          </cell>
          <cell r="L350" t="str">
            <v>X</v>
          </cell>
          <cell r="N350" t="str">
            <v>CC</v>
          </cell>
          <cell r="O350">
            <v>79328182</v>
          </cell>
          <cell r="P350">
            <v>9</v>
          </cell>
          <cell r="Q350" t="str">
            <v>VELASQUEZ VELASQUEZ</v>
          </cell>
          <cell r="R350" t="str">
            <v>ROBERTO</v>
          </cell>
          <cell r="S350" t="str">
            <v>No Aplica</v>
          </cell>
          <cell r="T350" t="str">
            <v>ROBERTO VELASQUEZ VELASQUEZ</v>
          </cell>
          <cell r="U350" t="str">
            <v>M</v>
          </cell>
          <cell r="V350">
            <v>44574</v>
          </cell>
          <cell r="W350">
            <v>44575</v>
          </cell>
          <cell r="X350">
            <v>44575</v>
          </cell>
          <cell r="Y350">
            <v>44908</v>
          </cell>
          <cell r="Z350" t="str">
            <v>Contratación Directa</v>
          </cell>
          <cell r="AA350" t="str">
            <v>Contrato</v>
          </cell>
          <cell r="AB350" t="str">
            <v>Prestación de Servicios Profesionales</v>
          </cell>
          <cell r="AC350" t="str">
            <v xml:space="preserve"> PRESTAR SERVICIOS PROFESIONALES PARA BRINDAR ASESORÍA TÉCNICA, ACOMPAÑAMIENTO Y APOYO INTERINSTITUCIONAL EN LA GESTIÓN DE LOS TRÁMITES DE LA CADENA DE URBANISMO Y CONSTRUCCIÓN DE LOS PROYECTOS DE VIVIENDA BAJO EL ESQUEMA DE MESA DE SOLUCIONES.</v>
          </cell>
          <cell r="AD350">
            <v>44575</v>
          </cell>
          <cell r="AE350">
            <v>44575</v>
          </cell>
          <cell r="AF350">
            <v>44575</v>
          </cell>
          <cell r="AG350">
            <v>44908</v>
          </cell>
          <cell r="AH350">
            <v>11</v>
          </cell>
          <cell r="AI350">
            <v>0</v>
          </cell>
          <cell r="AJ350">
            <v>11.566666666666666</v>
          </cell>
          <cell r="AK350">
            <v>11</v>
          </cell>
          <cell r="AL350">
            <v>17</v>
          </cell>
          <cell r="AN350">
            <v>44908</v>
          </cell>
          <cell r="AO350">
            <v>44925</v>
          </cell>
          <cell r="AP350">
            <v>84700000</v>
          </cell>
          <cell r="AQ350">
            <v>89063333</v>
          </cell>
          <cell r="AR350">
            <v>7700000</v>
          </cell>
          <cell r="AS350">
            <v>0.3333333283662796</v>
          </cell>
          <cell r="AT350">
            <v>2948</v>
          </cell>
          <cell r="AU350">
            <v>5</v>
          </cell>
          <cell r="AV350">
            <v>44564</v>
          </cell>
          <cell r="AW350">
            <v>84700000</v>
          </cell>
          <cell r="AX350" t="str">
            <v>O23011601190000007747</v>
          </cell>
        </row>
        <row r="351">
          <cell r="E351">
            <v>345</v>
          </cell>
          <cell r="F351" t="str">
            <v>345-2022</v>
          </cell>
          <cell r="G351" t="str">
            <v>CO1.PCCNTR.3218306</v>
          </cell>
          <cell r="H351" t="str">
            <v>BRINDAR EL  100 % DE APOYO TÉCNICO Y ADMINISTRATIVO A LAS SOLICITUDES DE APOYO REQUERIDAS</v>
          </cell>
          <cell r="I351" t="str">
            <v>Terminado</v>
          </cell>
          <cell r="J351" t="str">
            <v>https://community.secop.gov.co/Public/Tendering/OpportunityDetail/Index?noticeUID=CO1.NTC.2539208&amp;isFromPublicArea=True&amp;isModal=true&amp;asPopupView=true</v>
          </cell>
          <cell r="K351" t="str">
            <v>SDHT-SDAC-SDPSP-012-2022</v>
          </cell>
          <cell r="L351" t="str">
            <v>X</v>
          </cell>
          <cell r="N351" t="str">
            <v>CC</v>
          </cell>
          <cell r="O351">
            <v>80075631</v>
          </cell>
          <cell r="P351">
            <v>0</v>
          </cell>
          <cell r="Q351" t="str">
            <v>GARZON PINZON</v>
          </cell>
          <cell r="R351" t="str">
            <v>JORGE IVAN</v>
          </cell>
          <cell r="S351" t="str">
            <v>No Aplica</v>
          </cell>
          <cell r="T351" t="str">
            <v>JORGE IVAN GARZON PINZON</v>
          </cell>
          <cell r="U351" t="str">
            <v>M</v>
          </cell>
          <cell r="V351">
            <v>44574</v>
          </cell>
          <cell r="W351">
            <v>44574</v>
          </cell>
          <cell r="X351">
            <v>44575</v>
          </cell>
          <cell r="Y351">
            <v>44908</v>
          </cell>
          <cell r="Z351" t="str">
            <v>Contratación Directa</v>
          </cell>
          <cell r="AA351" t="str">
            <v>Contrato</v>
          </cell>
          <cell r="AB351" t="str">
            <v>Prestación de Servicios Profesionales</v>
          </cell>
          <cell r="AC351" t="str">
            <v xml:space="preserve"> PRESTAR SERVICIOS PROFESIONALES PARA BRINDAR ASESORÍA TÉCNICA, ACOMPAÑAMIENTO Y APOYO INTERINSTITUCIONAL EN LA GESTIÓN DE LOS TRÁMITES DE LA CADENA DE URBANISMO Y CONSTRUCCIÓN DE LOS PROYECTOS DE VIVIENDA BAJO EL ESQUEMA DE MESA DE SOLUCIONES.</v>
          </cell>
          <cell r="AD351">
            <v>44575</v>
          </cell>
          <cell r="AE351">
            <v>44575</v>
          </cell>
          <cell r="AF351">
            <v>44575</v>
          </cell>
          <cell r="AG351">
            <v>44908</v>
          </cell>
          <cell r="AH351">
            <v>11</v>
          </cell>
          <cell r="AI351">
            <v>0</v>
          </cell>
          <cell r="AJ351">
            <v>11.5</v>
          </cell>
          <cell r="AK351">
            <v>11</v>
          </cell>
          <cell r="AL351">
            <v>15</v>
          </cell>
          <cell r="AN351">
            <v>44908</v>
          </cell>
          <cell r="AO351">
            <v>44923</v>
          </cell>
          <cell r="AP351">
            <v>84700000</v>
          </cell>
          <cell r="AQ351">
            <v>88550000</v>
          </cell>
          <cell r="AR351">
            <v>7700000</v>
          </cell>
          <cell r="AS351">
            <v>0</v>
          </cell>
          <cell r="AT351">
            <v>2953</v>
          </cell>
          <cell r="AU351">
            <v>6</v>
          </cell>
          <cell r="AV351">
            <v>44564</v>
          </cell>
          <cell r="AW351">
            <v>84700000</v>
          </cell>
          <cell r="AX351" t="str">
            <v>O23011601190000007747</v>
          </cell>
        </row>
        <row r="352">
          <cell r="E352">
            <v>346</v>
          </cell>
          <cell r="F352" t="str">
            <v>346-2022</v>
          </cell>
          <cell r="G352" t="str">
            <v>CO1.PCCNTR.3215808</v>
          </cell>
          <cell r="H352" t="str">
            <v>IMPLEMENTAR 1  SISTEMA  DE LA SDHT</v>
          </cell>
          <cell r="I352" t="str">
            <v>Terminado</v>
          </cell>
          <cell r="J352" t="str">
            <v>https://community.secop.gov.co/Public/Tendering/OpportunityDetail/Index?noticeUID=CO1.NTC.2536395&amp;isFromPublicArea=True&amp;isModal=true&amp;asPopupView=true</v>
          </cell>
          <cell r="K352" t="str">
            <v>SDTH-SDA-PSP-015-2022</v>
          </cell>
          <cell r="L352" t="str">
            <v>X</v>
          </cell>
          <cell r="N352" t="str">
            <v>CC</v>
          </cell>
          <cell r="O352">
            <v>1012324784</v>
          </cell>
          <cell r="P352">
            <v>1</v>
          </cell>
          <cell r="Q352" t="str">
            <v>TELLEZ SILVA</v>
          </cell>
          <cell r="R352" t="str">
            <v>JEIMY PAOLA</v>
          </cell>
          <cell r="S352" t="str">
            <v>No Aplica</v>
          </cell>
          <cell r="T352" t="str">
            <v>JEIMY PAOLA TELLEZ SILVA</v>
          </cell>
          <cell r="U352" t="str">
            <v>F</v>
          </cell>
          <cell r="V352">
            <v>44573</v>
          </cell>
          <cell r="W352">
            <v>44574</v>
          </cell>
          <cell r="X352">
            <v>44574</v>
          </cell>
          <cell r="Y352">
            <v>44754</v>
          </cell>
          <cell r="Z352" t="str">
            <v>Contratación Directa</v>
          </cell>
          <cell r="AA352" t="str">
            <v>Contrato</v>
          </cell>
          <cell r="AB352" t="str">
            <v>Prestación de Servicios Profesionales</v>
          </cell>
          <cell r="AC352" t="str">
            <v>PRESTAR SERVICIOS PROFESIONALES PARA BRINDAR SOPORTE EN LA PARAMETRIZACIÓN DEL SISTEMA DE NÓMINA, ASÍ COMO EN SU LIQUIDACIÓN.</v>
          </cell>
          <cell r="AD352">
            <v>44574</v>
          </cell>
          <cell r="AE352">
            <v>44574</v>
          </cell>
          <cell r="AF352">
            <v>44574</v>
          </cell>
          <cell r="AG352">
            <v>44754</v>
          </cell>
          <cell r="AH352">
            <v>6</v>
          </cell>
          <cell r="AI352">
            <v>0</v>
          </cell>
          <cell r="AJ352">
            <v>6</v>
          </cell>
          <cell r="AK352">
            <v>6</v>
          </cell>
          <cell r="AL352">
            <v>0</v>
          </cell>
          <cell r="AN352">
            <v>44754</v>
          </cell>
          <cell r="AO352">
            <v>44754</v>
          </cell>
          <cell r="AP352">
            <v>30900000</v>
          </cell>
          <cell r="AQ352">
            <v>30900000</v>
          </cell>
          <cell r="AR352">
            <v>5150000</v>
          </cell>
          <cell r="AS352">
            <v>0</v>
          </cell>
          <cell r="AT352">
            <v>3182</v>
          </cell>
          <cell r="AU352">
            <v>696</v>
          </cell>
          <cell r="AV352">
            <v>44565</v>
          </cell>
          <cell r="AW352">
            <v>30900000</v>
          </cell>
          <cell r="AX352" t="str">
            <v>O23011605560000007754</v>
          </cell>
        </row>
        <row r="353">
          <cell r="E353">
            <v>347</v>
          </cell>
          <cell r="F353" t="str">
            <v>347-2022</v>
          </cell>
          <cell r="G353" t="str">
            <v>CO1.PCCNTR.3215711</v>
          </cell>
          <cell r="H353" t="str">
            <v>EJECUTAR 100 % DEL PROGRAMA DE SANEAMIENTO FISCAL Y FINANCIERO</v>
          </cell>
          <cell r="I353" t="str">
            <v>En Ejecución</v>
          </cell>
          <cell r="J353" t="str">
            <v>https://community.secop.gov.co/Public/Tendering/OpportunityDetail/Index?noticeUID=CO1.NTC.2537004&amp;isFromPublicArea=True&amp;isModal=true&amp;asPopupView=true</v>
          </cell>
          <cell r="K353" t="str">
            <v>SDHT-SDF-PSP-004-2022</v>
          </cell>
          <cell r="L353" t="str">
            <v>X</v>
          </cell>
          <cell r="N353" t="str">
            <v>CC</v>
          </cell>
          <cell r="O353">
            <v>1031149187</v>
          </cell>
          <cell r="P353">
            <v>3</v>
          </cell>
          <cell r="Q353" t="str">
            <v>CRISTIANO CARDENAS</v>
          </cell>
          <cell r="R353" t="str">
            <v>BRAYAN DANIEL</v>
          </cell>
          <cell r="S353" t="str">
            <v>No Aplica</v>
          </cell>
          <cell r="T353" t="str">
            <v>BRAYAN DANIEL CRISTIANO CARDENAS</v>
          </cell>
          <cell r="U353" t="str">
            <v>M</v>
          </cell>
          <cell r="V353">
            <v>44573</v>
          </cell>
          <cell r="W353" t="str">
            <v>No Aplica</v>
          </cell>
          <cell r="X353">
            <v>44575</v>
          </cell>
          <cell r="Y353">
            <v>44923</v>
          </cell>
          <cell r="Z353" t="str">
            <v>Contratación Directa</v>
          </cell>
          <cell r="AA353" t="str">
            <v>Contrato</v>
          </cell>
          <cell r="AB353" t="str">
            <v>Prestación de Servicios Profesionales</v>
          </cell>
          <cell r="AC353" t="str">
            <v>PRESTAR SERVICIOS PROFESIONALES A LA SECRETARIA DISTRITAL DEL HABITAT EN EL PROCESO DE GESTION FINANCIERA, PARA APOYAR ACTIVIDADES ASOCIADAS AL ANALISIS, CLASIFICACIÓN, REGISTRO Y CONCILIACION DE LA INFORMACIÓN FINANCIERA DE LA ENTIDAD.</v>
          </cell>
          <cell r="AD353">
            <v>44575</v>
          </cell>
          <cell r="AE353">
            <v>44575</v>
          </cell>
          <cell r="AF353">
            <v>44575</v>
          </cell>
          <cell r="AG353">
            <v>44923</v>
          </cell>
          <cell r="AH353">
            <v>11</v>
          </cell>
          <cell r="AI353">
            <v>15</v>
          </cell>
          <cell r="AJ353">
            <v>13.566666666666666</v>
          </cell>
          <cell r="AK353">
            <v>13</v>
          </cell>
          <cell r="AL353">
            <v>17</v>
          </cell>
          <cell r="AM353">
            <v>407</v>
          </cell>
          <cell r="AN353">
            <v>44923</v>
          </cell>
          <cell r="AO353">
            <v>44985</v>
          </cell>
          <cell r="AP353">
            <v>85675000</v>
          </cell>
          <cell r="AQ353">
            <v>101071667</v>
          </cell>
          <cell r="AR353">
            <v>7450000</v>
          </cell>
          <cell r="AS353">
            <v>-0.3333333283662796</v>
          </cell>
          <cell r="AT353">
            <v>3105</v>
          </cell>
          <cell r="AU353">
            <v>540</v>
          </cell>
          <cell r="AV353">
            <v>44565</v>
          </cell>
          <cell r="AW353">
            <v>85675000</v>
          </cell>
          <cell r="AX353" t="str">
            <v>O23011605560000007754</v>
          </cell>
        </row>
        <row r="354">
          <cell r="E354">
            <v>348</v>
          </cell>
          <cell r="F354" t="str">
            <v>348-2022</v>
          </cell>
          <cell r="G354" t="str">
            <v>CO1.PCCNTR.3215821</v>
          </cell>
          <cell r="H354" t="str">
            <v>IMPLEMENTAR 100 % DEL SISTEMA DE SERVICIO AL CIUDADANO.</v>
          </cell>
          <cell r="I354" t="str">
            <v>Terminado</v>
          </cell>
          <cell r="J354" t="str">
            <v>https://community.secop.gov.co/Public/Tendering/OpportunityDetail/Index?noticeUID=CO1.NTC.2536845&amp;isFromPublicArea=True&amp;isModal=true&amp;asPopupView=true</v>
          </cell>
          <cell r="K354" t="str">
            <v>SDHT-SDA-PSP-021-2022</v>
          </cell>
          <cell r="L354" t="str">
            <v>X</v>
          </cell>
          <cell r="N354" t="str">
            <v>CC</v>
          </cell>
          <cell r="O354">
            <v>1067879520</v>
          </cell>
          <cell r="Q354" t="str">
            <v>ROJAS MARTINEZ</v>
          </cell>
          <cell r="R354" t="str">
            <v>JULIETH YICELA</v>
          </cell>
          <cell r="S354" t="str">
            <v>No Aplica</v>
          </cell>
          <cell r="T354" t="str">
            <v>JULIETH YICELA ROJAS MARTINEZ</v>
          </cell>
          <cell r="U354" t="str">
            <v>F</v>
          </cell>
          <cell r="V354">
            <v>44573</v>
          </cell>
          <cell r="W354" t="str">
            <v>No Aplica</v>
          </cell>
          <cell r="X354">
            <v>44575</v>
          </cell>
          <cell r="Y354">
            <v>44754</v>
          </cell>
          <cell r="Z354" t="str">
            <v>Contratación Directa</v>
          </cell>
          <cell r="AA354" t="str">
            <v>Contrato</v>
          </cell>
          <cell r="AB354" t="str">
            <v>Prestación de Servicios Profesionales</v>
          </cell>
          <cell r="AC354" t="str">
            <v>PRESTAR SERVICIOS PROFESIONALES PARA APOYAR LAS ACTIVIDADES DE ARTICULACIÓN ADMINISTRATIVA RELACIONADOS CON LA GESTIÓN DE SERVICIO A LA CIUDADANÍA</v>
          </cell>
          <cell r="AD354">
            <v>44575</v>
          </cell>
          <cell r="AE354">
            <v>44575</v>
          </cell>
          <cell r="AF354">
            <v>44575</v>
          </cell>
          <cell r="AG354">
            <v>44755</v>
          </cell>
          <cell r="AH354">
            <v>6</v>
          </cell>
          <cell r="AI354">
            <v>0</v>
          </cell>
          <cell r="AJ354">
            <v>6</v>
          </cell>
          <cell r="AK354">
            <v>6</v>
          </cell>
          <cell r="AL354">
            <v>0</v>
          </cell>
          <cell r="AN354">
            <v>44755</v>
          </cell>
          <cell r="AO354">
            <v>44755</v>
          </cell>
          <cell r="AP354">
            <v>28200000</v>
          </cell>
          <cell r="AQ354">
            <v>28200000</v>
          </cell>
          <cell r="AR354">
            <v>4700000</v>
          </cell>
          <cell r="AS354">
            <v>0</v>
          </cell>
          <cell r="AT354">
            <v>3059</v>
          </cell>
          <cell r="AU354">
            <v>706</v>
          </cell>
          <cell r="AV354">
            <v>44565</v>
          </cell>
          <cell r="AW354">
            <v>28200000</v>
          </cell>
          <cell r="AX354" t="str">
            <v>O23011605560000007754</v>
          </cell>
        </row>
        <row r="355">
          <cell r="E355">
            <v>349</v>
          </cell>
          <cell r="F355" t="str">
            <v>349-2022</v>
          </cell>
          <cell r="G355" t="str">
            <v>CO1.PCCNTR.3218315</v>
          </cell>
          <cell r="H355" t="str">
            <v>CREAR 1 HERRAMIENTA TECNOLÓGICA COMO SOPORTE VIRTUAL DEL BANCO DISTRITAL DE MATERIALES</v>
          </cell>
          <cell r="I355" t="str">
            <v>Terminado</v>
          </cell>
          <cell r="J355" t="str">
            <v>https://community.secop.gov.co/Public/Tendering/OpportunityDetail/Index?noticeUID=CO1.NTC.2539216&amp;isFromPublicArea=True&amp;isModal=true&amp;asPopupView=true</v>
          </cell>
          <cell r="K355" t="str">
            <v>SDHT-SDAC-SDPSP-016-2022</v>
          </cell>
          <cell r="L355" t="str">
            <v>X</v>
          </cell>
          <cell r="N355" t="str">
            <v>CC</v>
          </cell>
          <cell r="O355">
            <v>52777129</v>
          </cell>
          <cell r="P355">
            <v>5</v>
          </cell>
          <cell r="Q355" t="str">
            <v>RODRIGUEZ ESQUIVEL</v>
          </cell>
          <cell r="R355" t="str">
            <v>FABIOLA ANDREA</v>
          </cell>
          <cell r="S355" t="str">
            <v>No Aplica</v>
          </cell>
          <cell r="T355" t="str">
            <v>FABIOLA ANDREA RODRIGUEZ ESQUIVEL</v>
          </cell>
          <cell r="U355" t="str">
            <v>F</v>
          </cell>
          <cell r="V355">
            <v>44574</v>
          </cell>
          <cell r="W355">
            <v>44574</v>
          </cell>
          <cell r="X355">
            <v>44575</v>
          </cell>
          <cell r="Y355">
            <v>44878</v>
          </cell>
          <cell r="Z355" t="str">
            <v>Contratación Directa</v>
          </cell>
          <cell r="AA355" t="str">
            <v>Contrato</v>
          </cell>
          <cell r="AB355" t="str">
            <v>Prestación de Servicios Profesionales</v>
          </cell>
          <cell r="AC355" t="str">
            <v>PRESTAR SERVICIOS PROFESIONALES PARA APOYAR LA LABOR DE GEOREFERENCIACIÓN DE INFORMACIÓN CARTOGRÁFICA DE PROVEEDORES DE MATERIALES DE CONSTRUCCIÓN Y SOLUCIONES HABITACIONALES.</v>
          </cell>
          <cell r="AD355">
            <v>44575</v>
          </cell>
          <cell r="AE355">
            <v>44575</v>
          </cell>
          <cell r="AF355">
            <v>44575</v>
          </cell>
          <cell r="AG355">
            <v>44878</v>
          </cell>
          <cell r="AH355">
            <v>10</v>
          </cell>
          <cell r="AI355">
            <v>0</v>
          </cell>
          <cell r="AJ355">
            <v>11.566666666666666</v>
          </cell>
          <cell r="AK355">
            <v>11</v>
          </cell>
          <cell r="AL355">
            <v>17</v>
          </cell>
          <cell r="AN355">
            <v>44878</v>
          </cell>
          <cell r="AO355">
            <v>44925</v>
          </cell>
          <cell r="AP355">
            <v>87550000</v>
          </cell>
          <cell r="AQ355">
            <v>101266167</v>
          </cell>
          <cell r="AR355">
            <v>8755000</v>
          </cell>
          <cell r="AS355">
            <v>-0.3333333432674408</v>
          </cell>
          <cell r="AT355">
            <v>2926</v>
          </cell>
          <cell r="AU355">
            <v>19</v>
          </cell>
          <cell r="AV355">
            <v>44564</v>
          </cell>
          <cell r="AW355">
            <v>87550000</v>
          </cell>
          <cell r="AX355" t="str">
            <v>O23011601190000007747</v>
          </cell>
        </row>
        <row r="356">
          <cell r="E356">
            <v>350</v>
          </cell>
          <cell r="F356" t="str">
            <v>350-2022</v>
          </cell>
          <cell r="G356" t="str">
            <v>CO1.PCCNTR.3218323</v>
          </cell>
          <cell r="H356" t="str">
            <v>CREAR 1 HERRAMIENTA TECNOLÓGICA COMO SOPORTE VIRTUAL DEL BANCO DISTRITAL DE MATERIALES</v>
          </cell>
          <cell r="I356" t="str">
            <v>Terminado</v>
          </cell>
          <cell r="J356" t="str">
            <v>https://community.secop.gov.co/Public/Tendering/OpportunityDetail/Index?noticeUID=CO1.NTC.2539220&amp;isFromPublicArea=True&amp;isModal=true&amp;asPopupView=true</v>
          </cell>
          <cell r="K356" t="str">
            <v>SDHT-SDAC-SDPSP-017-2022</v>
          </cell>
          <cell r="L356" t="str">
            <v>X</v>
          </cell>
          <cell r="N356" t="str">
            <v>CC</v>
          </cell>
          <cell r="O356">
            <v>1010180523</v>
          </cell>
          <cell r="P356">
            <v>9</v>
          </cell>
          <cell r="Q356" t="str">
            <v>GUTIERREZ LEON</v>
          </cell>
          <cell r="R356" t="str">
            <v>LEONARDO ANDRES</v>
          </cell>
          <cell r="S356" t="str">
            <v>No Aplica</v>
          </cell>
          <cell r="T356" t="str">
            <v>LEONARDO ANDRES GUTIERREZ LEON</v>
          </cell>
          <cell r="U356" t="str">
            <v>M</v>
          </cell>
          <cell r="V356">
            <v>44574</v>
          </cell>
          <cell r="W356">
            <v>44578</v>
          </cell>
          <cell r="X356">
            <v>44575</v>
          </cell>
          <cell r="Y356">
            <v>44878</v>
          </cell>
          <cell r="Z356" t="str">
            <v>Contratación Directa</v>
          </cell>
          <cell r="AA356" t="str">
            <v>Contrato</v>
          </cell>
          <cell r="AB356" t="str">
            <v>Prestación de Servicios Profesionales</v>
          </cell>
          <cell r="AC356" t="str">
            <v>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v>
          </cell>
          <cell r="AD356">
            <v>44578</v>
          </cell>
          <cell r="AE356">
            <v>44578</v>
          </cell>
          <cell r="AF356">
            <v>44578</v>
          </cell>
          <cell r="AG356">
            <v>44881</v>
          </cell>
          <cell r="AH356">
            <v>10</v>
          </cell>
          <cell r="AI356">
            <v>0</v>
          </cell>
          <cell r="AJ356">
            <v>11.466666666666667</v>
          </cell>
          <cell r="AK356">
            <v>11</v>
          </cell>
          <cell r="AL356">
            <v>14</v>
          </cell>
          <cell r="AN356">
            <v>44881</v>
          </cell>
          <cell r="AO356">
            <v>44925</v>
          </cell>
          <cell r="AP356">
            <v>77000000</v>
          </cell>
          <cell r="AQ356">
            <v>88293333</v>
          </cell>
          <cell r="AR356">
            <v>7700000</v>
          </cell>
          <cell r="AS356">
            <v>0.3333333283662796</v>
          </cell>
          <cell r="AT356">
            <v>2921</v>
          </cell>
          <cell r="AU356">
            <v>9</v>
          </cell>
          <cell r="AV356">
            <v>44564</v>
          </cell>
          <cell r="AW356">
            <v>77000000</v>
          </cell>
          <cell r="AX356" t="str">
            <v>O23011601190000007747</v>
          </cell>
        </row>
        <row r="357">
          <cell r="E357">
            <v>351</v>
          </cell>
          <cell r="F357" t="str">
            <v>351-2022</v>
          </cell>
          <cell r="G357" t="str">
            <v>CO1.PCCNTR.3218026</v>
          </cell>
          <cell r="H357" t="str">
            <v>CREAR 1 HERRAMIENTA TECNOLÓGICA COMO SOPORTE VIRTUAL DEL BANCO DISTRITAL DE MATERIALES</v>
          </cell>
          <cell r="I357" t="str">
            <v>Terminado</v>
          </cell>
          <cell r="J357" t="str">
            <v>https://community.secop.gov.co/Public/Tendering/OpportunityDetail/Index?noticeUID=CO1.NTC.2539320&amp;isFromPublicArea=True&amp;isModal=true&amp;asPopupView=true</v>
          </cell>
          <cell r="K357" t="str">
            <v>SDHT-SDAC-SDPSP-018-2022</v>
          </cell>
          <cell r="L357" t="str">
            <v>X</v>
          </cell>
          <cell r="N357" t="str">
            <v>CC</v>
          </cell>
          <cell r="O357">
            <v>52226898</v>
          </cell>
          <cell r="P357">
            <v>7</v>
          </cell>
          <cell r="Q357" t="str">
            <v>ABREU MURCIA</v>
          </cell>
          <cell r="R357" t="str">
            <v>ANA JUDITH</v>
          </cell>
          <cell r="S357" t="str">
            <v>No Aplica</v>
          </cell>
          <cell r="T357" t="str">
            <v>ANA JUDITH ABREU MURCIA</v>
          </cell>
          <cell r="U357" t="str">
            <v>F</v>
          </cell>
          <cell r="V357">
            <v>44574</v>
          </cell>
          <cell r="W357">
            <v>44578</v>
          </cell>
          <cell r="X357">
            <v>44575</v>
          </cell>
          <cell r="Y357">
            <v>44877</v>
          </cell>
          <cell r="Z357" t="str">
            <v>Contratación Directa</v>
          </cell>
          <cell r="AA357" t="str">
            <v>Contrato</v>
          </cell>
          <cell r="AB357" t="str">
            <v>Prestación de Servicios Profesionales</v>
          </cell>
          <cell r="AC357" t="str">
            <v>PRESTAR LOS SERVICIOS PROFESIONALES PARA APOYAR LA GESTIÓN ADMINISTRATIVA Y FINANCIERA RELACIONADA CON ALE BANCO DISTRITAL DE MATERIALES.</v>
          </cell>
          <cell r="AD357">
            <v>44578</v>
          </cell>
          <cell r="AE357">
            <v>44578</v>
          </cell>
          <cell r="AF357">
            <v>44578</v>
          </cell>
          <cell r="AG357">
            <v>44881</v>
          </cell>
          <cell r="AH357">
            <v>10</v>
          </cell>
          <cell r="AI357">
            <v>0</v>
          </cell>
          <cell r="AJ357">
            <v>11.466666666666667</v>
          </cell>
          <cell r="AK357">
            <v>11</v>
          </cell>
          <cell r="AL357">
            <v>14</v>
          </cell>
          <cell r="AN357">
            <v>44881</v>
          </cell>
          <cell r="AO357">
            <v>44925</v>
          </cell>
          <cell r="AP357">
            <v>53000000</v>
          </cell>
          <cell r="AQ357">
            <v>60773333</v>
          </cell>
          <cell r="AR357">
            <v>5300000</v>
          </cell>
          <cell r="AS357">
            <v>0.3333333283662796</v>
          </cell>
          <cell r="AT357">
            <v>2928</v>
          </cell>
          <cell r="AU357">
            <v>12</v>
          </cell>
          <cell r="AV357">
            <v>44564</v>
          </cell>
          <cell r="AW357">
            <v>53000000</v>
          </cell>
          <cell r="AX357" t="str">
            <v>O23011601190000007747</v>
          </cell>
        </row>
        <row r="358">
          <cell r="E358">
            <v>352</v>
          </cell>
          <cell r="F358" t="str">
            <v>352-2022</v>
          </cell>
          <cell r="G358" t="str">
            <v>CO1.PCCNTR.3218033</v>
          </cell>
          <cell r="H358" t="str">
            <v>IMPLEMENTAR 1 PLATAFORMA VIRTUAL DE REALIZACIÓN DE TRÁMITES</v>
          </cell>
          <cell r="I358" t="str">
            <v>Terminado</v>
          </cell>
          <cell r="J358" t="str">
            <v>https://community.secop.gov.co/Public/Tendering/OpportunityDetail/Index?noticeUID=CO1.NTC.2539324&amp;isFromPublicArea=True&amp;isModal=true&amp;asPopupView=true</v>
          </cell>
          <cell r="K358" t="str">
            <v>SDHT-SDAC-SDPSP-019-2022</v>
          </cell>
          <cell r="L358" t="str">
            <v>X</v>
          </cell>
          <cell r="N358" t="str">
            <v>CC</v>
          </cell>
          <cell r="O358">
            <v>92642597</v>
          </cell>
          <cell r="P358">
            <v>4</v>
          </cell>
          <cell r="Q358" t="str">
            <v>AMAYA PEREZ</v>
          </cell>
          <cell r="R358" t="str">
            <v>EDEL JOSE</v>
          </cell>
          <cell r="S358" t="str">
            <v>No Aplica</v>
          </cell>
          <cell r="T358" t="str">
            <v>EDEL JOSE AMAYA PEREZ</v>
          </cell>
          <cell r="U358" t="str">
            <v>M</v>
          </cell>
          <cell r="V358">
            <v>44575</v>
          </cell>
          <cell r="W358">
            <v>44578</v>
          </cell>
          <cell r="X358">
            <v>44579</v>
          </cell>
          <cell r="Y358">
            <v>44882</v>
          </cell>
          <cell r="Z358" t="str">
            <v>Contratación Directa</v>
          </cell>
          <cell r="AA358" t="str">
            <v>Contrato</v>
          </cell>
          <cell r="AB358" t="str">
            <v>Prestación de Servicios Profesionales</v>
          </cell>
          <cell r="AC358" t="str">
            <v>PRESTAR SERVICIOS PROFESIONALES PARA EL DESARROLLO Y/O ACTUALIZACIÓN DE LAS INTERFACES DE USUARIO Y DISEÑO DE EXPERIENCIA DE LA PLATAFORMA DE REALIZACIÓN DE TRÁMITES Y HERRAMIENTAS CONEXAS.</v>
          </cell>
          <cell r="AD358">
            <v>44579</v>
          </cell>
          <cell r="AE358">
            <v>44579</v>
          </cell>
          <cell r="AF358">
            <v>44579</v>
          </cell>
          <cell r="AG358">
            <v>44882</v>
          </cell>
          <cell r="AH358">
            <v>10</v>
          </cell>
          <cell r="AI358">
            <v>0</v>
          </cell>
          <cell r="AJ358">
            <v>11.433333333333334</v>
          </cell>
          <cell r="AK358">
            <v>11</v>
          </cell>
          <cell r="AL358">
            <v>13</v>
          </cell>
          <cell r="AN358">
            <v>44882</v>
          </cell>
          <cell r="AO358">
            <v>44925</v>
          </cell>
          <cell r="AP358">
            <v>88000000</v>
          </cell>
          <cell r="AQ358">
            <v>100613333</v>
          </cell>
          <cell r="AR358">
            <v>8800000</v>
          </cell>
          <cell r="AS358">
            <v>0.3333333283662796</v>
          </cell>
          <cell r="AT358">
            <v>2935</v>
          </cell>
          <cell r="AU358">
            <v>2</v>
          </cell>
          <cell r="AV358">
            <v>44564</v>
          </cell>
          <cell r="AW358">
            <v>88000000</v>
          </cell>
          <cell r="AX358" t="str">
            <v>O23011601190000007747</v>
          </cell>
        </row>
        <row r="359">
          <cell r="E359">
            <v>353</v>
          </cell>
          <cell r="F359" t="str">
            <v>353-2022</v>
          </cell>
          <cell r="G359" t="str">
            <v>CO1.PCCNTR.3218978</v>
          </cell>
          <cell r="H359" t="str">
            <v>EJECUTAR  6 ESTRATEGIAS PARA EL FORTALECIMIENTO DE LA PARTICIPACIÓN CIUDADANA EN LOS TEMAS ESTRATÉGICOS DEL SECTOR</v>
          </cell>
          <cell r="I359" t="str">
            <v>Terminado</v>
          </cell>
          <cell r="J359" t="str">
            <v>https://community.secop.gov.co/Public/Tendering/OpportunityDetail/Index?noticeUID=CO1.NTC.2539699&amp;isFromPublicArea=True&amp;isModal=true&amp;asPopupView=true</v>
          </cell>
          <cell r="K359" t="str">
            <v>SDHT-SPRC-PSP-007-2022</v>
          </cell>
          <cell r="L359" t="str">
            <v>X</v>
          </cell>
          <cell r="N359" t="str">
            <v>CC</v>
          </cell>
          <cell r="O359">
            <v>1014181616</v>
          </cell>
          <cell r="P359">
            <v>4</v>
          </cell>
          <cell r="Q359" t="str">
            <v>RODRIGUEZ PANQUEVA</v>
          </cell>
          <cell r="R359" t="str">
            <v>DIEGO ARMANDO</v>
          </cell>
          <cell r="S359" t="str">
            <v>No Aplica</v>
          </cell>
          <cell r="T359" t="str">
            <v>DIEGO ARMANDO RODRIGUEZ PANQUEVA</v>
          </cell>
          <cell r="U359" t="str">
            <v>M</v>
          </cell>
          <cell r="V359">
            <v>44574</v>
          </cell>
          <cell r="W359">
            <v>44574</v>
          </cell>
          <cell r="X359">
            <v>44575</v>
          </cell>
          <cell r="Y359">
            <v>44908</v>
          </cell>
          <cell r="Z359" t="str">
            <v>Contratación Directa</v>
          </cell>
          <cell r="AA359" t="str">
            <v>Contrato</v>
          </cell>
          <cell r="AB359" t="str">
            <v>Prestación de Servicios Profesionales</v>
          </cell>
          <cell r="AC359" t="str">
            <v>PRESTAR SERVICIOS PROFESIONALES PARA ORIENTAR LA ARTICULACIÓN, IMPLEMENTACIÓN Y SEGUIMIENTO DE LAS ESTRATEGIAS DE PARTICIPACIÓN, LA INCORPORACIÓN DEL ENFOQUE POBLACIONAL, DIFERENCIAL Y DE GÉNERO EN LAS ESTRATEGIAS DE INTERVENCIÓN TERRITORIAL DEL SECTOR HÁBITAT ASÍ COMO LOS COMPROMISOS DE LA SUBDIRECCIÓN EN LA FORMULACIÓN Y SEGUIMIENTO A LAS POLÍTICAS PÚBLICAS ASIGNADAS.</v>
          </cell>
          <cell r="AD359">
            <v>44575</v>
          </cell>
          <cell r="AE359">
            <v>44575</v>
          </cell>
          <cell r="AF359">
            <v>44575</v>
          </cell>
          <cell r="AG359">
            <v>44908</v>
          </cell>
          <cell r="AH359">
            <v>11</v>
          </cell>
          <cell r="AI359">
            <v>0</v>
          </cell>
          <cell r="AJ359">
            <v>11.566666666666666</v>
          </cell>
          <cell r="AK359">
            <v>11</v>
          </cell>
          <cell r="AL359">
            <v>17</v>
          </cell>
          <cell r="AN359">
            <v>44908</v>
          </cell>
          <cell r="AO359">
            <v>44925</v>
          </cell>
          <cell r="AP359">
            <v>89507000</v>
          </cell>
          <cell r="AQ359">
            <v>94117967</v>
          </cell>
          <cell r="AR359">
            <v>8137000</v>
          </cell>
          <cell r="AS359">
            <v>-0.3333333432674408</v>
          </cell>
          <cell r="AT359">
            <v>3210</v>
          </cell>
          <cell r="AU359">
            <v>88</v>
          </cell>
          <cell r="AV359">
            <v>44564</v>
          </cell>
          <cell r="AW359">
            <v>89507000</v>
          </cell>
          <cell r="AX359" t="str">
            <v>O23011601210000007590</v>
          </cell>
        </row>
        <row r="360">
          <cell r="E360">
            <v>354</v>
          </cell>
          <cell r="F360" t="str">
            <v>354-2022</v>
          </cell>
          <cell r="G360" t="str">
            <v>CO1.PCCNTR.3215887</v>
          </cell>
          <cell r="H360" t="str">
            <v>EJECUTAR  6 ESTRATEGIAS PARA EL FORTALECIMIENTO DE LA PARTICIPACIÓN CIUDADANA EN LOS TEMAS ESTRATÉGICOS DEL SECTOR</v>
          </cell>
          <cell r="I360" t="str">
            <v>Terminado</v>
          </cell>
          <cell r="J360" t="str">
            <v>https://community.secop.gov.co/Public/Tendering/OpportunityDetail/Index?noticeUID=CO1.NTC.2536867&amp;isFromPublicArea=True&amp;isModal=true&amp;asPopupView=true</v>
          </cell>
          <cell r="K360" t="str">
            <v>SDHT-SPRC-PSP-033-2022</v>
          </cell>
          <cell r="L360" t="str">
            <v>X</v>
          </cell>
          <cell r="N360" t="str">
            <v>CC</v>
          </cell>
          <cell r="O360">
            <v>52285831</v>
          </cell>
          <cell r="P360">
            <v>6</v>
          </cell>
          <cell r="Q360" t="str">
            <v>PACHON TORRES</v>
          </cell>
          <cell r="R360" t="str">
            <v>JEIMMY ANDREA</v>
          </cell>
          <cell r="S360" t="str">
            <v>No Aplica</v>
          </cell>
          <cell r="T360" t="str">
            <v>JEIMMY ANDREA PACHON TORRES</v>
          </cell>
          <cell r="U360" t="str">
            <v>F</v>
          </cell>
          <cell r="V360">
            <v>44574</v>
          </cell>
          <cell r="W360">
            <v>44574</v>
          </cell>
          <cell r="X360">
            <v>44575</v>
          </cell>
          <cell r="Y360">
            <v>44756</v>
          </cell>
          <cell r="Z360" t="str">
            <v>Contratación Directa</v>
          </cell>
          <cell r="AA360" t="str">
            <v>Contrato</v>
          </cell>
          <cell r="AB360" t="str">
            <v>Prestación de Servicios Profesionales</v>
          </cell>
          <cell r="AC360" t="str">
            <v>PRESTAR SERVICIOS PROFESIONALES PARA APOYAR LA REPRESENTACIÓN DEL SECTOR HÁBITAT EN ESCENARIOS DE ARTICULACIÓN COORDINACIÓN Y PARTICIPACIÓN DEL NIVEL DISTRITAL ASÍ COMO LA INCORPORACIÓN DEL ENFOQUE POBLACIONAL DIFERENCIAL Y DE GÉNERO EN LAS ESTRATEGIAS DE INTERVENCIÓN TERRITORIAL DEL SECTOR HÁBITAT.</v>
          </cell>
          <cell r="AD360">
            <v>44575</v>
          </cell>
          <cell r="AE360">
            <v>44575</v>
          </cell>
          <cell r="AF360">
            <v>44575</v>
          </cell>
          <cell r="AG360">
            <v>44755</v>
          </cell>
          <cell r="AH360">
            <v>6</v>
          </cell>
          <cell r="AI360">
            <v>0</v>
          </cell>
          <cell r="AJ360">
            <v>6</v>
          </cell>
          <cell r="AK360">
            <v>6</v>
          </cell>
          <cell r="AL360">
            <v>0</v>
          </cell>
          <cell r="AN360">
            <v>44755</v>
          </cell>
          <cell r="AO360">
            <v>44755</v>
          </cell>
          <cell r="AP360">
            <v>48822000</v>
          </cell>
          <cell r="AQ360">
            <v>48822000</v>
          </cell>
          <cell r="AR360">
            <v>8137000</v>
          </cell>
          <cell r="AS360">
            <v>0</v>
          </cell>
          <cell r="AT360">
            <v>3716</v>
          </cell>
          <cell r="AU360">
            <v>153</v>
          </cell>
          <cell r="AV360">
            <v>44564</v>
          </cell>
          <cell r="AW360">
            <v>48822000</v>
          </cell>
          <cell r="AX360" t="str">
            <v>O23011601210000007590</v>
          </cell>
        </row>
        <row r="361">
          <cell r="E361">
            <v>355</v>
          </cell>
          <cell r="F361" t="str">
            <v>355-2022</v>
          </cell>
          <cell r="G361" t="str">
            <v>CO1.PCCNTR.3216403</v>
          </cell>
          <cell r="H361" t="str">
            <v>EJECUTAR  6 ESTRATEGIAS PARA EL FORTALECIMIENTO DE LA PARTICIPACIÓN CIUDADANA EN LOS TEMAS ESTRATÉGICOS DEL SECTOR</v>
          </cell>
          <cell r="I361" t="str">
            <v>Terminado</v>
          </cell>
          <cell r="J361" t="str">
            <v>https://community.secop.gov.co/Public/Tendering/OpportunityDetail/Index?noticeUID=CO1.NTC.2537112&amp;isFromPublicArea=True&amp;isModal=true&amp;asPopupView=true</v>
          </cell>
          <cell r="K361" t="str">
            <v>SDHT-SPRC-PSAG-002-2022</v>
          </cell>
          <cell r="L361" t="str">
            <v>X</v>
          </cell>
          <cell r="N361" t="str">
            <v>CC</v>
          </cell>
          <cell r="O361">
            <v>1000255039</v>
          </cell>
          <cell r="P361">
            <v>2</v>
          </cell>
          <cell r="Q361" t="str">
            <v>RODRIGUEZ ZAMUDIO</v>
          </cell>
          <cell r="R361" t="str">
            <v>JUAN SEBASTIAN</v>
          </cell>
          <cell r="S361" t="str">
            <v>No Aplica</v>
          </cell>
          <cell r="T361" t="str">
            <v>JUAN SEBASTIAN RODRIGUEZ ZAMUDIO</v>
          </cell>
          <cell r="U361" t="str">
            <v>M</v>
          </cell>
          <cell r="V361">
            <v>44574</v>
          </cell>
          <cell r="W361" t="str">
            <v>No Aplica</v>
          </cell>
          <cell r="X361">
            <v>44575</v>
          </cell>
          <cell r="Y361">
            <v>44926</v>
          </cell>
          <cell r="Z361" t="str">
            <v>Contratación Directa</v>
          </cell>
          <cell r="AA361" t="str">
            <v>Contrato</v>
          </cell>
          <cell r="AB361" t="str">
            <v>Prestación de Servicios  de Apoyo a la Gestión</v>
          </cell>
          <cell r="AC361" t="str">
            <v>PRESTAR SERVICIOS DE APOYO A LA GESTIÓN EN LAS ACTIVIDADES SOCIALES PARA LA PROMOCIÓN DE LAS ESTRATEGIAS DE PARTICIPACIÓN DE LA SDHT</v>
          </cell>
          <cell r="AD361">
            <v>44575</v>
          </cell>
          <cell r="AE361">
            <v>44575</v>
          </cell>
          <cell r="AF361">
            <v>44575</v>
          </cell>
          <cell r="AG361">
            <v>44923</v>
          </cell>
          <cell r="AH361">
            <v>11</v>
          </cell>
          <cell r="AI361">
            <v>15</v>
          </cell>
          <cell r="AJ361">
            <v>11.5</v>
          </cell>
          <cell r="AK361">
            <v>11</v>
          </cell>
          <cell r="AL361">
            <v>15</v>
          </cell>
          <cell r="AN361">
            <v>44923</v>
          </cell>
          <cell r="AO361">
            <v>44923</v>
          </cell>
          <cell r="AP361">
            <v>31970000</v>
          </cell>
          <cell r="AQ361">
            <v>31970000</v>
          </cell>
          <cell r="AR361">
            <v>2780000</v>
          </cell>
          <cell r="AS361">
            <v>0</v>
          </cell>
          <cell r="AT361">
            <v>3627</v>
          </cell>
          <cell r="AU361">
            <v>179</v>
          </cell>
          <cell r="AV361">
            <v>44564</v>
          </cell>
          <cell r="AW361">
            <v>31970000</v>
          </cell>
          <cell r="AX361" t="str">
            <v>O23011601210000007590</v>
          </cell>
        </row>
        <row r="362">
          <cell r="E362">
            <v>356</v>
          </cell>
          <cell r="F362" t="str">
            <v>356-2022</v>
          </cell>
          <cell r="G362" t="str">
            <v>CO1.PCCNTR.3216413</v>
          </cell>
          <cell r="H362" t="str">
            <v>EJECUTAR  6 ESTRATEGIAS PARA EL FORTALECIMIENTO DE LA PARTICIPACIÓN CIUDADANA EN LOS TEMAS ESTRATÉGICOS DEL SECTOR</v>
          </cell>
          <cell r="I362" t="str">
            <v>Terminado</v>
          </cell>
          <cell r="J362" t="str">
            <v>https://community.secop.gov.co/Public/Tendering/OpportunityDetail/Index?noticeUID=CO1.NTC.2537114&amp;isFromPublicArea=True&amp;isModal=true&amp;asPopupView=true</v>
          </cell>
          <cell r="K362" t="str">
            <v>SDHT-SPRC-PSAG-003-2022</v>
          </cell>
          <cell r="L362" t="str">
            <v>X</v>
          </cell>
          <cell r="N362" t="str">
            <v>CC</v>
          </cell>
          <cell r="O362">
            <v>11205419</v>
          </cell>
          <cell r="P362">
            <v>3</v>
          </cell>
          <cell r="Q362" t="str">
            <v>RAMIREZ PEÑA</v>
          </cell>
          <cell r="R362" t="str">
            <v>JOHN ENMANUEL</v>
          </cell>
          <cell r="S362" t="str">
            <v>No Aplica</v>
          </cell>
          <cell r="T362" t="str">
            <v>JOHN ENMANUEL RAMIREZ PEÑA</v>
          </cell>
          <cell r="U362" t="str">
            <v>M</v>
          </cell>
          <cell r="V362">
            <v>44574</v>
          </cell>
          <cell r="W362" t="str">
            <v>No Aplica</v>
          </cell>
          <cell r="X362">
            <v>44575</v>
          </cell>
          <cell r="Y362">
            <v>44910</v>
          </cell>
          <cell r="Z362" t="str">
            <v>Contratación Directa</v>
          </cell>
          <cell r="AA362" t="str">
            <v>Contrato</v>
          </cell>
          <cell r="AB362" t="str">
            <v>Prestación de Servicios  de Apoyo a la Gestión</v>
          </cell>
          <cell r="AC362" t="str">
            <v>PRESTAR SERVICIOS DE APOYO A LA GESTIÓN PARA EL DESARROLLO DE LAS ACTIVIDADES LOGÍSTICAS Y OPERATIVAS QUE SURJAN DE LAS ESTRATEGIAS DE PARTICIPACIÓN E INTERVENCIÓN DEL SECTOR HÁBITAT A NIVEL TERRITORIAL.</v>
          </cell>
          <cell r="AD362">
            <v>44575</v>
          </cell>
          <cell r="AE362">
            <v>44575</v>
          </cell>
          <cell r="AF362">
            <v>44575</v>
          </cell>
          <cell r="AG362">
            <v>44908</v>
          </cell>
          <cell r="AH362">
            <v>11</v>
          </cell>
          <cell r="AI362">
            <v>0</v>
          </cell>
          <cell r="AJ362">
            <v>11.566666666666666</v>
          </cell>
          <cell r="AK362">
            <v>11</v>
          </cell>
          <cell r="AL362">
            <v>17</v>
          </cell>
          <cell r="AN362">
            <v>44908</v>
          </cell>
          <cell r="AO362">
            <v>44925</v>
          </cell>
          <cell r="AP362">
            <v>33000000</v>
          </cell>
          <cell r="AQ362">
            <v>34700000</v>
          </cell>
          <cell r="AR362">
            <v>3000000</v>
          </cell>
          <cell r="AS362">
            <v>0</v>
          </cell>
          <cell r="AT362">
            <v>2915</v>
          </cell>
          <cell r="AU362">
            <v>182</v>
          </cell>
          <cell r="AV362">
            <v>44564</v>
          </cell>
          <cell r="AW362">
            <v>33000000</v>
          </cell>
          <cell r="AX362" t="str">
            <v>O23011601210000007590</v>
          </cell>
        </row>
        <row r="363">
          <cell r="E363">
            <v>357</v>
          </cell>
          <cell r="F363" t="str">
            <v>357-2022</v>
          </cell>
          <cell r="G363" t="str">
            <v>CO1.PCCNTR.3216423</v>
          </cell>
          <cell r="H363" t="str">
            <v>EJECUTAR  6 ESTRATEGIAS PARA EL FORTALECIMIENTO DE LA PARTICIPACIÓN CIUDADANA EN LOS TEMAS ESTRATÉGICOS DEL SECTOR</v>
          </cell>
          <cell r="I363" t="str">
            <v>Terminado</v>
          </cell>
          <cell r="J363" t="str">
            <v>https://community.secop.gov.co/Public/Tendering/OpportunityDetail/Index?noticeUID=CO1.NTC.2536872&amp;isFromPublicArea=True&amp;isModal=true&amp;asPopupView=true</v>
          </cell>
          <cell r="K363" t="str">
            <v>SDHT-SPRC-PSAG-004-2022</v>
          </cell>
          <cell r="L363" t="str">
            <v>X</v>
          </cell>
          <cell r="N363" t="str">
            <v>CC</v>
          </cell>
          <cell r="O363">
            <v>79244821</v>
          </cell>
          <cell r="P363">
            <v>5</v>
          </cell>
          <cell r="Q363" t="str">
            <v>RAMIREZ CAMARGO</v>
          </cell>
          <cell r="R363" t="str">
            <v>ISMAEL ANTONIO</v>
          </cell>
          <cell r="S363" t="str">
            <v>No Aplica</v>
          </cell>
          <cell r="T363" t="str">
            <v>ISMAEL ANTONIO RAMIREZ CAMARGO</v>
          </cell>
          <cell r="U363" t="str">
            <v>M</v>
          </cell>
          <cell r="V363">
            <v>44574</v>
          </cell>
          <cell r="W363" t="str">
            <v>No Aplica</v>
          </cell>
          <cell r="X363">
            <v>44575</v>
          </cell>
          <cell r="Y363">
            <v>44910</v>
          </cell>
          <cell r="Z363" t="str">
            <v>Contratación Directa</v>
          </cell>
          <cell r="AA363" t="str">
            <v>Contrato</v>
          </cell>
          <cell r="AB363" t="str">
            <v>Prestación de Servicios  de Apoyo a la Gestión</v>
          </cell>
          <cell r="AC363" t="str">
            <v>PRESTAR SERVICIOS DE APOYO A LA GESTIÓN PARA EL DESARROLLO DE LAS ACTIVIDADES LOGÍSTICAS Y OPERATIVAS QUE SURJAN DE LAS ESTRATEGIAS DE PARTICIPACIÓN E INTERVENCIÓN DEL SECTOR HÁBITAT A NIVEL TERRITORIAL.</v>
          </cell>
          <cell r="AD363">
            <v>44575</v>
          </cell>
          <cell r="AE363">
            <v>44575</v>
          </cell>
          <cell r="AF363">
            <v>44575</v>
          </cell>
          <cell r="AG363">
            <v>44908</v>
          </cell>
          <cell r="AH363">
            <v>11</v>
          </cell>
          <cell r="AI363">
            <v>0</v>
          </cell>
          <cell r="AJ363">
            <v>11.566666666666666</v>
          </cell>
          <cell r="AK363">
            <v>11</v>
          </cell>
          <cell r="AL363">
            <v>17</v>
          </cell>
          <cell r="AN363">
            <v>44908</v>
          </cell>
          <cell r="AO363">
            <v>44925</v>
          </cell>
          <cell r="AP363">
            <v>33000000</v>
          </cell>
          <cell r="AQ363">
            <v>34700000</v>
          </cell>
          <cell r="AR363">
            <v>3000000</v>
          </cell>
          <cell r="AS363">
            <v>0</v>
          </cell>
          <cell r="AT363">
            <v>2916</v>
          </cell>
          <cell r="AU363">
            <v>130</v>
          </cell>
          <cell r="AV363">
            <v>44564</v>
          </cell>
          <cell r="AW363">
            <v>33000000</v>
          </cell>
          <cell r="AX363" t="str">
            <v>O23011601210000007590</v>
          </cell>
        </row>
        <row r="364">
          <cell r="E364">
            <v>358</v>
          </cell>
          <cell r="F364" t="str">
            <v>358-2022</v>
          </cell>
          <cell r="G364" t="str">
            <v>CO1.PCCNTR.3219292</v>
          </cell>
          <cell r="H364" t="str">
            <v>EJECUTAR  6 ESTRATEGIAS PARA EL FORTALECIMIENTO DE LA PARTICIPACIÓN CIUDADANA EN LOS TEMAS ESTRATÉGICOS DEL SECTOR</v>
          </cell>
          <cell r="I364" t="str">
            <v>Terminado</v>
          </cell>
          <cell r="J364" t="str">
            <v>https://community.secop.gov.co/Public/Tendering/OpportunityDetail/Index?noticeUID=CO1.NTC.2539628&amp;isFromPublicArea=True&amp;isModal=true&amp;asPopupView=true</v>
          </cell>
          <cell r="K364" t="str">
            <v>SDHT-SPRC-PSAG-005-2022</v>
          </cell>
          <cell r="L364" t="str">
            <v>X</v>
          </cell>
          <cell r="N364" t="str">
            <v>CC</v>
          </cell>
          <cell r="O364">
            <v>4588354</v>
          </cell>
          <cell r="P364">
            <v>0</v>
          </cell>
          <cell r="Q364" t="str">
            <v>ARANZAZU CORREA</v>
          </cell>
          <cell r="R364" t="str">
            <v>JOSE DUBERNEY</v>
          </cell>
          <cell r="S364" t="str">
            <v>No Aplica</v>
          </cell>
          <cell r="T364" t="str">
            <v>JOSE DUBERNEY ARANZAZU CORREA</v>
          </cell>
          <cell r="U364" t="str">
            <v>M</v>
          </cell>
          <cell r="V364">
            <v>44574</v>
          </cell>
          <cell r="W364" t="str">
            <v>No Aplica</v>
          </cell>
          <cell r="X364">
            <v>44575</v>
          </cell>
          <cell r="Y364">
            <v>44910</v>
          </cell>
          <cell r="Z364" t="str">
            <v>Contratación Directa</v>
          </cell>
          <cell r="AA364" t="str">
            <v>Contrato</v>
          </cell>
          <cell r="AB364" t="str">
            <v>Prestación de Servicios  de Apoyo a la Gestión</v>
          </cell>
          <cell r="AC364" t="str">
            <v>PRESTAR SERVICIOS DE APOYO A LA GESTIÓN PARA EL DESARROLLO DE LAS ACTIVIDADES LOGÍSTICAS Y OPERATIVAS QUE SURJAN DE LAS ESTRATEGIAS DE PARTICIPACIÓN E INTERVENCIÓN DEL SECTOR HÁBITAT A NIVEL TERRITORIAL.</v>
          </cell>
          <cell r="AD364">
            <v>44575</v>
          </cell>
          <cell r="AE364">
            <v>44575</v>
          </cell>
          <cell r="AF364">
            <v>44575</v>
          </cell>
          <cell r="AG364">
            <v>44908</v>
          </cell>
          <cell r="AH364">
            <v>11</v>
          </cell>
          <cell r="AI364">
            <v>0</v>
          </cell>
          <cell r="AJ364">
            <v>11.566666666666666</v>
          </cell>
          <cell r="AK364">
            <v>11</v>
          </cell>
          <cell r="AL364">
            <v>17</v>
          </cell>
          <cell r="AN364">
            <v>44908</v>
          </cell>
          <cell r="AO364">
            <v>44925</v>
          </cell>
          <cell r="AP364">
            <v>33000000</v>
          </cell>
          <cell r="AQ364">
            <v>34700000</v>
          </cell>
          <cell r="AR364">
            <v>3000000</v>
          </cell>
          <cell r="AS364">
            <v>0</v>
          </cell>
          <cell r="AT364">
            <v>2917</v>
          </cell>
          <cell r="AU364">
            <v>109</v>
          </cell>
          <cell r="AV364">
            <v>44564</v>
          </cell>
          <cell r="AW364">
            <v>33000000</v>
          </cell>
          <cell r="AX364" t="str">
            <v>O23011601210000007590</v>
          </cell>
        </row>
        <row r="365">
          <cell r="E365">
            <v>359</v>
          </cell>
          <cell r="F365" t="str">
            <v>359-2022</v>
          </cell>
          <cell r="G365" t="str">
            <v>CO1.PCCNTR.3220489</v>
          </cell>
          <cell r="H365" t="str">
            <v>FORTALECER TÉCNICA Y ORGANIZACIONALMENTE 100 % DE LOS ACUEDUCTOS IDENTIFICADOS Y PRIORIZADOS EN LA ZONA RURAL DEL DISTRITO.</v>
          </cell>
          <cell r="I365" t="str">
            <v>En Ejecución</v>
          </cell>
          <cell r="J365" t="str">
            <v>https://community.secop.gov.co/Public/Tendering/OpportunityDetail/Index?noticeUID=CO1.NTC.2541290&amp;isFromPublicArea=True&amp;isModal=true&amp;asPopupView=true</v>
          </cell>
          <cell r="K365" t="str">
            <v>SDHT-SDSP-PSP-007-2022</v>
          </cell>
          <cell r="L365" t="str">
            <v>X</v>
          </cell>
          <cell r="N365" t="str">
            <v>CC</v>
          </cell>
          <cell r="O365">
            <v>1118843948</v>
          </cell>
          <cell r="P365">
            <v>3</v>
          </cell>
          <cell r="Q365" t="str">
            <v>MEJIA PEÑARANDA</v>
          </cell>
          <cell r="R365" t="str">
            <v>MARIA INES</v>
          </cell>
          <cell r="S365" t="str">
            <v>No Aplica</v>
          </cell>
          <cell r="T365" t="str">
            <v>MARIA INES MEJIA PEÑARANDA</v>
          </cell>
          <cell r="U365" t="str">
            <v>F</v>
          </cell>
          <cell r="V365">
            <v>44574</v>
          </cell>
          <cell r="W365" t="str">
            <v>No Aplica</v>
          </cell>
          <cell r="X365">
            <v>44578</v>
          </cell>
          <cell r="Y365">
            <v>44908</v>
          </cell>
          <cell r="Z365" t="str">
            <v>Contratación Directa</v>
          </cell>
          <cell r="AA365" t="str">
            <v>Contrato</v>
          </cell>
          <cell r="AB365" t="str">
            <v>Prestación de Servicios Profesionales</v>
          </cell>
          <cell r="AC365" t="str">
            <v>PRESTAR SERVICIOS PROFESIONALES PARA ADELANTAR LA ELABORACIÓN Y SEGUIMIENTO DE LOS PROCESOS CONTRACTUALES DE LA SUBDIRECCIÓN DE SERVICIOS PÚBLICOS DE LA SECRETARÍA DISTRITAL DEL HÁBITAT</v>
          </cell>
          <cell r="AD365">
            <v>44578</v>
          </cell>
          <cell r="AE365">
            <v>44578</v>
          </cell>
          <cell r="AF365">
            <v>44578</v>
          </cell>
          <cell r="AG365">
            <v>44911</v>
          </cell>
          <cell r="AH365">
            <v>11</v>
          </cell>
          <cell r="AI365">
            <v>0</v>
          </cell>
          <cell r="AJ365">
            <v>12.966666666666667</v>
          </cell>
          <cell r="AK365">
            <v>12</v>
          </cell>
          <cell r="AL365">
            <v>29</v>
          </cell>
          <cell r="AM365">
            <v>389</v>
          </cell>
          <cell r="AN365">
            <v>44911</v>
          </cell>
          <cell r="AO365">
            <v>44972</v>
          </cell>
          <cell r="AP365">
            <v>84975000</v>
          </cell>
          <cell r="AQ365">
            <v>100167500</v>
          </cell>
          <cell r="AR365">
            <v>7725000</v>
          </cell>
          <cell r="AS365">
            <v>0</v>
          </cell>
          <cell r="AT365">
            <v>3440</v>
          </cell>
          <cell r="AU365">
            <v>553</v>
          </cell>
          <cell r="AV365">
            <v>44565</v>
          </cell>
          <cell r="AW365">
            <v>84975000</v>
          </cell>
          <cell r="AX365" t="str">
            <v>O23011602370000007615</v>
          </cell>
        </row>
        <row r="366">
          <cell r="E366">
            <v>360</v>
          </cell>
          <cell r="F366" t="str">
            <v>360-2022</v>
          </cell>
          <cell r="G366" t="str">
            <v>CO1.PCCNTR.3219883</v>
          </cell>
          <cell r="H366" t="str">
            <v>EJECUTAR  6 ESTRATEGIAS PARA EL FORTALECIMIENTO DE LA PARTICIPACIÓN CIUDADANA EN LOS TEMAS ESTRATÉGICOS DEL SECTOR</v>
          </cell>
          <cell r="I366" t="str">
            <v>Terminado</v>
          </cell>
          <cell r="J366" t="str">
            <v>https://community.secop.gov.co/Public/Tendering/OpportunityDetail/Index?noticeUID=CO1.NTC.2540700&amp;isFromPublicArea=True&amp;isModal=true&amp;asPopupView=true</v>
          </cell>
          <cell r="K366" t="str">
            <v>SDHT-SPRC-PSAG-006-2022</v>
          </cell>
          <cell r="L366" t="str">
            <v>X</v>
          </cell>
          <cell r="N366" t="str">
            <v>CC</v>
          </cell>
          <cell r="O366">
            <v>1030565999</v>
          </cell>
          <cell r="P366">
            <v>7</v>
          </cell>
          <cell r="Q366" t="str">
            <v>CONTRERAS HURTADO</v>
          </cell>
          <cell r="R366" t="str">
            <v>LUCERO ANDREA</v>
          </cell>
          <cell r="S366" t="str">
            <v>No Aplica</v>
          </cell>
          <cell r="T366" t="str">
            <v>LUCERO ANDREA CONTRERAS HURTADO</v>
          </cell>
          <cell r="U366" t="str">
            <v>F</v>
          </cell>
          <cell r="V366">
            <v>44574</v>
          </cell>
          <cell r="W366" t="str">
            <v>No Aplica</v>
          </cell>
          <cell r="X366">
            <v>44578</v>
          </cell>
          <cell r="Y366">
            <v>44907</v>
          </cell>
          <cell r="Z366" t="str">
            <v>Contratación Directa</v>
          </cell>
          <cell r="AA366" t="str">
            <v>Contrato</v>
          </cell>
          <cell r="AB366" t="str">
            <v>Prestación de Servicios  de Apoyo a la Gestión</v>
          </cell>
          <cell r="AC366" t="str">
            <v>PRESTAR SERVICIOS DE APOYO A LA GESTIÓN PARA EL DESARROLLO DE LAS ACTIVIDADES LOGÍSTICAS Y OPERATIVAS QUE SURJAN DE LAS ESTRATEGIAS DE PARTICIPACIÓN E INTERVENCIÓN DEL SECTOR HÁBITAT A NIVEL TERRITORIAL.</v>
          </cell>
          <cell r="AD366">
            <v>44578</v>
          </cell>
          <cell r="AE366">
            <v>44578</v>
          </cell>
          <cell r="AF366">
            <v>44578</v>
          </cell>
          <cell r="AG366">
            <v>44911</v>
          </cell>
          <cell r="AH366">
            <v>11</v>
          </cell>
          <cell r="AI366">
            <v>0</v>
          </cell>
          <cell r="AJ366">
            <v>11.466666666666667</v>
          </cell>
          <cell r="AK366">
            <v>11</v>
          </cell>
          <cell r="AL366">
            <v>14</v>
          </cell>
          <cell r="AN366">
            <v>44911</v>
          </cell>
          <cell r="AO366">
            <v>44925</v>
          </cell>
          <cell r="AP366">
            <v>33000000</v>
          </cell>
          <cell r="AQ366">
            <v>34400000</v>
          </cell>
          <cell r="AR366">
            <v>3000000</v>
          </cell>
          <cell r="AS366">
            <v>0</v>
          </cell>
          <cell r="AT366">
            <v>2918</v>
          </cell>
          <cell r="AU366">
            <v>159</v>
          </cell>
          <cell r="AV366">
            <v>44564</v>
          </cell>
          <cell r="AW366">
            <v>33000000</v>
          </cell>
          <cell r="AX366" t="str">
            <v>O23011601210000007590</v>
          </cell>
        </row>
        <row r="367">
          <cell r="E367">
            <v>361</v>
          </cell>
          <cell r="F367" t="str">
            <v>361-2022</v>
          </cell>
          <cell r="G367" t="str">
            <v>CO1.PCCNTR.3221960</v>
          </cell>
          <cell r="H367" t="str">
            <v>ADELANTAR EL 100 % DE  ACCIONES DE PREVENCIÓN, VIGILANCIA Y CONTROL FRENTE A LOS DESARROLLOS URBANÍSTICOS ILEGALES.</v>
          </cell>
          <cell r="I367" t="str">
            <v>En Ejecución</v>
          </cell>
          <cell r="J367" t="str">
            <v>https://community.secop.gov.co/Public/Tendering/OpportunityDetail/Index?noticeUID=CO1.NTC.2543037&amp;isFromPublicArea=True&amp;isModal=true&amp;asPopupView=true</v>
          </cell>
          <cell r="K367" t="str">
            <v>SDHT-SDPS-PSP-008-2022</v>
          </cell>
          <cell r="L367" t="str">
            <v>X</v>
          </cell>
          <cell r="N367" t="str">
            <v>CC</v>
          </cell>
          <cell r="O367">
            <v>1095927954</v>
          </cell>
          <cell r="P367">
            <v>7</v>
          </cell>
          <cell r="Q367" t="str">
            <v>PUENTES REYNA</v>
          </cell>
          <cell r="R367" t="str">
            <v>YENI CATHERINE</v>
          </cell>
          <cell r="S367" t="str">
            <v>No Aplica</v>
          </cell>
          <cell r="T367" t="str">
            <v>YENI CATHERINE PUENTES REYNA</v>
          </cell>
          <cell r="U367" t="str">
            <v>F</v>
          </cell>
          <cell r="V367">
            <v>44574</v>
          </cell>
          <cell r="W367" t="str">
            <v>No Aplica</v>
          </cell>
          <cell r="X367">
            <v>44579</v>
          </cell>
          <cell r="Y367">
            <v>44923</v>
          </cell>
          <cell r="Z367" t="str">
            <v>Contratación Directa</v>
          </cell>
          <cell r="AA367" t="str">
            <v>Contrato</v>
          </cell>
          <cell r="AB367" t="str">
            <v>Prestación de Servicios Profesionales</v>
          </cell>
          <cell r="AC367" t="str">
            <v>PRESTAR SERVICIOS PROFESIONALES PARA APOYAR A LA SUBDIRECCIÓN DE PREVENCIÓN Y SEGUIMIENTO EN EL DESARROLLO DE ACTIVIDADES DE COORDINACIÓN ENTRE LAS ALCALDÍAS LOCALES Y LA SDHT, PARA PREVENIR DESARROLLOS Y OCUPACIONES ILEGALES EN EL DISTRITO CAPITAL</v>
          </cell>
          <cell r="AD367">
            <v>44579</v>
          </cell>
          <cell r="AE367">
            <v>44579</v>
          </cell>
          <cell r="AF367">
            <v>44579</v>
          </cell>
          <cell r="AG367">
            <v>44927</v>
          </cell>
          <cell r="AH367">
            <v>11</v>
          </cell>
          <cell r="AI367">
            <v>15</v>
          </cell>
          <cell r="AJ367">
            <v>11.5</v>
          </cell>
          <cell r="AK367">
            <v>11</v>
          </cell>
          <cell r="AL367">
            <v>15</v>
          </cell>
          <cell r="AN367">
            <v>44928</v>
          </cell>
          <cell r="AO367">
            <v>44928</v>
          </cell>
          <cell r="AP367">
            <v>65739750</v>
          </cell>
          <cell r="AQ367">
            <v>65739750</v>
          </cell>
          <cell r="AR367">
            <v>5716500</v>
          </cell>
          <cell r="AS367">
            <v>0</v>
          </cell>
          <cell r="AT367">
            <v>3658</v>
          </cell>
          <cell r="AU367">
            <v>316</v>
          </cell>
          <cell r="AV367">
            <v>44565</v>
          </cell>
          <cell r="AW367">
            <v>65739750</v>
          </cell>
          <cell r="AX367" t="str">
            <v>O23011603450000007812</v>
          </cell>
        </row>
        <row r="368">
          <cell r="E368">
            <v>362</v>
          </cell>
          <cell r="F368" t="str">
            <v>362-2022</v>
          </cell>
          <cell r="G368" t="str">
            <v>CO1.PCCNTR.3225537</v>
          </cell>
          <cell r="H368" t="str">
            <v>EJECUTAR 100 % DEL PROGRAMA DE SANEAMIENTO FISCAL Y FINANCIERO</v>
          </cell>
          <cell r="I368" t="str">
            <v>En Ejecución</v>
          </cell>
          <cell r="J368" t="str">
            <v>https://community.secop.gov.co/Public/Tendering/OpportunityDetail/Index?noticeUID=CO1.NTC.2546046&amp;isFromPublicArea=True&amp;isModal=true&amp;asPopupView=true</v>
          </cell>
          <cell r="K368" t="str">
            <v>SDHT-SDF-PSP-010-2022</v>
          </cell>
          <cell r="L368" t="str">
            <v>X</v>
          </cell>
          <cell r="N368" t="str">
            <v>CC</v>
          </cell>
          <cell r="O368">
            <v>52096386</v>
          </cell>
          <cell r="P368">
            <v>9</v>
          </cell>
          <cell r="Q368" t="str">
            <v>LONDOÑO LOPEZ</v>
          </cell>
          <cell r="R368" t="str">
            <v>CLAUDIA MARCELA</v>
          </cell>
          <cell r="S368" t="str">
            <v>No Aplica</v>
          </cell>
          <cell r="T368" t="str">
            <v>CLAUDIA MARCELA LONDOÑO LOPEZ</v>
          </cell>
          <cell r="U368" t="str">
            <v>F</v>
          </cell>
          <cell r="V368">
            <v>44574</v>
          </cell>
          <cell r="W368" t="str">
            <v>No Aplica</v>
          </cell>
          <cell r="X368">
            <v>44578</v>
          </cell>
          <cell r="Y368">
            <v>44909</v>
          </cell>
          <cell r="Z368" t="str">
            <v>Contratación Directa</v>
          </cell>
          <cell r="AA368" t="str">
            <v>Contrato</v>
          </cell>
          <cell r="AB368" t="str">
            <v>Prestación de Servicios Profesionales</v>
          </cell>
          <cell r="AC368" t="str">
            <v>PRESTAR SERVICIOS PROFESIONALES PARA APOYAR EL PROCESO DE PAGOS Y DE PAC A CARGO DE LA SUBDIRECCIÓN FINANCIERA DE LA SECRETARIA DISTRITAL DEL HÁBITAT</v>
          </cell>
          <cell r="AD368">
            <v>44578</v>
          </cell>
          <cell r="AE368">
            <v>44578</v>
          </cell>
          <cell r="AF368">
            <v>44578</v>
          </cell>
          <cell r="AG368">
            <v>44909</v>
          </cell>
          <cell r="AH368">
            <v>11</v>
          </cell>
          <cell r="AI368">
            <v>0</v>
          </cell>
          <cell r="AJ368">
            <v>12.966666666666667</v>
          </cell>
          <cell r="AK368">
            <v>12</v>
          </cell>
          <cell r="AL368">
            <v>29</v>
          </cell>
          <cell r="AM368">
            <v>389</v>
          </cell>
          <cell r="AN368">
            <v>44911</v>
          </cell>
          <cell r="AO368">
            <v>44985</v>
          </cell>
          <cell r="AP368">
            <v>84975000</v>
          </cell>
          <cell r="AQ368">
            <v>100167500</v>
          </cell>
          <cell r="AR368">
            <v>7725000</v>
          </cell>
          <cell r="AS368">
            <v>0</v>
          </cell>
          <cell r="AT368">
            <v>3113</v>
          </cell>
          <cell r="AU368">
            <v>728</v>
          </cell>
          <cell r="AV368">
            <v>44566</v>
          </cell>
          <cell r="AW368">
            <v>88837500</v>
          </cell>
          <cell r="AX368" t="str">
            <v>O23011605560000007754</v>
          </cell>
        </row>
        <row r="369">
          <cell r="E369">
            <v>363</v>
          </cell>
          <cell r="F369" t="str">
            <v>363-2022</v>
          </cell>
          <cell r="G369" t="str">
            <v>CO1.PCCNTR.3224014</v>
          </cell>
          <cell r="H369" t="str">
            <v xml:space="preserve">DIFUNDIR 72 CAMPAÑAS EN LOS CANALES INTERNOS DE LA SDHT </v>
          </cell>
          <cell r="I369" t="str">
            <v>En Ejecución</v>
          </cell>
          <cell r="J369" t="str">
            <v>https://community.secop.gov.co/Public/Tendering/OpportunityDetail/Index?noticeUID=CO1.NTC.2544539&amp;isFromPublicArea=True&amp;isModal=true&amp;asPopupView=true</v>
          </cell>
          <cell r="K369" t="str">
            <v>SDHT-OAC-PSP-006-2022</v>
          </cell>
          <cell r="L369" t="str">
            <v>X</v>
          </cell>
          <cell r="N369" t="str">
            <v>CC</v>
          </cell>
          <cell r="O369">
            <v>1136888167</v>
          </cell>
          <cell r="P369">
            <v>7</v>
          </cell>
          <cell r="Q369" t="str">
            <v>MARTINEZ GUANA</v>
          </cell>
          <cell r="R369" t="str">
            <v>GENNA PAMELA</v>
          </cell>
          <cell r="S369" t="str">
            <v>No Aplica</v>
          </cell>
          <cell r="T369" t="str">
            <v>GENNA PAMELA MARTINEZ GUANA</v>
          </cell>
          <cell r="U369" t="str">
            <v>F</v>
          </cell>
          <cell r="V369">
            <v>44574</v>
          </cell>
          <cell r="W369" t="str">
            <v>No Aplica</v>
          </cell>
          <cell r="X369">
            <v>44579</v>
          </cell>
          <cell r="Y369">
            <v>44927</v>
          </cell>
          <cell r="Z369" t="str">
            <v>Contratación Directa</v>
          </cell>
          <cell r="AA369" t="str">
            <v>Contrato</v>
          </cell>
          <cell r="AB369" t="str">
            <v>Prestación de Servicios Profesionales</v>
          </cell>
          <cell r="AC369" t="str">
            <v>PRESTAR SERVICIOS PROFESIONALES EN LOS PROCESOS ADMINISTRATIVOS Y DE COMUNICACIÓN INTERNA A CARGO DE LA OFICINA ASESORA DE COMUNICACIONES.</v>
          </cell>
          <cell r="AD369">
            <v>44579</v>
          </cell>
          <cell r="AE369">
            <v>44579</v>
          </cell>
          <cell r="AF369">
            <v>44579</v>
          </cell>
          <cell r="AG369">
            <v>44926</v>
          </cell>
          <cell r="AH369">
            <v>11</v>
          </cell>
          <cell r="AI369">
            <v>15</v>
          </cell>
          <cell r="AJ369">
            <v>12.433333333333334</v>
          </cell>
          <cell r="AK369">
            <v>12</v>
          </cell>
          <cell r="AL369">
            <v>13</v>
          </cell>
          <cell r="AM369">
            <v>373</v>
          </cell>
          <cell r="AN369">
            <v>44928</v>
          </cell>
          <cell r="AO369">
            <v>44956</v>
          </cell>
          <cell r="AP369">
            <v>71070000</v>
          </cell>
          <cell r="AQ369">
            <v>76838000</v>
          </cell>
          <cell r="AR369">
            <v>6180000</v>
          </cell>
          <cell r="AS369">
            <v>0</v>
          </cell>
          <cell r="AT369">
            <v>3152</v>
          </cell>
          <cell r="AU369">
            <v>743</v>
          </cell>
          <cell r="AV369">
            <v>44566</v>
          </cell>
          <cell r="AW369">
            <v>71070000</v>
          </cell>
          <cell r="AX369" t="str">
            <v>O23011601210000007836</v>
          </cell>
        </row>
        <row r="370">
          <cell r="E370">
            <v>364</v>
          </cell>
          <cell r="F370" t="str">
            <v>364-2022</v>
          </cell>
          <cell r="G370" t="str">
            <v>CO1.PCCNTR.3231903</v>
          </cell>
          <cell r="H370" t="str">
            <v xml:space="preserve">DIFUNDIR 72 CAMPAÑAS EN LOS CANALES INTERNOS DE LA SDHT </v>
          </cell>
          <cell r="I370" t="str">
            <v>Terminación Anticipada</v>
          </cell>
          <cell r="J370" t="str">
            <v>https://community.secop.gov.co/Public/Tendering/OpportunityDetail/Index?noticeUID=CO1.NTC.2551699&amp;isFromPublicArea=True&amp;isModal=true&amp;asPopupView=true</v>
          </cell>
          <cell r="K370" t="str">
            <v>SDHT-OAC-PSP-007-2022</v>
          </cell>
          <cell r="L370" t="str">
            <v>X</v>
          </cell>
          <cell r="N370" t="str">
            <v>CC</v>
          </cell>
          <cell r="O370">
            <v>1020764160</v>
          </cell>
          <cell r="P370">
            <v>2</v>
          </cell>
          <cell r="Q370" t="str">
            <v>JURADO OSORIO</v>
          </cell>
          <cell r="R370" t="str">
            <v>DANIEL ESTEBAN</v>
          </cell>
          <cell r="S370" t="str">
            <v>No Aplica</v>
          </cell>
          <cell r="T370" t="str">
            <v>DANIEL ESTEBAN JURADO OSORIO</v>
          </cell>
          <cell r="U370" t="str">
            <v>M</v>
          </cell>
          <cell r="V370">
            <v>44575</v>
          </cell>
          <cell r="W370" t="str">
            <v>No Aplica</v>
          </cell>
          <cell r="X370">
            <v>44579</v>
          </cell>
          <cell r="Y370">
            <v>44927</v>
          </cell>
          <cell r="Z370" t="str">
            <v>Contratación Directa</v>
          </cell>
          <cell r="AA370" t="str">
            <v>Contrato</v>
          </cell>
          <cell r="AB370" t="str">
            <v>Prestación de Servicios Profesionales</v>
          </cell>
          <cell r="AC370" t="str">
            <v>PRESTAR LOS SERVICIOS PROFESIONALES PARA BRINDAR APOYO EN LAS ACTIVIDADES JURÍDICAS Y CONTRACTUALES DE LA OFICINA ASESORA DE COMUNICACIONES</v>
          </cell>
          <cell r="AD370">
            <v>44579</v>
          </cell>
          <cell r="AE370">
            <v>44579</v>
          </cell>
          <cell r="AF370">
            <v>44579</v>
          </cell>
          <cell r="AG370">
            <v>44928</v>
          </cell>
          <cell r="AH370">
            <v>11</v>
          </cell>
          <cell r="AI370">
            <v>15</v>
          </cell>
          <cell r="AJ370">
            <v>12.433333333333334</v>
          </cell>
          <cell r="AK370">
            <v>12</v>
          </cell>
          <cell r="AL370">
            <v>13</v>
          </cell>
          <cell r="AM370">
            <v>373</v>
          </cell>
          <cell r="AN370">
            <v>44928</v>
          </cell>
          <cell r="AO370">
            <v>44949</v>
          </cell>
          <cell r="AP370">
            <v>71070000</v>
          </cell>
          <cell r="AQ370">
            <v>75396000</v>
          </cell>
          <cell r="AR370">
            <v>6180000</v>
          </cell>
          <cell r="AS370">
            <v>0</v>
          </cell>
          <cell r="AT370">
            <v>3160</v>
          </cell>
          <cell r="AU370">
            <v>749</v>
          </cell>
          <cell r="AV370">
            <v>44566</v>
          </cell>
          <cell r="AW370">
            <v>71070000</v>
          </cell>
          <cell r="AX370" t="str">
            <v>O23011601210000007836</v>
          </cell>
        </row>
        <row r="371">
          <cell r="E371">
            <v>365</v>
          </cell>
          <cell r="F371" t="str">
            <v>365-2022</v>
          </cell>
          <cell r="G371" t="str">
            <v>CO1.PCCNTR.3234983</v>
          </cell>
          <cell r="H371" t="str">
            <v>IMPLEMENTAR 1 ESTRATEGIA DE DIFUSIÓN DE PARTICIPACIÓN E INNOVACIÓN SOCIAL DE LA SDHT</v>
          </cell>
          <cell r="I371" t="str">
            <v>En Ejecución</v>
          </cell>
          <cell r="J371" t="str">
            <v>https://community.secop.gov.co/Public/Tendering/OpportunityDetail/Index?noticeUID=CO1.NTC.2554599&amp;isFromPublicArea=True&amp;isModal=true&amp;asPopupView=true</v>
          </cell>
          <cell r="K371" t="str">
            <v>SDHT-OAC-PSP-010-2022</v>
          </cell>
          <cell r="L371" t="str">
            <v>X</v>
          </cell>
          <cell r="N371" t="str">
            <v>CC</v>
          </cell>
          <cell r="O371">
            <v>1018435231</v>
          </cell>
          <cell r="P371">
            <v>9</v>
          </cell>
          <cell r="Q371" t="str">
            <v>ROJAS MURCIA</v>
          </cell>
          <cell r="R371" t="str">
            <v>LUZ ANGELA</v>
          </cell>
          <cell r="S371" t="str">
            <v>No Aplica</v>
          </cell>
          <cell r="T371" t="str">
            <v>LUZ ANGELA ROJAS MURCIA</v>
          </cell>
          <cell r="U371" t="str">
            <v>F</v>
          </cell>
          <cell r="V371">
            <v>44575</v>
          </cell>
          <cell r="W371" t="str">
            <v>No Aplica</v>
          </cell>
          <cell r="X371">
            <v>44579</v>
          </cell>
          <cell r="Y371">
            <v>44927</v>
          </cell>
          <cell r="Z371" t="str">
            <v>Contratación Directa</v>
          </cell>
          <cell r="AA371" t="str">
            <v>Contrato</v>
          </cell>
          <cell r="AB371" t="str">
            <v>Prestación de Servicios Profesionales</v>
          </cell>
          <cell r="AC371" t="str">
            <v>PRESTAR SERVICIOS PROFESIONALES PARA REALIZAR, CONCEPTUALIZAR, Y/O REVISAR LOS CONTENIDOS PUBLICITARIOS DE LA SDHT.</v>
          </cell>
          <cell r="AD371">
            <v>44579</v>
          </cell>
          <cell r="AE371">
            <v>44579</v>
          </cell>
          <cell r="AF371">
            <v>44579</v>
          </cell>
          <cell r="AG371">
            <v>44926</v>
          </cell>
          <cell r="AH371">
            <v>11</v>
          </cell>
          <cell r="AI371">
            <v>15</v>
          </cell>
          <cell r="AJ371">
            <v>11.5</v>
          </cell>
          <cell r="AK371">
            <v>11</v>
          </cell>
          <cell r="AL371">
            <v>15</v>
          </cell>
          <cell r="AN371">
            <v>44928</v>
          </cell>
          <cell r="AO371">
            <v>44928</v>
          </cell>
          <cell r="AP371">
            <v>71070000</v>
          </cell>
          <cell r="AQ371">
            <v>71070000</v>
          </cell>
          <cell r="AR371">
            <v>6180000</v>
          </cell>
          <cell r="AS371">
            <v>0</v>
          </cell>
          <cell r="AT371">
            <v>3279</v>
          </cell>
          <cell r="AU371">
            <v>760</v>
          </cell>
          <cell r="AV371">
            <v>44566</v>
          </cell>
          <cell r="AW371">
            <v>71070000</v>
          </cell>
          <cell r="AX371" t="str">
            <v>O23011601210000007836</v>
          </cell>
        </row>
        <row r="372">
          <cell r="E372">
            <v>366</v>
          </cell>
          <cell r="F372" t="str">
            <v>366-2022</v>
          </cell>
          <cell r="G372" t="str">
            <v>CO1.PCCNTR.3235011</v>
          </cell>
          <cell r="H372" t="str">
            <v xml:space="preserve">DIFUNDIR 72 CAMPAÑAS EN LOS CANALES INTERNOS DE LA SDHT </v>
          </cell>
          <cell r="I372" t="str">
            <v>En Ejecución</v>
          </cell>
          <cell r="J372" t="str">
            <v>https://community.secop.gov.co/Public/Tendering/OpportunityDetail/Index?noticeUID=CO1.NTC.2554464&amp;isFromPublicArea=True&amp;isModal=true&amp;asPopupView=true</v>
          </cell>
          <cell r="K372" t="str">
            <v>SDHT-OAC-PSP-011-2022</v>
          </cell>
          <cell r="L372" t="str">
            <v>X</v>
          </cell>
          <cell r="N372" t="str">
            <v>CC</v>
          </cell>
          <cell r="O372">
            <v>1015461189</v>
          </cell>
          <cell r="P372">
            <v>6</v>
          </cell>
          <cell r="Q372" t="str">
            <v>GOMEZ GALEANO</v>
          </cell>
          <cell r="R372" t="str">
            <v>MARIA ALEJANDRA</v>
          </cell>
          <cell r="S372" t="str">
            <v>No Aplica</v>
          </cell>
          <cell r="T372" t="str">
            <v>MARIA ALEJANDRA GOMEZ GALEANO</v>
          </cell>
          <cell r="U372" t="str">
            <v>F</v>
          </cell>
          <cell r="V372">
            <v>44575</v>
          </cell>
          <cell r="W372" t="str">
            <v>No Aplica</v>
          </cell>
          <cell r="X372">
            <v>44579</v>
          </cell>
          <cell r="Y372">
            <v>44927</v>
          </cell>
          <cell r="Z372" t="str">
            <v>Contratación Directa</v>
          </cell>
          <cell r="AA372" t="str">
            <v>Contrato</v>
          </cell>
          <cell r="AB372" t="str">
            <v>Prestación de Servicios Profesionales</v>
          </cell>
          <cell r="AC372" t="str">
            <v>PRESTAR SERVICIOS PROFESIONALES PARA LA GENERACIÓN Y DIVULGACIÓN DE CONTENIDO DE COMUNICACIÓN INTERNA DE LA SDTH.</v>
          </cell>
          <cell r="AD372">
            <v>44579</v>
          </cell>
          <cell r="AE372">
            <v>44579</v>
          </cell>
          <cell r="AF372">
            <v>44579</v>
          </cell>
          <cell r="AG372">
            <v>44926</v>
          </cell>
          <cell r="AH372">
            <v>11</v>
          </cell>
          <cell r="AI372">
            <v>15</v>
          </cell>
          <cell r="AJ372">
            <v>11.5</v>
          </cell>
          <cell r="AK372">
            <v>11</v>
          </cell>
          <cell r="AL372">
            <v>15</v>
          </cell>
          <cell r="AN372">
            <v>44928</v>
          </cell>
          <cell r="AO372">
            <v>44928</v>
          </cell>
          <cell r="AP372">
            <v>71070000</v>
          </cell>
          <cell r="AQ372">
            <v>71070000</v>
          </cell>
          <cell r="AR372">
            <v>6180000</v>
          </cell>
          <cell r="AS372">
            <v>0</v>
          </cell>
          <cell r="AT372">
            <v>3156</v>
          </cell>
          <cell r="AU372">
            <v>746</v>
          </cell>
          <cell r="AV372">
            <v>44566</v>
          </cell>
          <cell r="AW372">
            <v>71070000</v>
          </cell>
          <cell r="AX372" t="str">
            <v>O23011601210000007836</v>
          </cell>
        </row>
        <row r="373">
          <cell r="E373">
            <v>367</v>
          </cell>
          <cell r="F373" t="str">
            <v>367-2022</v>
          </cell>
          <cell r="G373" t="str">
            <v>CO1.PCCNTR.3234474</v>
          </cell>
          <cell r="H373" t="str">
            <v xml:space="preserve">PRODUCIR 72 CAMPAÑAS PARA REDES SOCIALES DE LA SDHT.  </v>
          </cell>
          <cell r="I373" t="str">
            <v>En Ejecución</v>
          </cell>
          <cell r="J373" t="str">
            <v>https://community.secop.gov.co/Public/Tendering/OpportunityDetail/Index?noticeUID=CO1.NTC.2554519&amp;isFromPublicArea=True&amp;isModal=true&amp;asPopupView=true</v>
          </cell>
          <cell r="K373" t="str">
            <v>SDHT-OAC-PSP-013-2022</v>
          </cell>
          <cell r="L373" t="str">
            <v>X</v>
          </cell>
          <cell r="N373" t="str">
            <v>CC</v>
          </cell>
          <cell r="O373">
            <v>1110513525</v>
          </cell>
          <cell r="P373">
            <v>7</v>
          </cell>
          <cell r="Q373" t="str">
            <v>CASAS LANCHEROS</v>
          </cell>
          <cell r="R373" t="str">
            <v>LEYDI CAROLINA</v>
          </cell>
          <cell r="S373" t="str">
            <v>No Aplica</v>
          </cell>
          <cell r="T373" t="str">
            <v>LEYDI CAROLINA CASAS LANCHEROS</v>
          </cell>
          <cell r="U373" t="str">
            <v>F</v>
          </cell>
          <cell r="V373">
            <v>44575</v>
          </cell>
          <cell r="W373" t="str">
            <v>No Aplica</v>
          </cell>
          <cell r="X373">
            <v>44579</v>
          </cell>
          <cell r="Y373">
            <v>44927</v>
          </cell>
          <cell r="Z373" t="str">
            <v>Contratación Directa</v>
          </cell>
          <cell r="AA373" t="str">
            <v>Contrato</v>
          </cell>
          <cell r="AB373" t="str">
            <v>Prestación de Servicios Profesionales</v>
          </cell>
          <cell r="AC373" t="str">
            <v>PRESTAR SERVICIOS PROFESIONALES EN LA GENERACIÓN DE CONTENIDOS PARA REDES SOCIALES Y EN LA DIVULGACIÓN SOBRE LA GESTIÓN DE LA SECRETARÍA DEL HÁBITAT.</v>
          </cell>
          <cell r="AD373">
            <v>44579</v>
          </cell>
          <cell r="AE373">
            <v>44579</v>
          </cell>
          <cell r="AF373">
            <v>44579</v>
          </cell>
          <cell r="AG373">
            <v>44928</v>
          </cell>
          <cell r="AH373">
            <v>11</v>
          </cell>
          <cell r="AI373">
            <v>15</v>
          </cell>
          <cell r="AJ373">
            <v>11.5</v>
          </cell>
          <cell r="AK373">
            <v>11</v>
          </cell>
          <cell r="AL373">
            <v>15</v>
          </cell>
          <cell r="AN373">
            <v>44928</v>
          </cell>
          <cell r="AO373">
            <v>44943</v>
          </cell>
          <cell r="AP373">
            <v>71070000</v>
          </cell>
          <cell r="AQ373">
            <v>71070000</v>
          </cell>
          <cell r="AR373">
            <v>6180000</v>
          </cell>
          <cell r="AS373">
            <v>0</v>
          </cell>
          <cell r="AT373">
            <v>3252</v>
          </cell>
          <cell r="AU373">
            <v>757</v>
          </cell>
          <cell r="AV373">
            <v>44566</v>
          </cell>
          <cell r="AW373">
            <v>71070000</v>
          </cell>
          <cell r="AX373" t="str">
            <v>O23011601210000007836</v>
          </cell>
        </row>
        <row r="374">
          <cell r="E374">
            <v>368</v>
          </cell>
          <cell r="F374" t="str">
            <v>368-2022</v>
          </cell>
          <cell r="G374" t="str">
            <v>CO1.PCCNTR.3270872</v>
          </cell>
          <cell r="H374" t="str">
            <v xml:space="preserve">REALIZAR 1000 PIEZAS NFORMATIVAS SOBRE LA GESTIÓN DE LA SDHT PARA EL PÚBLICO EXTERNO. </v>
          </cell>
          <cell r="I374" t="str">
            <v>En Ejecución</v>
          </cell>
          <cell r="J374" t="str">
            <v>https://community.secop.gov.co/Public/Tendering/OpportunityDetail/Index?noticeUID=CO1.NTC.2586376&amp;isFromPublicArea=True&amp;isModal=true&amp;asPopupView=true</v>
          </cell>
          <cell r="K374" t="str">
            <v>SDHT-OAC-PSP-017-2022</v>
          </cell>
          <cell r="L374" t="str">
            <v>X</v>
          </cell>
          <cell r="N374" t="str">
            <v>CC</v>
          </cell>
          <cell r="O374">
            <v>6664227</v>
          </cell>
          <cell r="P374">
            <v>6</v>
          </cell>
          <cell r="Q374" t="str">
            <v>JOJOA NIÑO</v>
          </cell>
          <cell r="R374" t="str">
            <v>DAVID REINALDO</v>
          </cell>
          <cell r="S374" t="str">
            <v>No Aplica</v>
          </cell>
          <cell r="T374" t="str">
            <v>DAVID REINALDO JOJOA NIÑO</v>
          </cell>
          <cell r="U374" t="str">
            <v>M</v>
          </cell>
          <cell r="V374">
            <v>44578</v>
          </cell>
          <cell r="W374" t="str">
            <v>No Aplica</v>
          </cell>
          <cell r="X374">
            <v>44580</v>
          </cell>
          <cell r="Y374">
            <v>44913</v>
          </cell>
          <cell r="Z374" t="str">
            <v>Contratación Directa</v>
          </cell>
          <cell r="AA374" t="str">
            <v>Contrato</v>
          </cell>
          <cell r="AB374" t="str">
            <v>Prestación de Servicios Profesionales</v>
          </cell>
          <cell r="AC374" t="str">
            <v>PRESTAR LOS SERVICIOS PROFESIONALES PARA EL APOYO EN EL CUBRIMIENTO DE LAS ACTIVIDADES DE LA SECRETARIA DISTRITAL DEL HÁBITAT, CON EL FIN DE FORTALECER LA DIVULGACIÓN DE LOS RESULTADOS, LOGROS, TRÁMITES Y SERVICIOS, A LOS PÚBLICOS DE INTERÉS QUE TIENE LA ENTIDAD.</v>
          </cell>
          <cell r="AD374">
            <v>44580</v>
          </cell>
          <cell r="AE374">
            <v>44580</v>
          </cell>
          <cell r="AF374">
            <v>44580</v>
          </cell>
          <cell r="AG374">
            <v>44913</v>
          </cell>
          <cell r="AH374">
            <v>11</v>
          </cell>
          <cell r="AI374">
            <v>0</v>
          </cell>
          <cell r="AJ374">
            <v>12.366666666666667</v>
          </cell>
          <cell r="AK374">
            <v>12</v>
          </cell>
          <cell r="AL374">
            <v>11</v>
          </cell>
          <cell r="AN374">
            <v>44913</v>
          </cell>
          <cell r="AO374">
            <v>44955</v>
          </cell>
          <cell r="AP374">
            <v>67980000</v>
          </cell>
          <cell r="AQ374">
            <v>76426000</v>
          </cell>
          <cell r="AR374">
            <v>6180000</v>
          </cell>
          <cell r="AS374">
            <v>0</v>
          </cell>
          <cell r="AT374">
            <v>3111</v>
          </cell>
          <cell r="AU374">
            <v>739</v>
          </cell>
          <cell r="AV374">
            <v>44566</v>
          </cell>
          <cell r="AW374">
            <v>71070000</v>
          </cell>
          <cell r="AX374" t="str">
            <v>O23011601210000007836</v>
          </cell>
        </row>
        <row r="375">
          <cell r="E375">
            <v>369</v>
          </cell>
          <cell r="F375" t="str">
            <v>369-2022</v>
          </cell>
          <cell r="G375" t="str">
            <v>CO1.PCCNTR.3236576</v>
          </cell>
          <cell r="H375" t="str">
            <v xml:space="preserve">PRODUCIR 72 CAMPAÑAS PARA REDES SOCIALES DE LA SDHT.  </v>
          </cell>
          <cell r="I375" t="str">
            <v>En Ejecución</v>
          </cell>
          <cell r="J375" t="str">
            <v>https://community.secop.gov.co/Public/Tendering/OpportunityDetail/Index?noticeUID=CO1.NTC.2556149&amp;isFromPublicArea=True&amp;isModal=true&amp;asPopupView=true</v>
          </cell>
          <cell r="K375" t="str">
            <v>SDHT-OAC-PSP-020-2022</v>
          </cell>
          <cell r="L375" t="str">
            <v>X</v>
          </cell>
          <cell r="N375" t="str">
            <v>CC</v>
          </cell>
          <cell r="O375">
            <v>1024532415</v>
          </cell>
          <cell r="P375">
            <v>4</v>
          </cell>
          <cell r="Q375" t="str">
            <v>GARZON ARENAS</v>
          </cell>
          <cell r="R375" t="str">
            <v>DIEGO LEONARDO</v>
          </cell>
          <cell r="S375" t="str">
            <v>No Aplica</v>
          </cell>
          <cell r="T375" t="str">
            <v>DIEGO LEONARDO GARZON ARENAS</v>
          </cell>
          <cell r="U375" t="str">
            <v>M</v>
          </cell>
          <cell r="V375">
            <v>44575</v>
          </cell>
          <cell r="W375" t="str">
            <v>No Aplica</v>
          </cell>
          <cell r="X375">
            <v>44579</v>
          </cell>
          <cell r="Y375">
            <v>44927</v>
          </cell>
          <cell r="Z375" t="str">
            <v>Contratación Directa</v>
          </cell>
          <cell r="AA375" t="str">
            <v>Contrato</v>
          </cell>
          <cell r="AB375" t="str">
            <v>Prestación de Servicios Profesionales</v>
          </cell>
          <cell r="AC375" t="str">
            <v>PRESTAR SERVICIOS PROFESIONALES PARA EL DISEÑO, DESARROLLO Y ADMINISTRACIÓN DE LOS PRODUCTOS Y CONTENIDOS DE LA PÁGINA WEB Y DE LA INTRANET DE LA SDHT.</v>
          </cell>
          <cell r="AD375">
            <v>44579</v>
          </cell>
          <cell r="AE375">
            <v>44579</v>
          </cell>
          <cell r="AF375">
            <v>44579</v>
          </cell>
          <cell r="AG375">
            <v>44928</v>
          </cell>
          <cell r="AH375">
            <v>11</v>
          </cell>
          <cell r="AI375">
            <v>15</v>
          </cell>
          <cell r="AJ375">
            <v>11.5</v>
          </cell>
          <cell r="AK375">
            <v>11</v>
          </cell>
          <cell r="AL375">
            <v>15</v>
          </cell>
          <cell r="AN375">
            <v>44928</v>
          </cell>
          <cell r="AO375">
            <v>44928</v>
          </cell>
          <cell r="AP375">
            <v>71070000</v>
          </cell>
          <cell r="AQ375">
            <v>71070000</v>
          </cell>
          <cell r="AR375">
            <v>6180000</v>
          </cell>
          <cell r="AS375">
            <v>0</v>
          </cell>
          <cell r="AT375">
            <v>3250</v>
          </cell>
          <cell r="AU375">
            <v>754</v>
          </cell>
          <cell r="AV375">
            <v>44566</v>
          </cell>
          <cell r="AW375">
            <v>71070000</v>
          </cell>
          <cell r="AX375" t="str">
            <v>O23011601210000007836</v>
          </cell>
        </row>
        <row r="376">
          <cell r="E376">
            <v>370</v>
          </cell>
          <cell r="F376" t="str">
            <v>370-2022</v>
          </cell>
          <cell r="G376" t="str">
            <v>CO1.PCCNTR.3225535</v>
          </cell>
          <cell r="H376" t="str">
            <v>DESARROLLAR 7 DOCUMENTOS ENTRE  ESTUDIOS  Y  EVALUACIONES SOBRE PROGRAMAS, ESTRATEGÍAS Y POLITÍTICAS DEL SECTOR HÁBITAT.</v>
          </cell>
          <cell r="I376" t="str">
            <v>Terminado</v>
          </cell>
          <cell r="J376" t="str">
            <v>https://community.secop.gov.co/Public/Tendering/OpportunityDetail/Index?noticeUID=CO1.NTC.2542679&amp;isFromPublicArea=True&amp;isModal=true&amp;asPopupView=true</v>
          </cell>
          <cell r="K376" t="str">
            <v>SDHT-SDIS-PSP-035-2022</v>
          </cell>
          <cell r="L376" t="str">
            <v>X</v>
          </cell>
          <cell r="N376" t="str">
            <v>CC</v>
          </cell>
          <cell r="O376">
            <v>1032409090</v>
          </cell>
          <cell r="P376">
            <v>8</v>
          </cell>
          <cell r="Q376" t="str">
            <v>MONTAÑEZ GIL</v>
          </cell>
          <cell r="R376" t="str">
            <v>ANA MARIA</v>
          </cell>
          <cell r="S376" t="str">
            <v>No Aplica</v>
          </cell>
          <cell r="T376" t="str">
            <v>ANA MARIA MONTAÑEZ GIL</v>
          </cell>
          <cell r="U376" t="str">
            <v>F</v>
          </cell>
          <cell r="V376">
            <v>44574</v>
          </cell>
          <cell r="W376">
            <v>44580</v>
          </cell>
          <cell r="X376">
            <v>44578</v>
          </cell>
          <cell r="Y376">
            <v>44926</v>
          </cell>
          <cell r="Z376" t="str">
            <v>Contratación Directa</v>
          </cell>
          <cell r="AA376" t="str">
            <v>Contrato</v>
          </cell>
          <cell r="AB376" t="str">
            <v>Prestación de Servicios Profesionales</v>
          </cell>
          <cell r="AC376" t="str">
            <v>PRESTAR SERVICIOS PROFESIONALES PARA APOYAR TÉCNICAMENTE EL SEGUIMIENTO Y EVALUACIÓN DE LOS PROGRAMAS, ESTRATEGIAS Y POLÍTICAS PÚBLICAS DE HÁBITAT</v>
          </cell>
          <cell r="AD376">
            <v>44580</v>
          </cell>
          <cell r="AE376">
            <v>44580</v>
          </cell>
          <cell r="AF376">
            <v>44580</v>
          </cell>
          <cell r="AG376">
            <v>44884</v>
          </cell>
          <cell r="AH376">
            <v>10</v>
          </cell>
          <cell r="AI376">
            <v>0</v>
          </cell>
          <cell r="AJ376">
            <v>11.4</v>
          </cell>
          <cell r="AK376">
            <v>11</v>
          </cell>
          <cell r="AL376">
            <v>12</v>
          </cell>
          <cell r="AN376">
            <v>44883</v>
          </cell>
          <cell r="AO376">
            <v>44925</v>
          </cell>
          <cell r="AP376">
            <v>92000000</v>
          </cell>
          <cell r="AQ376">
            <v>104880000</v>
          </cell>
          <cell r="AR376">
            <v>9200000</v>
          </cell>
          <cell r="AS376">
            <v>0</v>
          </cell>
          <cell r="AT376">
            <v>2650</v>
          </cell>
          <cell r="AU376">
            <v>643</v>
          </cell>
          <cell r="AV376">
            <v>44565</v>
          </cell>
          <cell r="AW376">
            <v>92000000</v>
          </cell>
          <cell r="AX376" t="str">
            <v>O23011601190000007721</v>
          </cell>
        </row>
        <row r="377">
          <cell r="E377">
            <v>371</v>
          </cell>
          <cell r="F377" t="str">
            <v>371-2022</v>
          </cell>
          <cell r="G377" t="str">
            <v>CO1.PCCNTR.3227521</v>
          </cell>
          <cell r="H377" t="str">
            <v xml:space="preserve">ELABORAR 2 DOCUMENTOS DE ANÁLISIS CON RESPECTO A LAS ALTERNATIVAS DE FINANCIACIÓN Y ACCESO A SOLUCIONES HABITACIONALES </v>
          </cell>
          <cell r="I377" t="str">
            <v>En Ejecución</v>
          </cell>
          <cell r="J377" t="str">
            <v>https://community.secop.gov.co/Public/Tendering/OpportunityDetail/Index?noticeUID=CO1.NTC.2542924&amp;isFromPublicArea=True&amp;isModal=true&amp;asPopupView=true</v>
          </cell>
          <cell r="K377" t="str">
            <v>SDHT-SDIS-PSP-030-2022</v>
          </cell>
          <cell r="L377" t="str">
            <v>X</v>
          </cell>
          <cell r="N377" t="str">
            <v>CC</v>
          </cell>
          <cell r="O377">
            <v>1026586379</v>
          </cell>
          <cell r="P377">
            <v>6</v>
          </cell>
          <cell r="Q377" t="str">
            <v>JIMENES QUITIAN</v>
          </cell>
          <cell r="R377" t="str">
            <v>IVAN FELIPE</v>
          </cell>
          <cell r="S377" t="str">
            <v>No Aplica</v>
          </cell>
          <cell r="T377" t="str">
            <v>IVAN FELIPE JIMENES QUITIAN</v>
          </cell>
          <cell r="U377" t="str">
            <v>M</v>
          </cell>
          <cell r="V377">
            <v>44574</v>
          </cell>
          <cell r="W377">
            <v>44578</v>
          </cell>
          <cell r="X377">
            <v>44578</v>
          </cell>
          <cell r="Y377">
            <v>44926</v>
          </cell>
          <cell r="Z377" t="str">
            <v>Contratación Directa</v>
          </cell>
          <cell r="AA377" t="str">
            <v>Contrato</v>
          </cell>
          <cell r="AB377" t="str">
            <v>Prestación de Servicios Profesionales</v>
          </cell>
          <cell r="AC377" t="str">
            <v>PRESTAR SERVICIOS PROFESIONALES DE APOYO EN LAS ACTIVIDADES DE PROCESAMIENTO, ANÁLISIS Y EVALUACIÓN DE LA INFORMACIÓN DEL SECTOR, ASÍ COMO ELABORACIÓN DE LOS DIFERENTES DOCUMENTOS RELACIONADOS CON LA VIVIENDA, EN EL MARCO DE LA POLÍTICA DE GESTIÓN INTEGRAL DEL HÁBITAT.</v>
          </cell>
          <cell r="AD377">
            <v>44578</v>
          </cell>
          <cell r="AE377">
            <v>44578</v>
          </cell>
          <cell r="AF377">
            <v>44578</v>
          </cell>
          <cell r="AG377">
            <v>44926</v>
          </cell>
          <cell r="AH377">
            <v>11</v>
          </cell>
          <cell r="AI377">
            <v>15</v>
          </cell>
          <cell r="AJ377">
            <v>11.5</v>
          </cell>
          <cell r="AK377">
            <v>11</v>
          </cell>
          <cell r="AL377">
            <v>15</v>
          </cell>
          <cell r="AN377">
            <v>44927</v>
          </cell>
          <cell r="AO377">
            <v>44927</v>
          </cell>
          <cell r="AP377">
            <v>81132500</v>
          </cell>
          <cell r="AQ377">
            <v>81132500</v>
          </cell>
          <cell r="AR377">
            <v>7055000</v>
          </cell>
          <cell r="AS377">
            <v>0</v>
          </cell>
          <cell r="AT377">
            <v>2645</v>
          </cell>
          <cell r="AU377">
            <v>628</v>
          </cell>
          <cell r="AV377">
            <v>44565</v>
          </cell>
          <cell r="AW377">
            <v>81132500</v>
          </cell>
          <cell r="AX377" t="str">
            <v>O23011601190000007721</v>
          </cell>
        </row>
        <row r="378">
          <cell r="E378">
            <v>372</v>
          </cell>
          <cell r="F378" t="str">
            <v>372-2022</v>
          </cell>
          <cell r="G378" t="str">
            <v>CO1.PCCNTR.3222883</v>
          </cell>
          <cell r="H378" t="str">
            <v>EJECUTAR 100 % DEL PROGRAMA DE SANEAMIENTO FISCAL Y FINANCIERO</v>
          </cell>
          <cell r="I378" t="str">
            <v>En Ejecución</v>
          </cell>
          <cell r="J378" t="str">
            <v>https://community.secop.gov.co/Public/Tendering/OpportunityDetail/Index?noticeUID=CO1.NTC.2543981&amp;isFromPublicArea=True&amp;isModal=true&amp;asPopupView=true</v>
          </cell>
          <cell r="K378" t="str">
            <v>SDHT-SDF-PSP-005-2022</v>
          </cell>
          <cell r="L378" t="str">
            <v>X</v>
          </cell>
          <cell r="N378" t="str">
            <v>CC</v>
          </cell>
          <cell r="O378">
            <v>51713000</v>
          </cell>
          <cell r="P378">
            <v>6</v>
          </cell>
          <cell r="Q378" t="str">
            <v>GOMEZ MORENO</v>
          </cell>
          <cell r="R378" t="str">
            <v>BERTHA LUCIA</v>
          </cell>
          <cell r="S378" t="str">
            <v>No Aplica</v>
          </cell>
          <cell r="T378" t="str">
            <v>BERTHA LUCIA GOMEZ MORENO</v>
          </cell>
          <cell r="U378" t="str">
            <v>F</v>
          </cell>
          <cell r="V378">
            <v>44574</v>
          </cell>
          <cell r="W378" t="str">
            <v>No Aplica</v>
          </cell>
          <cell r="X378">
            <v>44575</v>
          </cell>
          <cell r="Y378">
            <v>44923</v>
          </cell>
          <cell r="Z378" t="str">
            <v>Contratación Directa</v>
          </cell>
          <cell r="AA378" t="str">
            <v>Contrato</v>
          </cell>
          <cell r="AB378" t="str">
            <v>Prestación de Servicios Profesionales</v>
          </cell>
          <cell r="AC378" t="str">
            <v>PRESTAR SERVICIOS PROFESIONALES EN LA SUBDIRECCIÓN FINANCIERA DE LA SECRETARÍA DISTRITAL DEL HÁBITAT PARA APOYAR EL DESARROLLO Y SEGUIMIENTO DEL PROCESO FINANCIERO DE LA ENTIDAD.</v>
          </cell>
          <cell r="AD378">
            <v>44575</v>
          </cell>
          <cell r="AE378">
            <v>44575</v>
          </cell>
          <cell r="AF378">
            <v>44575</v>
          </cell>
          <cell r="AG378">
            <v>44923</v>
          </cell>
          <cell r="AH378">
            <v>11</v>
          </cell>
          <cell r="AI378">
            <v>15</v>
          </cell>
          <cell r="AJ378">
            <v>12.566666666666666</v>
          </cell>
          <cell r="AK378">
            <v>12</v>
          </cell>
          <cell r="AL378">
            <v>17</v>
          </cell>
          <cell r="AN378">
            <v>44923</v>
          </cell>
          <cell r="AO378">
            <v>44956</v>
          </cell>
          <cell r="AP378">
            <v>77050000</v>
          </cell>
          <cell r="AQ378">
            <v>84196667</v>
          </cell>
          <cell r="AR378">
            <v>6700000</v>
          </cell>
          <cell r="AS378">
            <v>-0.3333333283662796</v>
          </cell>
          <cell r="AT378">
            <v>3107</v>
          </cell>
          <cell r="AU378">
            <v>797</v>
          </cell>
          <cell r="AV378">
            <v>44568</v>
          </cell>
          <cell r="AW378">
            <v>77050000</v>
          </cell>
          <cell r="AX378" t="str">
            <v>O23011605560000007754</v>
          </cell>
        </row>
        <row r="379">
          <cell r="E379">
            <v>373</v>
          </cell>
          <cell r="F379" t="str">
            <v>373-2022</v>
          </cell>
          <cell r="G379" t="str">
            <v>CO1.PCCNTR.3223100</v>
          </cell>
          <cell r="H379" t="str">
            <v>EJECUTAR 100 % DEL PROGRAMA DE SANEAMIENTO FISCAL Y FINANCIERO</v>
          </cell>
          <cell r="I379" t="str">
            <v>En Ejecución</v>
          </cell>
          <cell r="J379" t="str">
            <v>https://community.secop.gov.co/Public/Tendering/OpportunityDetail/Index?noticeUID=CO1.NTC.2544092&amp;isFromPublicArea=True&amp;isModal=true&amp;asPopupView=true</v>
          </cell>
          <cell r="K379" t="str">
            <v>SDHT-SDF-PSP-007-2022</v>
          </cell>
          <cell r="L379" t="str">
            <v>X</v>
          </cell>
          <cell r="N379" t="str">
            <v>CC</v>
          </cell>
          <cell r="O379">
            <v>79659938</v>
          </cell>
          <cell r="P379">
            <v>1</v>
          </cell>
          <cell r="Q379" t="str">
            <v>CONTRERAS ZAMBRANO</v>
          </cell>
          <cell r="R379" t="str">
            <v>FRANCISCO JAVIER</v>
          </cell>
          <cell r="S379" t="str">
            <v>No Aplica</v>
          </cell>
          <cell r="T379" t="str">
            <v>FRANCISCO JAVIER CONTRERAS ZAMBRANO</v>
          </cell>
          <cell r="U379" t="str">
            <v>M</v>
          </cell>
          <cell r="V379">
            <v>44574</v>
          </cell>
          <cell r="W379" t="str">
            <v>No Aplica</v>
          </cell>
          <cell r="X379">
            <v>44575</v>
          </cell>
          <cell r="Y379">
            <v>44923</v>
          </cell>
          <cell r="Z379" t="str">
            <v>Contratación Directa</v>
          </cell>
          <cell r="AA379" t="str">
            <v>Contrato</v>
          </cell>
          <cell r="AB379" t="str">
            <v>Prestación de Servicios Profesionales</v>
          </cell>
          <cell r="AC379" t="str">
            <v xml:space="preserve"> PRESTAR SERVICIOS PROFESIONALES PARA APOYAR EL PROCESO DE PAGOS A CARGO DE LA SUBDIRECCIÓN FINANCIERA DE LA SECRETARIA DISTRITAL DEL HÁBITAT</v>
          </cell>
          <cell r="AD379">
            <v>44575</v>
          </cell>
          <cell r="AE379">
            <v>44575</v>
          </cell>
          <cell r="AF379">
            <v>44575</v>
          </cell>
          <cell r="AG379">
            <v>44923</v>
          </cell>
          <cell r="AH379">
            <v>11</v>
          </cell>
          <cell r="AI379">
            <v>15</v>
          </cell>
          <cell r="AJ379">
            <v>12.566666666666666</v>
          </cell>
          <cell r="AK379">
            <v>12</v>
          </cell>
          <cell r="AL379">
            <v>17</v>
          </cell>
          <cell r="AN379">
            <v>44923</v>
          </cell>
          <cell r="AO379">
            <v>44956</v>
          </cell>
          <cell r="AP379">
            <v>74750000</v>
          </cell>
          <cell r="AQ379">
            <v>81683333</v>
          </cell>
          <cell r="AR379">
            <v>6500000</v>
          </cell>
          <cell r="AS379">
            <v>0.3333333283662796</v>
          </cell>
          <cell r="AT379">
            <v>3108</v>
          </cell>
          <cell r="AU379">
            <v>541</v>
          </cell>
          <cell r="AV379">
            <v>44565</v>
          </cell>
          <cell r="AW379">
            <v>74750000</v>
          </cell>
          <cell r="AX379" t="str">
            <v>O23011605560000007754</v>
          </cell>
        </row>
        <row r="380">
          <cell r="E380">
            <v>374</v>
          </cell>
          <cell r="F380" t="str">
            <v>374-2022</v>
          </cell>
          <cell r="G380" t="str">
            <v>CO1.PCCNTR.3224807</v>
          </cell>
          <cell r="H380" t="str">
            <v>CONSTRUIR  1 INVENTARIO DE SUELO DISPONIBLE Y VACANTE EN LA CIUDAD REGIÓN</v>
          </cell>
          <cell r="I380" t="str">
            <v>En Ejecución</v>
          </cell>
          <cell r="J380" t="str">
            <v>https://community.secop.gov.co/Public/Tendering/OpportunityDetail/Index?noticeUID=CO1.NTC.2543108&amp;isFromPublicArea=True&amp;isModal=true&amp;asPopupView=true</v>
          </cell>
          <cell r="K380" t="str">
            <v>SDHT-SDIS-PSP-002-2022</v>
          </cell>
          <cell r="L380" t="str">
            <v>X</v>
          </cell>
          <cell r="N380" t="str">
            <v>CC</v>
          </cell>
          <cell r="O380">
            <v>80244842</v>
          </cell>
          <cell r="P380">
            <v>3</v>
          </cell>
          <cell r="Q380" t="str">
            <v>ENRIQUEZ SIERRA</v>
          </cell>
          <cell r="R380" t="str">
            <v>HERNAN DARIO</v>
          </cell>
          <cell r="S380" t="str">
            <v>No Aplica</v>
          </cell>
          <cell r="T380" t="str">
            <v>HERNAN DARIO ENRIQUEZ SIERRA</v>
          </cell>
          <cell r="U380" t="str">
            <v>M</v>
          </cell>
          <cell r="V380">
            <v>44578</v>
          </cell>
          <cell r="W380">
            <v>44578</v>
          </cell>
          <cell r="X380">
            <v>44579</v>
          </cell>
          <cell r="Y380">
            <v>44926</v>
          </cell>
          <cell r="Z380" t="str">
            <v>Contratación Directa</v>
          </cell>
          <cell r="AA380" t="str">
            <v>Contrato</v>
          </cell>
          <cell r="AB380" t="str">
            <v>Prestación de Servicios Profesionales</v>
          </cell>
          <cell r="AC380" t="str">
            <v>PRESTAR SERVICIOS PROFESIONALES PARA APOYAR LOS ANÁLISIS, ESTUDIOS E INVESTIGACIONES RELACIONADOS CON EL MERCADO INMOBILIARIO Y DE SUELO EN LA CIUDAD REGIÓN.</v>
          </cell>
          <cell r="AD380">
            <v>44579</v>
          </cell>
          <cell r="AE380">
            <v>44579</v>
          </cell>
          <cell r="AF380">
            <v>44579</v>
          </cell>
          <cell r="AG380">
            <v>44926</v>
          </cell>
          <cell r="AH380">
            <v>11</v>
          </cell>
          <cell r="AI380">
            <v>15</v>
          </cell>
          <cell r="AJ380">
            <v>11.5</v>
          </cell>
          <cell r="AK380">
            <v>11</v>
          </cell>
          <cell r="AL380">
            <v>15</v>
          </cell>
          <cell r="AN380">
            <v>44928</v>
          </cell>
          <cell r="AO380">
            <v>44928</v>
          </cell>
          <cell r="AP380">
            <v>124373000</v>
          </cell>
          <cell r="AQ380">
            <v>124373000</v>
          </cell>
          <cell r="AR380">
            <v>10815043</v>
          </cell>
          <cell r="AS380">
            <v>-5.5</v>
          </cell>
          <cell r="AT380">
            <v>2652</v>
          </cell>
          <cell r="AU380">
            <v>649</v>
          </cell>
          <cell r="AV380">
            <v>44565</v>
          </cell>
          <cell r="AW380">
            <v>124373000</v>
          </cell>
          <cell r="AX380" t="str">
            <v>O23011605520000007802</v>
          </cell>
        </row>
        <row r="381">
          <cell r="E381">
            <v>375</v>
          </cell>
          <cell r="F381" t="str">
            <v>375-2022</v>
          </cell>
          <cell r="G381" t="str">
            <v>CO1.PCCNTR.3222908</v>
          </cell>
          <cell r="H381" t="str">
            <v>IMPLEMENTAR 1  SISTEMA  DE LA SDHT</v>
          </cell>
          <cell r="I381" t="str">
            <v>En Ejecución</v>
          </cell>
          <cell r="J381" t="str">
            <v>https://community.secop.gov.co/Public/Tendering/OpportunityDetail/Index?noticeUID=CO1.NTC.2543558&amp;isFromPublicArea=True&amp;isModal=true&amp;asPopupView=true</v>
          </cell>
          <cell r="K381" t="str">
            <v>SDHT-SGC-PSP-020-2022</v>
          </cell>
          <cell r="L381" t="str">
            <v>X</v>
          </cell>
          <cell r="N381" t="str">
            <v>CC</v>
          </cell>
          <cell r="O381">
            <v>20677686</v>
          </cell>
          <cell r="P381">
            <v>0</v>
          </cell>
          <cell r="Q381" t="str">
            <v>CRUZ RAMIREZ</v>
          </cell>
          <cell r="R381" t="str">
            <v>LUZ MARINA</v>
          </cell>
          <cell r="S381" t="str">
            <v>No Aplica</v>
          </cell>
          <cell r="T381" t="str">
            <v>LUZ MARINA CRUZ RAMIREZ</v>
          </cell>
          <cell r="U381" t="str">
            <v>F</v>
          </cell>
          <cell r="V381">
            <v>44574</v>
          </cell>
          <cell r="W381">
            <v>44575</v>
          </cell>
          <cell r="X381">
            <v>44575</v>
          </cell>
          <cell r="Y381">
            <v>44920</v>
          </cell>
          <cell r="Z381" t="str">
            <v>Contratación Directa</v>
          </cell>
          <cell r="AA381" t="str">
            <v>Contrato</v>
          </cell>
          <cell r="AB381" t="str">
            <v>Prestación de Servicios Profesionales</v>
          </cell>
          <cell r="AC381" t="str">
            <v>PRESTAR SERVICIOS PROFESIONALES PARA APOYAR LA REVISIÓN, ANÁLISIS Y SEGUIMIENTO DE LOS ASUNTOS A CARGO DE LA SUBSECRETARIA DE GESTIÓN CORPORATIVA DESDE EL PUNTO DE VISTA FINANCIERO</v>
          </cell>
          <cell r="AD381">
            <v>44575</v>
          </cell>
          <cell r="AE381">
            <v>44575</v>
          </cell>
          <cell r="AF381">
            <v>44575</v>
          </cell>
          <cell r="AG381">
            <v>44923</v>
          </cell>
          <cell r="AH381">
            <v>11</v>
          </cell>
          <cell r="AI381">
            <v>15</v>
          </cell>
          <cell r="AJ381">
            <v>13.333333333333334</v>
          </cell>
          <cell r="AK381">
            <v>13</v>
          </cell>
          <cell r="AL381">
            <v>10</v>
          </cell>
          <cell r="AM381">
            <v>400</v>
          </cell>
          <cell r="AN381">
            <v>44923</v>
          </cell>
          <cell r="AO381">
            <v>44980</v>
          </cell>
          <cell r="AP381">
            <v>97129000</v>
          </cell>
          <cell r="AQ381">
            <v>112613334</v>
          </cell>
          <cell r="AR381">
            <v>8446000</v>
          </cell>
          <cell r="AS381">
            <v>-0.6666666716337204</v>
          </cell>
          <cell r="AT381">
            <v>3173</v>
          </cell>
          <cell r="AU381">
            <v>58</v>
          </cell>
          <cell r="AV381">
            <v>44564</v>
          </cell>
          <cell r="AW381">
            <v>97129000</v>
          </cell>
          <cell r="AX381" t="str">
            <v>O23011605560000007754</v>
          </cell>
        </row>
        <row r="382">
          <cell r="E382">
            <v>376</v>
          </cell>
          <cell r="F382" t="str">
            <v>376-2022</v>
          </cell>
          <cell r="G382" t="str">
            <v>CO1.PCCNTR.3223698</v>
          </cell>
          <cell r="H382" t="str">
            <v>GESTIONAR Y ATENDER EL 100 % DE LOS REQUERIMIENTOS ALLEGADOS A LA ENTIDAD, RELACIONADOS CON ARRENDAMIENTO Y DESARROLLO DE VIVIENDA</v>
          </cell>
          <cell r="I382" t="str">
            <v>En Ejecución</v>
          </cell>
          <cell r="J382" t="str">
            <v>https://community.secop.gov.co/Public/Tendering/OpportunityDetail/Index?noticeUID=CO1.NTC.2544498&amp;isFromPublicArea=True&amp;isModal=true&amp;asPopupView=true</v>
          </cell>
          <cell r="K382" t="str">
            <v>SDHT-SDICV-PSP-048-2022</v>
          </cell>
          <cell r="L382" t="str">
            <v>X</v>
          </cell>
          <cell r="N382" t="str">
            <v>CC</v>
          </cell>
          <cell r="O382">
            <v>52862883</v>
          </cell>
          <cell r="P382">
            <v>4</v>
          </cell>
          <cell r="Q382" t="str">
            <v xml:space="preserve">OSPINA </v>
          </cell>
          <cell r="R382" t="str">
            <v>CATALINA CAMARGO</v>
          </cell>
          <cell r="S382" t="str">
            <v>No Aplica</v>
          </cell>
          <cell r="T382" t="str">
            <v xml:space="preserve">CATALINA CAMARGO OSPINA </v>
          </cell>
          <cell r="U382" t="str">
            <v>F</v>
          </cell>
          <cell r="V382">
            <v>44574</v>
          </cell>
          <cell r="W382" t="str">
            <v>No Aplica</v>
          </cell>
          <cell r="X382">
            <v>44579</v>
          </cell>
          <cell r="Y382">
            <v>44926</v>
          </cell>
          <cell r="Z382" t="str">
            <v>Contratación Directa</v>
          </cell>
          <cell r="AA382" t="str">
            <v>Contrato</v>
          </cell>
          <cell r="AB382" t="str">
            <v>Prestación de Servicios Profesionales</v>
          </cell>
          <cell r="AC382" t="str">
            <v>PRESTAR SERVICIOS PROFESIONALES PARA APOYAR TECNICAMENTE LA SUSTANCIACIÓN DE LAS INVESTIGACIONES ADMINISTRATIVAS RELACIONADAS CON LA ENAJENACIÓN Y ARRENDAMIENTO DE VIVIENDA</v>
          </cell>
          <cell r="AD382">
            <v>44579</v>
          </cell>
          <cell r="AE382">
            <v>44579</v>
          </cell>
          <cell r="AF382">
            <v>44579</v>
          </cell>
          <cell r="AG382">
            <v>44927</v>
          </cell>
          <cell r="AH382">
            <v>11</v>
          </cell>
          <cell r="AI382">
            <v>15</v>
          </cell>
          <cell r="AJ382">
            <v>11.5</v>
          </cell>
          <cell r="AK382">
            <v>11</v>
          </cell>
          <cell r="AL382">
            <v>15</v>
          </cell>
          <cell r="AN382">
            <v>44928</v>
          </cell>
          <cell r="AO382">
            <v>44928</v>
          </cell>
          <cell r="AP382">
            <v>65739750</v>
          </cell>
          <cell r="AQ382">
            <v>65739750</v>
          </cell>
          <cell r="AR382">
            <v>5716500</v>
          </cell>
          <cell r="AS382">
            <v>0</v>
          </cell>
          <cell r="AT382">
            <v>2828</v>
          </cell>
          <cell r="AU382">
            <v>218</v>
          </cell>
          <cell r="AV382">
            <v>44565</v>
          </cell>
          <cell r="AW382">
            <v>65739750</v>
          </cell>
          <cell r="AX382" t="str">
            <v>O23011603450000007812</v>
          </cell>
        </row>
        <row r="383">
          <cell r="E383">
            <v>377</v>
          </cell>
          <cell r="F383" t="str">
            <v>377-2022</v>
          </cell>
          <cell r="G383" t="str">
            <v>CO1.PCCNTR.3226026</v>
          </cell>
          <cell r="H383" t="str">
            <v>BENEFICIAR 15851 HOGARES  CON SUBSIDIOS PARA ADQUISICIÓN DE VIVIENDA VIS Y VIP</v>
          </cell>
          <cell r="I383" t="str">
            <v>Terminado</v>
          </cell>
          <cell r="J383" t="str">
            <v>https://community.secop.gov.co/Public/Tendering/OpportunityDetail/Index?noticeUID=CO1.NTC.2546918&amp;isFromPublicArea=True&amp;isModal=true&amp;asPopupView=true</v>
          </cell>
          <cell r="K383" t="str">
            <v>SDHT-SDRPUB-PSP-037-2022</v>
          </cell>
          <cell r="L383" t="str">
            <v>X</v>
          </cell>
          <cell r="N383" t="str">
            <v>CC</v>
          </cell>
          <cell r="O383">
            <v>1026274713</v>
          </cell>
          <cell r="P383">
            <v>4</v>
          </cell>
          <cell r="Q383" t="str">
            <v>SANCHEZ MENESES</v>
          </cell>
          <cell r="R383" t="str">
            <v>RICARDO ERNESTO</v>
          </cell>
          <cell r="S383" t="str">
            <v>No Aplica</v>
          </cell>
          <cell r="T383" t="str">
            <v>RICARDO ERNESTO SANCHEZ MENESES</v>
          </cell>
          <cell r="U383" t="str">
            <v>M</v>
          </cell>
          <cell r="V383">
            <v>44574</v>
          </cell>
          <cell r="W383" t="str">
            <v>No Aplica</v>
          </cell>
          <cell r="X383">
            <v>44578</v>
          </cell>
          <cell r="Y383">
            <v>44850</v>
          </cell>
          <cell r="Z383" t="str">
            <v>Contratación Directa</v>
          </cell>
          <cell r="AA383" t="str">
            <v>Contrato</v>
          </cell>
          <cell r="AB383" t="str">
            <v>Prestación de Servicios Profesionales</v>
          </cell>
          <cell r="AC383" t="str">
            <v>PRESTAR SERVICIOS PROFESIONALES PARA REALIZAR LA GESTIÓN JURÍDICA REQUERIDA EN EL MARCO DE LOS PROGRAMAS ASOCIADOS A LOS INSTRUMENTOS DE FINANCIACIÓN DEFINIDOS POR LA SECRETARÍA DISTRITAL DEL HÁBITAT.</v>
          </cell>
          <cell r="AD383">
            <v>44578</v>
          </cell>
          <cell r="AE383">
            <v>44578</v>
          </cell>
          <cell r="AF383">
            <v>44578</v>
          </cell>
          <cell r="AG383">
            <v>44850</v>
          </cell>
          <cell r="AH383">
            <v>9</v>
          </cell>
          <cell r="AI383">
            <v>0</v>
          </cell>
          <cell r="AJ383">
            <v>9</v>
          </cell>
          <cell r="AK383">
            <v>9</v>
          </cell>
          <cell r="AL383">
            <v>0</v>
          </cell>
          <cell r="AN383">
            <v>44850</v>
          </cell>
          <cell r="AO383">
            <v>44850</v>
          </cell>
          <cell r="AP383">
            <v>55620000</v>
          </cell>
          <cell r="AQ383">
            <v>55620000</v>
          </cell>
          <cell r="AR383">
            <v>6180000</v>
          </cell>
          <cell r="AS383">
            <v>0</v>
          </cell>
          <cell r="AT383">
            <v>3266</v>
          </cell>
          <cell r="AU383">
            <v>515</v>
          </cell>
          <cell r="AV383">
            <v>44565</v>
          </cell>
          <cell r="AW383">
            <v>55620000</v>
          </cell>
          <cell r="AX383" t="str">
            <v>O23011601010000007823</v>
          </cell>
        </row>
        <row r="384">
          <cell r="E384">
            <v>378</v>
          </cell>
          <cell r="F384" t="str">
            <v>378-2022</v>
          </cell>
          <cell r="G384" t="str">
            <v>CO1.PCCNTR.3226334</v>
          </cell>
          <cell r="H384" t="str">
            <v>ELABORAR 4 DOCUMENTOS QUE CONTEMPLEN DIVERSAS PROPUESTAS PARA LA INCLUSIÓN E IMPLEMENTACIÓN DE NUEVAS FUENTES DE FINANCIACIÓN PARA LA GESTIÓN DEL HÁBITAT</v>
          </cell>
          <cell r="I384" t="str">
            <v>En Ejecución</v>
          </cell>
          <cell r="J384" t="str">
            <v>https://community.secop.gov.co/Public/Tendering/OpportunityDetail/Index?noticeUID=CO1.NTC.2547041&amp;isFromPublicArea=True&amp;isModal=true&amp;asPopupView=true</v>
          </cell>
          <cell r="K384" t="str">
            <v>SDHT-SDRPRI-PSP-012-2022</v>
          </cell>
          <cell r="L384" t="str">
            <v>X</v>
          </cell>
          <cell r="N384" t="str">
            <v>CC</v>
          </cell>
          <cell r="O384">
            <v>52855892</v>
          </cell>
          <cell r="P384">
            <v>1</v>
          </cell>
          <cell r="Q384" t="str">
            <v>NIÑO MORANTES</v>
          </cell>
          <cell r="R384" t="str">
            <v>DEISY CATALINA</v>
          </cell>
          <cell r="S384" t="str">
            <v>No Aplica</v>
          </cell>
          <cell r="T384" t="str">
            <v>DEISY CATALINA NIÑO MORANTES</v>
          </cell>
          <cell r="U384" t="str">
            <v>F</v>
          </cell>
          <cell r="V384">
            <v>44574</v>
          </cell>
          <cell r="W384" t="str">
            <v>No Aplica</v>
          </cell>
          <cell r="X384">
            <v>44578</v>
          </cell>
          <cell r="Y384">
            <v>44923</v>
          </cell>
          <cell r="Z384" t="str">
            <v>Contratación Directa</v>
          </cell>
          <cell r="AA384" t="str">
            <v>Contrato</v>
          </cell>
          <cell r="AB384" t="str">
            <v>Prestación de Servicios Profesionales</v>
          </cell>
          <cell r="AC384" t="str">
            <v>PRESTAR SERVICIOS PROFESIONALES DE ORDEN JURÍDICO PARA EL ANÁLISIS, REVISIÓN Y ORIENTACIÓN REQUERIDA PARA LA GESTIÓN, IMPLEMENTACIÓN Y DESARROLLO DE INSTRUMENTOS DE FINANCIACIÓN PARA LA ADQUISICIÓN DE VIVIENDA Y LAS FUENTES DE FINANCIACIÓN.</v>
          </cell>
          <cell r="AD384">
            <v>44578</v>
          </cell>
          <cell r="AE384">
            <v>44578</v>
          </cell>
          <cell r="AF384">
            <v>44578</v>
          </cell>
          <cell r="AG384">
            <v>44926</v>
          </cell>
          <cell r="AH384">
            <v>11</v>
          </cell>
          <cell r="AI384">
            <v>15</v>
          </cell>
          <cell r="AJ384">
            <v>11.5</v>
          </cell>
          <cell r="AK384">
            <v>11</v>
          </cell>
          <cell r="AL384">
            <v>15</v>
          </cell>
          <cell r="AN384">
            <v>44927</v>
          </cell>
          <cell r="AO384">
            <v>44927</v>
          </cell>
          <cell r="AP384">
            <v>106605000</v>
          </cell>
          <cell r="AQ384">
            <v>106605000</v>
          </cell>
          <cell r="AR384">
            <v>9270000</v>
          </cell>
          <cell r="AS384">
            <v>0</v>
          </cell>
          <cell r="AT384">
            <v>3010</v>
          </cell>
          <cell r="AU384">
            <v>555</v>
          </cell>
          <cell r="AV384">
            <v>44565</v>
          </cell>
          <cell r="AW384">
            <v>106605000</v>
          </cell>
          <cell r="AX384" t="str">
            <v>O23011601190000007825</v>
          </cell>
        </row>
        <row r="385">
          <cell r="E385">
            <v>379</v>
          </cell>
          <cell r="F385" t="str">
            <v>379-2022</v>
          </cell>
          <cell r="G385" t="str">
            <v>CO1.PCCNTR.3227903</v>
          </cell>
          <cell r="H385" t="str">
            <v>ELABORAR 4 DOCUMENTOS QUE CONTEMPLEN DIVERSAS PROPUESTAS PARA LA INCLUSIÓN E IMPLEMENTACIÓN DE NUEVAS FUENTES DE FINANCIACIÓN PARA LA GESTIÓN DEL HÁBITAT</v>
          </cell>
          <cell r="I385" t="str">
            <v>Terminación Anticipada</v>
          </cell>
          <cell r="J385" t="str">
            <v>https://community.secop.gov.co/Public/Tendering/OpportunityDetail/Index?noticeUID=CO1.NTC.2548057&amp;isFromPublicArea=True&amp;isModal=true&amp;asPopupView=true</v>
          </cell>
          <cell r="K385" t="str">
            <v>SDHT-SDRPRI-PSP-008-2022</v>
          </cell>
          <cell r="L385" t="str">
            <v>X</v>
          </cell>
          <cell r="N385" t="str">
            <v>CC</v>
          </cell>
          <cell r="O385">
            <v>1020746998</v>
          </cell>
          <cell r="P385">
            <v>0</v>
          </cell>
          <cell r="Q385" t="str">
            <v>CARDEÑOSA VILLA</v>
          </cell>
          <cell r="R385" t="str">
            <v>LAURA MILENA</v>
          </cell>
          <cell r="S385" t="str">
            <v>No Aplica</v>
          </cell>
          <cell r="T385" t="str">
            <v>LAURA MILENA CARDEÑOSA VILLA</v>
          </cell>
          <cell r="U385" t="str">
            <v>F</v>
          </cell>
          <cell r="V385">
            <v>44574</v>
          </cell>
          <cell r="W385" t="str">
            <v>No Aplica</v>
          </cell>
          <cell r="X385">
            <v>44578</v>
          </cell>
          <cell r="Y385">
            <v>44926</v>
          </cell>
          <cell r="Z385" t="str">
            <v>Contratación Directa</v>
          </cell>
          <cell r="AA385" t="str">
            <v>Contrato</v>
          </cell>
          <cell r="AB385" t="str">
            <v>Prestación de Servicios Profesionales</v>
          </cell>
          <cell r="AC385" t="str">
            <v>PRESTAR SERVICIOS PROFESIONALES PARA EL ANÁLISIS, SEGUIMIENTO Y DIRECCIONAMIENTO A PROGRAMAS DE COOPERACIÓN CON ENTIDADES PUBLICAS Y/O PRIVADAS Y LA GESTIÓN DE NUEVAS FUENTES DE FINANCIACIÓN DEL HÁBITAT</v>
          </cell>
          <cell r="AD385">
            <v>44578</v>
          </cell>
          <cell r="AE385">
            <v>44578</v>
          </cell>
          <cell r="AF385">
            <v>44578</v>
          </cell>
          <cell r="AG385">
            <v>44926</v>
          </cell>
          <cell r="AH385">
            <v>11</v>
          </cell>
          <cell r="AI385">
            <v>15</v>
          </cell>
          <cell r="AJ385">
            <v>11.5</v>
          </cell>
          <cell r="AK385">
            <v>11</v>
          </cell>
          <cell r="AL385">
            <v>15</v>
          </cell>
          <cell r="AN385">
            <v>44926</v>
          </cell>
          <cell r="AO385">
            <v>44705</v>
          </cell>
          <cell r="AP385">
            <v>88837500</v>
          </cell>
          <cell r="AQ385">
            <v>32702500</v>
          </cell>
          <cell r="AR385">
            <v>7725000</v>
          </cell>
          <cell r="AS385">
            <v>0</v>
          </cell>
          <cell r="AT385">
            <v>3039</v>
          </cell>
          <cell r="AU385">
            <v>600</v>
          </cell>
          <cell r="AV385">
            <v>44565</v>
          </cell>
          <cell r="AW385">
            <v>88837500</v>
          </cell>
          <cell r="AX385" t="str">
            <v>O23011601190000007825</v>
          </cell>
        </row>
        <row r="386">
          <cell r="E386">
            <v>380</v>
          </cell>
          <cell r="F386" t="str">
            <v>380-2022</v>
          </cell>
          <cell r="G386" t="str">
            <v>CO1.PCCNTR.3228097</v>
          </cell>
          <cell r="H386" t="str">
            <v>ELABORAR 4 DOCUMENTOS QUE CONTEMPLEN DIVERSAS PROPUESTAS PARA LA INCLUSIÓN E IMPLEMENTACIÓN DE NUEVAS FUENTES DE FINANCIACIÓN PARA LA GESTIÓN DEL HÁBITAT</v>
          </cell>
          <cell r="I386" t="str">
            <v>En Ejecución</v>
          </cell>
          <cell r="J386" t="str">
            <v>https://community.secop.gov.co/Public/Tendering/OpportunityDetail/Index?noticeUID=CO1.NTC.2548596&amp;isFromPublicArea=True&amp;isModal=true&amp;asPopupView=true</v>
          </cell>
          <cell r="K386" t="str">
            <v>SDHT-SDRPRI-PSP-022-2022</v>
          </cell>
          <cell r="L386" t="str">
            <v>X</v>
          </cell>
          <cell r="N386" t="str">
            <v>CC</v>
          </cell>
          <cell r="O386">
            <v>1053771357</v>
          </cell>
          <cell r="P386">
            <v>5</v>
          </cell>
          <cell r="Q386" t="str">
            <v>JARAMILLO MORALES</v>
          </cell>
          <cell r="R386" t="str">
            <v>NELLY JHOANA</v>
          </cell>
          <cell r="S386" t="str">
            <v>No Aplica</v>
          </cell>
          <cell r="T386" t="str">
            <v>NELLY JHOANA JARAMILLO MORALES</v>
          </cell>
          <cell r="U386" t="str">
            <v>F</v>
          </cell>
          <cell r="V386">
            <v>44574</v>
          </cell>
          <cell r="W386" t="str">
            <v>No Aplica</v>
          </cell>
          <cell r="X386">
            <v>44578</v>
          </cell>
          <cell r="Y386">
            <v>44926</v>
          </cell>
          <cell r="Z386" t="str">
            <v>Contratación Directa</v>
          </cell>
          <cell r="AA386" t="str">
            <v>Contrato</v>
          </cell>
          <cell r="AB386" t="str">
            <v>Prestación de Servicios Profesionales</v>
          </cell>
          <cell r="AC386" t="str">
            <v>PRESTAR SERVICIOS PROFESIONALES PARA LA GESTIÓN REQUERIDA EN EL DISEÑO, IMPLEMENTACIÓN Y EJECUCIÓN DE NUEVAS FUENTES DE FINANCIACIÓN DEL HÁBITAT</v>
          </cell>
          <cell r="AD386">
            <v>44578</v>
          </cell>
          <cell r="AE386">
            <v>44579</v>
          </cell>
          <cell r="AF386">
            <v>44579</v>
          </cell>
          <cell r="AG386">
            <v>44928</v>
          </cell>
          <cell r="AH386">
            <v>11</v>
          </cell>
          <cell r="AI386">
            <v>15</v>
          </cell>
          <cell r="AJ386">
            <v>11.5</v>
          </cell>
          <cell r="AK386">
            <v>11</v>
          </cell>
          <cell r="AL386">
            <v>15</v>
          </cell>
          <cell r="AN386">
            <v>44928</v>
          </cell>
          <cell r="AO386">
            <v>44928</v>
          </cell>
          <cell r="AP386">
            <v>71070000</v>
          </cell>
          <cell r="AQ386">
            <v>71070000</v>
          </cell>
          <cell r="AR386">
            <v>6180000</v>
          </cell>
          <cell r="AS386">
            <v>0</v>
          </cell>
          <cell r="AT386">
            <v>3045</v>
          </cell>
          <cell r="AU386">
            <v>608</v>
          </cell>
          <cell r="AV386">
            <v>44565</v>
          </cell>
          <cell r="AW386">
            <v>71070000</v>
          </cell>
          <cell r="AX386" t="str">
            <v>O23011601190000007825</v>
          </cell>
        </row>
        <row r="387">
          <cell r="E387">
            <v>381</v>
          </cell>
          <cell r="F387" t="str">
            <v>381-2022</v>
          </cell>
          <cell r="G387" t="str">
            <v>CO1.PCCNTR.3228174</v>
          </cell>
          <cell r="H387" t="str">
            <v>PROMOVER 100 % DE LA IMPLEMENTACIÓN DE LAS FUENTES DE FINANCIACIÓN PARA EL HÁBITAT</v>
          </cell>
          <cell r="I387" t="str">
            <v>En Ejecución</v>
          </cell>
          <cell r="J387" t="str">
            <v>https://community.secop.gov.co/Public/Tendering/OpportunityDetail/Index?noticeUID=CO1.NTC.2549045&amp;isFromPublicArea=True&amp;isModal=true&amp;asPopupView=true</v>
          </cell>
          <cell r="K387" t="str">
            <v>SDHT-SDRPRI-PSP-029-2022</v>
          </cell>
          <cell r="L387" t="str">
            <v>X</v>
          </cell>
          <cell r="N387" t="str">
            <v>CC</v>
          </cell>
          <cell r="O387">
            <v>1070730245</v>
          </cell>
          <cell r="P387">
            <v>5</v>
          </cell>
          <cell r="Q387" t="str">
            <v>MARTINEZ PRIETO</v>
          </cell>
          <cell r="R387" t="str">
            <v>LEIDY CATHERINE</v>
          </cell>
          <cell r="S387" t="str">
            <v>No Aplica</v>
          </cell>
          <cell r="T387" t="str">
            <v>LEIDY CATHERINE MARTINEZ PRIETO</v>
          </cell>
          <cell r="U387" t="str">
            <v>F</v>
          </cell>
          <cell r="V387">
            <v>44574</v>
          </cell>
          <cell r="W387" t="str">
            <v>No Aplica</v>
          </cell>
          <cell r="X387">
            <v>44578</v>
          </cell>
          <cell r="Y387">
            <v>44926</v>
          </cell>
          <cell r="Z387" t="str">
            <v>Contratación Directa</v>
          </cell>
          <cell r="AA387" t="str">
            <v>Contrato</v>
          </cell>
          <cell r="AB387" t="str">
            <v>Prestación de Servicios Profesionales</v>
          </cell>
          <cell r="AC387" t="str">
            <v>PRESTAR SERVICIOS PROFESIONALES PARA DAR SOPORTE NECESARIO EN LOS PROGRAMAS DE PROMOCIÓN DEL ACCESO AL MERCADO DE LA VIVIENDA VIS Y VIP.</v>
          </cell>
          <cell r="AD387">
            <v>44578</v>
          </cell>
          <cell r="AE387">
            <v>44578</v>
          </cell>
          <cell r="AF387">
            <v>44578</v>
          </cell>
          <cell r="AG387">
            <v>44926</v>
          </cell>
          <cell r="AH387">
            <v>11</v>
          </cell>
          <cell r="AI387">
            <v>15</v>
          </cell>
          <cell r="AJ387">
            <v>11.5</v>
          </cell>
          <cell r="AK387">
            <v>11</v>
          </cell>
          <cell r="AL387">
            <v>15</v>
          </cell>
          <cell r="AN387">
            <v>44927</v>
          </cell>
          <cell r="AO387">
            <v>44927</v>
          </cell>
          <cell r="AP387">
            <v>71070000</v>
          </cell>
          <cell r="AQ387">
            <v>71070000</v>
          </cell>
          <cell r="AR387">
            <v>6180000</v>
          </cell>
          <cell r="AS387">
            <v>0</v>
          </cell>
          <cell r="AT387">
            <v>3632</v>
          </cell>
          <cell r="AU387">
            <v>785</v>
          </cell>
          <cell r="AV387">
            <v>44567</v>
          </cell>
          <cell r="AW387">
            <v>71070000</v>
          </cell>
          <cell r="AX387" t="str">
            <v>O23011601190000007825</v>
          </cell>
        </row>
        <row r="388">
          <cell r="E388">
            <v>382</v>
          </cell>
          <cell r="F388" t="str">
            <v>382-2022</v>
          </cell>
          <cell r="G388" t="str">
            <v>CO1.PCCNTR.3228169</v>
          </cell>
          <cell r="H388" t="str">
            <v>BENEFICIAR 15851 HOGARES  CON SUBSIDIOS PARA ADQUISICIÓN DE VIVIENDA VIS Y VIP</v>
          </cell>
          <cell r="I388" t="str">
            <v>Terminado</v>
          </cell>
          <cell r="J388" t="str">
            <v>https://community.secop.gov.co/Public/Tendering/OpportunityDetail/Index?noticeUID=CO1.NTC.2548943&amp;isFromPublicArea=True&amp;isModal=true&amp;asPopupView=true</v>
          </cell>
          <cell r="K388" t="str">
            <v>SDHT-SDRPUB-PSP-029-2022</v>
          </cell>
          <cell r="L388" t="str">
            <v>X</v>
          </cell>
          <cell r="N388" t="str">
            <v>CC</v>
          </cell>
          <cell r="O388">
            <v>35890469</v>
          </cell>
          <cell r="P388">
            <v>5</v>
          </cell>
          <cell r="Q388" t="str">
            <v>BECERRA RENTERIA</v>
          </cell>
          <cell r="R388" t="str">
            <v>MARTHA</v>
          </cell>
          <cell r="S388" t="str">
            <v>No Aplica</v>
          </cell>
          <cell r="T388" t="str">
            <v>MARTHA BECERRA RENTERIA</v>
          </cell>
          <cell r="U388" t="str">
            <v>F</v>
          </cell>
          <cell r="V388">
            <v>44574</v>
          </cell>
          <cell r="W388" t="str">
            <v>No Aplica</v>
          </cell>
          <cell r="X388">
            <v>44578</v>
          </cell>
          <cell r="Y388">
            <v>44850</v>
          </cell>
          <cell r="Z388" t="str">
            <v>Contratación Directa</v>
          </cell>
          <cell r="AA388" t="str">
            <v>Contrato</v>
          </cell>
          <cell r="AB388" t="str">
            <v>Prestación de Servicios Profesionales</v>
          </cell>
          <cell r="AC388" t="str">
            <v>PRESTAR SERVICIOS PROFESIONALES PARA EL SEGUIMIENTO SOCIAL A LOS HOGARES Y PROYECTOS DE VIVIENDA ASOCIADOS A LOS INSTRUMENTOS DE FINANCIACIÓN A CARGO DE LA SECRETARÍA DISTRITAL DEL HÁBITAT.</v>
          </cell>
          <cell r="AD388">
            <v>44578</v>
          </cell>
          <cell r="AE388">
            <v>44579</v>
          </cell>
          <cell r="AF388">
            <v>44578</v>
          </cell>
          <cell r="AG388">
            <v>44851</v>
          </cell>
          <cell r="AH388">
            <v>9</v>
          </cell>
          <cell r="AI388">
            <v>0</v>
          </cell>
          <cell r="AJ388">
            <v>9</v>
          </cell>
          <cell r="AK388">
            <v>9</v>
          </cell>
          <cell r="AL388">
            <v>0</v>
          </cell>
          <cell r="AN388">
            <v>44850</v>
          </cell>
          <cell r="AO388">
            <v>44850</v>
          </cell>
          <cell r="AP388">
            <v>47700000</v>
          </cell>
          <cell r="AQ388">
            <v>47700000</v>
          </cell>
          <cell r="AR388">
            <v>5300000</v>
          </cell>
          <cell r="AS388">
            <v>0</v>
          </cell>
          <cell r="AT388">
            <v>3255</v>
          </cell>
          <cell r="AU388">
            <v>494</v>
          </cell>
          <cell r="AV388">
            <v>44565</v>
          </cell>
          <cell r="AW388">
            <v>47700000</v>
          </cell>
          <cell r="AX388" t="str">
            <v>O23011601010000007823</v>
          </cell>
        </row>
        <row r="389">
          <cell r="E389">
            <v>383</v>
          </cell>
          <cell r="F389" t="str">
            <v>383-2022</v>
          </cell>
          <cell r="G389" t="str">
            <v>CO1.PCCNTR.3228144</v>
          </cell>
          <cell r="H389" t="str">
            <v>BENEFICIAR 15851 HOGARES  CON SUBSIDIOS PARA ADQUISICIÓN DE VIVIENDA VIS Y VIP</v>
          </cell>
          <cell r="I389" t="str">
            <v>Terminado</v>
          </cell>
          <cell r="J389" t="str">
            <v>https://community.secop.gov.co/Public/Tendering/OpportunityDetail/Index?noticeUID=CO1.NTC.2548628&amp;isFromPublicArea=True&amp;isModal=true&amp;asPopupView=true</v>
          </cell>
          <cell r="K389" t="str">
            <v>SDHT-SDRPUB-PSAG-009-2022</v>
          </cell>
          <cell r="L389" t="str">
            <v>X</v>
          </cell>
          <cell r="N389" t="str">
            <v>CC</v>
          </cell>
          <cell r="O389">
            <v>52709507</v>
          </cell>
          <cell r="P389">
            <v>6</v>
          </cell>
          <cell r="Q389" t="str">
            <v>RODRIGUEZ RODRIGUEZ</v>
          </cell>
          <cell r="R389" t="str">
            <v>GINNA DOLLY</v>
          </cell>
          <cell r="S389" t="str">
            <v>No Aplica</v>
          </cell>
          <cell r="T389" t="str">
            <v>GINNA DOLLY RODRIGUEZ RODRIGUEZ</v>
          </cell>
          <cell r="U389" t="str">
            <v>F</v>
          </cell>
          <cell r="V389">
            <v>44574</v>
          </cell>
          <cell r="W389" t="str">
            <v>No Aplica</v>
          </cell>
          <cell r="X389">
            <v>44578</v>
          </cell>
          <cell r="Y389">
            <v>44850</v>
          </cell>
          <cell r="Z389" t="str">
            <v>Contratación Directa</v>
          </cell>
          <cell r="AA389" t="str">
            <v>Contrato</v>
          </cell>
          <cell r="AB389" t="str">
            <v>Prestación de Servicios  de Apoyo a la Gestión</v>
          </cell>
          <cell r="AC389" t="str">
            <v>PRESTAR SERVICIOS DE APOYO A LA GESTIÓN PARA REALIZAR ACTIVIDADES REQUERIDAS EN LA GESTIÓN DE INSTRUMENTOS DE FINANCIACIÓN E IMPLEMENTACIÓN DE NUEVAS FUENTES DE FINANCIACIÓN</v>
          </cell>
          <cell r="AD389">
            <v>44578</v>
          </cell>
          <cell r="AE389">
            <v>44578</v>
          </cell>
          <cell r="AF389">
            <v>44578</v>
          </cell>
          <cell r="AG389">
            <v>44850</v>
          </cell>
          <cell r="AH389">
            <v>9</v>
          </cell>
          <cell r="AI389">
            <v>0</v>
          </cell>
          <cell r="AJ389">
            <v>9</v>
          </cell>
          <cell r="AK389">
            <v>9</v>
          </cell>
          <cell r="AL389">
            <v>0</v>
          </cell>
          <cell r="AN389">
            <v>44850</v>
          </cell>
          <cell r="AO389">
            <v>44850</v>
          </cell>
          <cell r="AP389">
            <v>24903000</v>
          </cell>
          <cell r="AQ389">
            <v>24903000</v>
          </cell>
          <cell r="AR389">
            <v>2767000</v>
          </cell>
          <cell r="AS389">
            <v>0</v>
          </cell>
          <cell r="AT389">
            <v>3271</v>
          </cell>
          <cell r="AU389">
            <v>530</v>
          </cell>
          <cell r="AV389">
            <v>44565</v>
          </cell>
          <cell r="AW389">
            <v>24903000</v>
          </cell>
          <cell r="AX389" t="str">
            <v>O23011601010000007823</v>
          </cell>
        </row>
        <row r="390">
          <cell r="E390">
            <v>384</v>
          </cell>
          <cell r="F390" t="str">
            <v>384-2022</v>
          </cell>
          <cell r="G390" t="str">
            <v>CO1.PCCNTR.3224839</v>
          </cell>
          <cell r="H390" t="str">
            <v>IMPLEMENTAR 1  SISTEMA  DE LA SDHT</v>
          </cell>
          <cell r="I390" t="str">
            <v>En Ejecución</v>
          </cell>
          <cell r="J390" t="str">
            <v>https://community.secop.gov.co/Public/Tendering/OpportunityDetail/Index?noticeUID=CO1.NTC.2544483&amp;isFromPublicArea=True&amp;isModal=true&amp;asPopupView=true</v>
          </cell>
          <cell r="K390" t="str">
            <v>SDHT-SDA-PSP-025-2022</v>
          </cell>
          <cell r="L390" t="str">
            <v>X</v>
          </cell>
          <cell r="N390" t="str">
            <v>CC</v>
          </cell>
          <cell r="O390">
            <v>73180163</v>
          </cell>
          <cell r="P390">
            <v>0</v>
          </cell>
          <cell r="Q390" t="str">
            <v>DIAZ CHAVEZ</v>
          </cell>
          <cell r="R390" t="str">
            <v>KEVIS SIRECK</v>
          </cell>
          <cell r="S390" t="str">
            <v>No Aplica</v>
          </cell>
          <cell r="T390" t="str">
            <v>KEVIS SIRECK DIAZ CHAVEZ</v>
          </cell>
          <cell r="U390" t="str">
            <v>M</v>
          </cell>
          <cell r="V390">
            <v>44574</v>
          </cell>
          <cell r="W390">
            <v>44575</v>
          </cell>
          <cell r="X390">
            <v>44575</v>
          </cell>
          <cell r="Y390">
            <v>44923</v>
          </cell>
          <cell r="Z390" t="str">
            <v>Contratación Directa</v>
          </cell>
          <cell r="AA390" t="str">
            <v>Contrato</v>
          </cell>
          <cell r="AB390" t="str">
            <v>Prestación de Servicios Profesionales</v>
          </cell>
          <cell r="AC390"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390">
            <v>44575</v>
          </cell>
          <cell r="AE390">
            <v>44575</v>
          </cell>
          <cell r="AF390">
            <v>44575</v>
          </cell>
          <cell r="AG390">
            <v>44923</v>
          </cell>
          <cell r="AH390">
            <v>11</v>
          </cell>
          <cell r="AI390">
            <v>15</v>
          </cell>
          <cell r="AJ390">
            <v>12.566666666666666</v>
          </cell>
          <cell r="AK390">
            <v>12</v>
          </cell>
          <cell r="AL390">
            <v>17</v>
          </cell>
          <cell r="AN390">
            <v>44923</v>
          </cell>
          <cell r="AO390">
            <v>44956</v>
          </cell>
          <cell r="AP390">
            <v>97750000</v>
          </cell>
          <cell r="AQ390">
            <v>106816667</v>
          </cell>
          <cell r="AR390">
            <v>8500000</v>
          </cell>
          <cell r="AS390">
            <v>-0.3333333432674408</v>
          </cell>
          <cell r="AT390">
            <v>3761</v>
          </cell>
          <cell r="AU390">
            <v>659</v>
          </cell>
          <cell r="AV390">
            <v>44565</v>
          </cell>
          <cell r="AW390">
            <v>97750000</v>
          </cell>
          <cell r="AX390" t="str">
            <v>O23011605560000007754</v>
          </cell>
        </row>
        <row r="391">
          <cell r="E391">
            <v>385</v>
          </cell>
          <cell r="F391" t="str">
            <v>385-2022</v>
          </cell>
          <cell r="G391" t="str">
            <v>CO1.PCCNTR.3226545</v>
          </cell>
          <cell r="H391" t="str">
            <v>CONSTRUIR  8  OBRAS EN ESPACIOS PÚBLICOS EN TERRITORIOS DE MEJORAMIENTO INTEGRAL DE BARRIOS</v>
          </cell>
          <cell r="I391" t="str">
            <v>Terminado</v>
          </cell>
          <cell r="J391" t="str">
            <v>https://community.secop.gov.co/Public/Tendering/OpportunityDetail/Index?noticeUID=CO1.NTC.2547065&amp;isFromPublicArea=True&amp;isModal=true&amp;asPopupView=true</v>
          </cell>
          <cell r="K391" t="str">
            <v>SDHT-SDB-PSP-023-2022</v>
          </cell>
          <cell r="L391" t="str">
            <v>X</v>
          </cell>
          <cell r="N391" t="str">
            <v>CC</v>
          </cell>
          <cell r="O391">
            <v>1014260067</v>
          </cell>
          <cell r="P391">
            <v>1</v>
          </cell>
          <cell r="Q391" t="str">
            <v>QUIMBAYO GODOY</v>
          </cell>
          <cell r="R391" t="str">
            <v>XIMENA BIBIANA</v>
          </cell>
          <cell r="S391" t="str">
            <v>No Aplica</v>
          </cell>
          <cell r="T391" t="str">
            <v>XIMENA BIBIANA QUIMBAYO GODOY</v>
          </cell>
          <cell r="U391" t="str">
            <v>F</v>
          </cell>
          <cell r="V391">
            <v>44574</v>
          </cell>
          <cell r="W391">
            <v>44578</v>
          </cell>
          <cell r="X391">
            <v>44579</v>
          </cell>
          <cell r="Y391">
            <v>44908</v>
          </cell>
          <cell r="Z391" t="str">
            <v>Contratación Directa</v>
          </cell>
          <cell r="AA391" t="str">
            <v>Contrato</v>
          </cell>
          <cell r="AB391" t="str">
            <v>Prestación de Servicios Profesionales</v>
          </cell>
          <cell r="AC391" t="str">
            <v>PRESTAR SERVICIOS PROFESIONALES PARA BRINDAR SOPORTE A LA GESTIÓN SOCIAL Y EL RELACIONAMIENTO CON LAS COMUNIDADES EN EL SEGUIMIENTO A LAS OBRAS EJECUTADAS EN TERRITORIOS PRIORIZADOS PARA EL MEJORAMIENTO INTEGRAL POR LA SECRETARÍA DISTRITAL DEL HÁBITAT.</v>
          </cell>
          <cell r="AD391">
            <v>44579</v>
          </cell>
          <cell r="AE391">
            <v>44593</v>
          </cell>
          <cell r="AF391">
            <v>44579</v>
          </cell>
          <cell r="AG391">
            <v>44912</v>
          </cell>
          <cell r="AH391">
            <v>11</v>
          </cell>
          <cell r="AI391">
            <v>0</v>
          </cell>
          <cell r="AJ391">
            <v>11.433333333333334</v>
          </cell>
          <cell r="AK391">
            <v>11</v>
          </cell>
          <cell r="AL391">
            <v>13</v>
          </cell>
          <cell r="AN391">
            <v>44912</v>
          </cell>
          <cell r="AO391">
            <v>44925</v>
          </cell>
          <cell r="AP391">
            <v>74800000</v>
          </cell>
          <cell r="AQ391">
            <v>77746667</v>
          </cell>
          <cell r="AR391">
            <v>6800000</v>
          </cell>
          <cell r="AS391">
            <v>-0.3333333432674408</v>
          </cell>
          <cell r="AT391">
            <v>2787</v>
          </cell>
          <cell r="AU391">
            <v>280</v>
          </cell>
          <cell r="AV391">
            <v>44565</v>
          </cell>
          <cell r="AW391">
            <v>74800000</v>
          </cell>
          <cell r="AX391" t="str">
            <v>O23011601190000007575</v>
          </cell>
        </row>
        <row r="392">
          <cell r="E392">
            <v>386</v>
          </cell>
          <cell r="F392" t="str">
            <v>386-2022</v>
          </cell>
          <cell r="G392" t="str">
            <v>CO1.PCCNTR.3226465</v>
          </cell>
          <cell r="H392" t="str">
            <v xml:space="preserve">CONFORMAR Y AJUSTAR 150 EXPEDIENTES URBANOS PARA LA LEGALIZACIÓN URBANÍSTICA DE ASENTAMIENTOS INFORMALES. </v>
          </cell>
          <cell r="I392" t="str">
            <v>Terminado</v>
          </cell>
          <cell r="J392" t="str">
            <v>https://community.secop.gov.co/Public/Tendering/OpportunityDetail/Index?noticeUID=CO1.NTC.2547414&amp;isFromPublicArea=True&amp;isModal=true&amp;asPopupView=true</v>
          </cell>
          <cell r="K392" t="str">
            <v>SDHT-SDB-PSP-001-2022</v>
          </cell>
          <cell r="L392" t="str">
            <v>X</v>
          </cell>
          <cell r="N392" t="str">
            <v>CC</v>
          </cell>
          <cell r="O392">
            <v>79841486</v>
          </cell>
          <cell r="P392">
            <v>1</v>
          </cell>
          <cell r="Q392" t="str">
            <v>MUNAR VERANO</v>
          </cell>
          <cell r="R392" t="str">
            <v>FREDI YECID</v>
          </cell>
          <cell r="S392" t="str">
            <v>No Aplica</v>
          </cell>
          <cell r="T392" t="str">
            <v>FREDI YECID MUNAR VERANO</v>
          </cell>
          <cell r="U392" t="str">
            <v>M</v>
          </cell>
          <cell r="V392">
            <v>44575</v>
          </cell>
          <cell r="W392">
            <v>44578</v>
          </cell>
          <cell r="X392">
            <v>44579</v>
          </cell>
          <cell r="Y392">
            <v>44907</v>
          </cell>
          <cell r="Z392" t="str">
            <v>Contratación Directa</v>
          </cell>
          <cell r="AA392" t="str">
            <v>Contrato</v>
          </cell>
          <cell r="AB392" t="str">
            <v>Prestación de Servicios Profesionales</v>
          </cell>
          <cell r="AC392" t="str">
            <v>PRESTAR SERVICIOS PROFESIONALES PARA APOYAR LAS ACTIVIDADES DEL COMPONENTE TÉCNICO TOPOGRÁFICO Y CARTOGRÁFICO REQUERIDO PARA LA LEGALIZACIÓN URBANÍSTICA EN SU ETAPA DE GESTIÓN Y ESTUDIOS PRELIMINARES EN LOS TERRITORIOS SUSCEPTIBLES DE SER LEGALIZADOS</v>
          </cell>
          <cell r="AD392">
            <v>44579</v>
          </cell>
          <cell r="AE392">
            <v>44579</v>
          </cell>
          <cell r="AF392">
            <v>44579</v>
          </cell>
          <cell r="AG392">
            <v>44912</v>
          </cell>
          <cell r="AH392">
            <v>11</v>
          </cell>
          <cell r="AI392">
            <v>0</v>
          </cell>
          <cell r="AJ392">
            <v>11.433333333333334</v>
          </cell>
          <cell r="AK392">
            <v>11</v>
          </cell>
          <cell r="AL392">
            <v>13</v>
          </cell>
          <cell r="AN392">
            <v>44912</v>
          </cell>
          <cell r="AO392">
            <v>44925</v>
          </cell>
          <cell r="AP392">
            <v>80300000</v>
          </cell>
          <cell r="AQ392">
            <v>83463333</v>
          </cell>
          <cell r="AR392">
            <v>7300000</v>
          </cell>
          <cell r="AS392">
            <v>0.3333333432674408</v>
          </cell>
          <cell r="AT392">
            <v>2692</v>
          </cell>
          <cell r="AU392">
            <v>500</v>
          </cell>
          <cell r="AV392">
            <v>44565</v>
          </cell>
          <cell r="AW392">
            <v>80300000</v>
          </cell>
          <cell r="AX392" t="str">
            <v>O23011601190000007577</v>
          </cell>
        </row>
        <row r="393">
          <cell r="E393">
            <v>387</v>
          </cell>
          <cell r="F393" t="str">
            <v>387-2022</v>
          </cell>
          <cell r="G393" t="str">
            <v>CO1.PCCNTR.3227005</v>
          </cell>
          <cell r="H393" t="str">
            <v xml:space="preserve">CONFORMAR Y AJUSTAR 100 EXPEDIENTES URBANOS PARA LA REGULARIZACIÓN DE ASENTAMIENTOS LEGALIZADOS </v>
          </cell>
          <cell r="I393" t="str">
            <v>Terminado</v>
          </cell>
          <cell r="J393" t="str">
            <v>https://community.secop.gov.co/Public/Tendering/OpportunityDetail/Index?noticeUID=CO1.NTC.2547542&amp;isFromPublicArea=True&amp;isModal=true&amp;asPopupView=true</v>
          </cell>
          <cell r="K393" t="str">
            <v>SDHT-SDB-PSP-002-2022</v>
          </cell>
          <cell r="L393" t="str">
            <v>X</v>
          </cell>
          <cell r="N393" t="str">
            <v>CC</v>
          </cell>
          <cell r="O393">
            <v>80062829</v>
          </cell>
          <cell r="P393">
            <v>5</v>
          </cell>
          <cell r="Q393" t="str">
            <v>MORA FIERRO</v>
          </cell>
          <cell r="R393" t="str">
            <v>JUAN CARLOS</v>
          </cell>
          <cell r="S393" t="str">
            <v>No Aplica</v>
          </cell>
          <cell r="T393" t="str">
            <v>JUAN CARLOS MORA FIERRO</v>
          </cell>
          <cell r="U393" t="str">
            <v>M</v>
          </cell>
          <cell r="V393">
            <v>44575</v>
          </cell>
          <cell r="W393">
            <v>44578</v>
          </cell>
          <cell r="X393">
            <v>44579</v>
          </cell>
          <cell r="Y393">
            <v>44906</v>
          </cell>
          <cell r="Z393" t="str">
            <v>Contratación Directa</v>
          </cell>
          <cell r="AA393" t="str">
            <v>Contrato</v>
          </cell>
          <cell r="AB393" t="str">
            <v>Prestación de Servicios Profesionales</v>
          </cell>
          <cell r="AC393" t="str">
            <v>PRESTAR SERVICIOS PROFESIONALES PARA APOYAR TÉCNICAMENTE EL ANÁLISIS CATASTRAL Y  CARTOGRÁFICO NECESARIOS PARA LA REGULARIZACIÓN DE DESARROLLOS LEGALIZADOS</v>
          </cell>
          <cell r="AD393">
            <v>44579</v>
          </cell>
          <cell r="AE393">
            <v>44579</v>
          </cell>
          <cell r="AF393">
            <v>44579</v>
          </cell>
          <cell r="AG393">
            <v>44912</v>
          </cell>
          <cell r="AH393">
            <v>11</v>
          </cell>
          <cell r="AI393">
            <v>0</v>
          </cell>
          <cell r="AJ393">
            <v>11.433333333333334</v>
          </cell>
          <cell r="AK393">
            <v>11</v>
          </cell>
          <cell r="AL393">
            <v>13</v>
          </cell>
          <cell r="AN393">
            <v>44912</v>
          </cell>
          <cell r="AO393">
            <v>44925</v>
          </cell>
          <cell r="AP393">
            <v>80300000</v>
          </cell>
          <cell r="AQ393">
            <v>83463333</v>
          </cell>
          <cell r="AR393">
            <v>7300000</v>
          </cell>
          <cell r="AS393">
            <v>0.3333333432674408</v>
          </cell>
          <cell r="AT393">
            <v>2706</v>
          </cell>
          <cell r="AU393">
            <v>329</v>
          </cell>
          <cell r="AV393">
            <v>44565</v>
          </cell>
          <cell r="AW393">
            <v>80300000</v>
          </cell>
          <cell r="AX393" t="str">
            <v>O23011601190000007577</v>
          </cell>
        </row>
        <row r="394">
          <cell r="E394">
            <v>388</v>
          </cell>
          <cell r="F394" t="str">
            <v>388-2022</v>
          </cell>
          <cell r="G394" t="str">
            <v>CO1.PCCNTR.3227224</v>
          </cell>
          <cell r="H394" t="str">
            <v xml:space="preserve">CONFORMAR Y AJUSTAR 100 EXPEDIENTES URBANOS PARA LA REGULARIZACIÓN DE ASENTAMIENTOS LEGALIZADOS </v>
          </cell>
          <cell r="I394" t="str">
            <v>Terminado</v>
          </cell>
          <cell r="J394" t="str">
            <v>https://community.secop.gov.co/Public/Tendering/OpportunityDetail/Index?noticeUID=CO1.NTC.2547454&amp;isFromPublicArea=True&amp;isModal=true&amp;asPopupView=true</v>
          </cell>
          <cell r="K394" t="str">
            <v>SDHT-SDB-PSP-003-2022</v>
          </cell>
          <cell r="L394" t="str">
            <v>X</v>
          </cell>
          <cell r="N394" t="str">
            <v>CC</v>
          </cell>
          <cell r="O394">
            <v>20892364</v>
          </cell>
          <cell r="P394">
            <v>5</v>
          </cell>
          <cell r="Q394" t="str">
            <v>WILCHES ORTIZ</v>
          </cell>
          <cell r="R394" t="str">
            <v>ZAIDA FABIOLA</v>
          </cell>
          <cell r="S394" t="str">
            <v>No Aplica</v>
          </cell>
          <cell r="T394" t="str">
            <v>ZAIDA FABIOLA WILCHES ORTIZ</v>
          </cell>
          <cell r="U394" t="str">
            <v>F</v>
          </cell>
          <cell r="V394">
            <v>44575</v>
          </cell>
          <cell r="W394">
            <v>44578</v>
          </cell>
          <cell r="X394">
            <v>44580</v>
          </cell>
          <cell r="Y394">
            <v>44909</v>
          </cell>
          <cell r="Z394" t="str">
            <v>Contratación Directa</v>
          </cell>
          <cell r="AA394" t="str">
            <v>Contrato</v>
          </cell>
          <cell r="AB394" t="str">
            <v>Prestación de Servicios Profesionales</v>
          </cell>
          <cell r="AC394" t="str">
            <v>PRESTAR SERVICIOS PROFESIONALES PARA APOYAR EN EL DESARROLLO DEL COMPONENTE TÉCNICO TOPOGRÁFICO Y CARTOGRÁFICO NECESARIO PARA LA REGULARIZACIÓN DE DESARROLLOS LEGALIZADOS EN SU ETAPA DE GESTIÓN Y ESTUDIOS PRELIMINARES</v>
          </cell>
          <cell r="AD394">
            <v>44580</v>
          </cell>
          <cell r="AE394">
            <v>44580</v>
          </cell>
          <cell r="AF394">
            <v>44580</v>
          </cell>
          <cell r="AG394">
            <v>44913</v>
          </cell>
          <cell r="AH394">
            <v>11</v>
          </cell>
          <cell r="AI394">
            <v>0</v>
          </cell>
          <cell r="AJ394">
            <v>11.4</v>
          </cell>
          <cell r="AK394">
            <v>11</v>
          </cell>
          <cell r="AL394">
            <v>12</v>
          </cell>
          <cell r="AM394">
            <v>342</v>
          </cell>
          <cell r="AN394">
            <v>44913</v>
          </cell>
          <cell r="AO394">
            <v>44925</v>
          </cell>
          <cell r="AP394">
            <v>80300000</v>
          </cell>
          <cell r="AQ394">
            <v>83220000</v>
          </cell>
          <cell r="AR394">
            <v>7300000</v>
          </cell>
          <cell r="AS394">
            <v>0</v>
          </cell>
          <cell r="AT394">
            <v>2701</v>
          </cell>
          <cell r="AU394">
            <v>320</v>
          </cell>
          <cell r="AV394">
            <v>44565</v>
          </cell>
          <cell r="AW394">
            <v>80300000</v>
          </cell>
          <cell r="AX394" t="str">
            <v>O23011601190000007577</v>
          </cell>
        </row>
        <row r="395">
          <cell r="E395">
            <v>389</v>
          </cell>
          <cell r="F395" t="str">
            <v>389-2022</v>
          </cell>
          <cell r="G395" t="str">
            <v>CO1.PCCNTR.3227142</v>
          </cell>
          <cell r="H395" t="str">
            <v xml:space="preserve">CONFORMAR Y AJUSTAR 150 EXPEDIENTES URBANOS PARA LA LEGALIZACIÓN URBANÍSTICA DE ASENTAMIENTOS INFORMALES. </v>
          </cell>
          <cell r="I395" t="str">
            <v>Terminado</v>
          </cell>
          <cell r="J395" t="str">
            <v>https://community.secop.gov.co/Public/Tendering/OpportunityDetail/Index?noticeUID=CO1.NTC.2547901&amp;isFromPublicArea=True&amp;isModal=true&amp;asPopupView=true</v>
          </cell>
          <cell r="K395" t="str">
            <v>SDHT-SDB-PSP-013-2022</v>
          </cell>
          <cell r="L395" t="str">
            <v>X</v>
          </cell>
          <cell r="N395" t="str">
            <v>CC</v>
          </cell>
          <cell r="O395">
            <v>1075654508</v>
          </cell>
          <cell r="P395">
            <v>1</v>
          </cell>
          <cell r="Q395" t="str">
            <v>ORJUELA ARDILA</v>
          </cell>
          <cell r="R395" t="str">
            <v>JOSE GUILLERMO</v>
          </cell>
          <cell r="S395" t="str">
            <v>No Aplica</v>
          </cell>
          <cell r="T395" t="str">
            <v>JOSE GUILLERMO ORJUELA ARDILA</v>
          </cell>
          <cell r="U395" t="str">
            <v>M</v>
          </cell>
          <cell r="V395">
            <v>44574</v>
          </cell>
          <cell r="W395">
            <v>44578</v>
          </cell>
          <cell r="X395">
            <v>44578</v>
          </cell>
          <cell r="Y395">
            <v>44912</v>
          </cell>
          <cell r="Z395" t="str">
            <v>Contratación Directa</v>
          </cell>
          <cell r="AA395" t="str">
            <v>Contrato</v>
          </cell>
          <cell r="AB395" t="str">
            <v>Prestación de Servicios Profesionales</v>
          </cell>
          <cell r="AC395" t="str">
            <v>PRESTAR SERVICIOS PROFESIONALES PARA EL APOYO EN ACTIVIDADES DE RELACIONAMIENTO COMUNITARIO EN EL DESARROLLO DEL PROCEDIMIENTO DE LEGALIZACIÓN URBANÍSTICA EN LOS TERRITORIOS SUSCEPTIBLES DE SER LEGALIZADOS</v>
          </cell>
          <cell r="AD395">
            <v>44578</v>
          </cell>
          <cell r="AE395">
            <v>44580</v>
          </cell>
          <cell r="AF395">
            <v>44578</v>
          </cell>
          <cell r="AG395">
            <v>44913</v>
          </cell>
          <cell r="AH395">
            <v>11</v>
          </cell>
          <cell r="AI395">
            <v>0</v>
          </cell>
          <cell r="AJ395">
            <v>11.466666666666667</v>
          </cell>
          <cell r="AK395">
            <v>11</v>
          </cell>
          <cell r="AL395">
            <v>14</v>
          </cell>
          <cell r="AN395">
            <v>44911</v>
          </cell>
          <cell r="AO395">
            <v>44925</v>
          </cell>
          <cell r="AP395">
            <v>74800000</v>
          </cell>
          <cell r="AQ395">
            <v>77973333</v>
          </cell>
          <cell r="AR395">
            <v>6800000</v>
          </cell>
          <cell r="AS395">
            <v>0.3333333283662796</v>
          </cell>
          <cell r="AT395">
            <v>2693</v>
          </cell>
          <cell r="AU395">
            <v>727</v>
          </cell>
          <cell r="AV395">
            <v>44566</v>
          </cell>
          <cell r="AW395">
            <v>74800000</v>
          </cell>
          <cell r="AX395" t="str">
            <v>O23011601190000007577</v>
          </cell>
        </row>
        <row r="396">
          <cell r="E396">
            <v>390</v>
          </cell>
          <cell r="F396" t="str">
            <v>390-2022</v>
          </cell>
          <cell r="G396" t="str">
            <v>CO1.PCCNTR.3227078</v>
          </cell>
          <cell r="H396" t="str">
            <v xml:space="preserve">CONFORMAR Y AJUSTAR 100 EXPEDIENTES URBANOS PARA LA REGULARIZACIÓN DE ASENTAMIENTOS LEGALIZADOS </v>
          </cell>
          <cell r="I396" t="str">
            <v>Terminado</v>
          </cell>
          <cell r="J396" t="str">
            <v>https://community.secop.gov.co/Public/Tendering/OpportunityDetail/Index?noticeUID=CO1.NTC.2547931&amp;isFromPublicArea=True&amp;isModal=true&amp;asPopupView=true</v>
          </cell>
          <cell r="K396" t="str">
            <v>SDHT-SDB-PSP-004-2022</v>
          </cell>
          <cell r="L396" t="str">
            <v>X</v>
          </cell>
          <cell r="N396" t="str">
            <v>CC</v>
          </cell>
          <cell r="O396">
            <v>79762451</v>
          </cell>
          <cell r="P396">
            <v>5</v>
          </cell>
          <cell r="Q396" t="str">
            <v>ARTUNDUAGA SANTOS</v>
          </cell>
          <cell r="R396" t="str">
            <v>ANDRES MAURICIO</v>
          </cell>
          <cell r="S396" t="str">
            <v>No Aplica</v>
          </cell>
          <cell r="T396" t="str">
            <v>ANDRES MAURICIO ARTUNDUAGA SANTOS</v>
          </cell>
          <cell r="U396" t="str">
            <v>M</v>
          </cell>
          <cell r="V396">
            <v>44575</v>
          </cell>
          <cell r="W396">
            <v>44579</v>
          </cell>
          <cell r="X396">
            <v>44579</v>
          </cell>
          <cell r="Y396">
            <v>44906</v>
          </cell>
          <cell r="Z396" t="str">
            <v>Contratación Directa</v>
          </cell>
          <cell r="AA396" t="str">
            <v>Contrato</v>
          </cell>
          <cell r="AB396" t="str">
            <v>Prestación de Servicios Profesionales</v>
          </cell>
          <cell r="AC396" t="str">
            <v>PRESTAR SERVICIOS PROFESIONALES PARA APOYAR LAS ACTIVIDADES TÉCNICAS DE ANÁLISIS CATASTRAL NECESARIAS PARA LA REGULARIZACIÓN DE DESARROLLOS LEGALIZADOS EN SU ETAPA DE GESTIÓN Y ESTUDIOS PRELIMINARES</v>
          </cell>
          <cell r="AD396">
            <v>44579</v>
          </cell>
          <cell r="AE396">
            <v>44579</v>
          </cell>
          <cell r="AF396">
            <v>44579</v>
          </cell>
          <cell r="AG396">
            <v>44912</v>
          </cell>
          <cell r="AH396">
            <v>11</v>
          </cell>
          <cell r="AI396">
            <v>0</v>
          </cell>
          <cell r="AJ396">
            <v>11.433333333333334</v>
          </cell>
          <cell r="AK396">
            <v>11</v>
          </cell>
          <cell r="AL396">
            <v>13</v>
          </cell>
          <cell r="AN396">
            <v>44912</v>
          </cell>
          <cell r="AO396">
            <v>44925</v>
          </cell>
          <cell r="AP396">
            <v>80300000</v>
          </cell>
          <cell r="AQ396">
            <v>83463333</v>
          </cell>
          <cell r="AR396">
            <v>7300000</v>
          </cell>
          <cell r="AS396">
            <v>0.3333333432674408</v>
          </cell>
          <cell r="AT396">
            <v>2698</v>
          </cell>
          <cell r="AU396">
            <v>529</v>
          </cell>
          <cell r="AV396">
            <v>44565</v>
          </cell>
          <cell r="AW396">
            <v>80300000</v>
          </cell>
          <cell r="AX396" t="str">
            <v>O23011601190000007577</v>
          </cell>
        </row>
        <row r="397">
          <cell r="E397">
            <v>391</v>
          </cell>
          <cell r="F397" t="str">
            <v>391-2022</v>
          </cell>
          <cell r="G397" t="str">
            <v>CO1.PCCNTR.3234019</v>
          </cell>
          <cell r="H397" t="str">
            <v>ELABORAR 1 DOCUMENTO QUE CENTRALICE LOS COMPONENTES DE LA POLÍTICA DE GOBIERNO DIGITAL.</v>
          </cell>
          <cell r="I397" t="str">
            <v>En Ejecución</v>
          </cell>
          <cell r="J397" t="str">
            <v>https://community.secop.gov.co/Public/Tendering/OpportunityDetail/Index?noticeUID=CO1.NTC.2553888&amp;isFromPublicArea=True&amp;isModal=true&amp;asPopupView=true</v>
          </cell>
          <cell r="K397" t="str">
            <v>SDHT-SGC-PSP-021-2022</v>
          </cell>
          <cell r="L397" t="str">
            <v>X</v>
          </cell>
          <cell r="N397" t="str">
            <v>CC</v>
          </cell>
          <cell r="O397">
            <v>12228290</v>
          </cell>
          <cell r="P397">
            <v>3</v>
          </cell>
          <cell r="Q397" t="str">
            <v>ROJAS BORBON</v>
          </cell>
          <cell r="R397" t="str">
            <v>HECTOR ALIRIO</v>
          </cell>
          <cell r="S397" t="str">
            <v>No Aplica</v>
          </cell>
          <cell r="T397" t="str">
            <v>HECTOR ALIRIO ROJAS BORBON</v>
          </cell>
          <cell r="U397" t="str">
            <v>M</v>
          </cell>
          <cell r="V397">
            <v>44575</v>
          </cell>
          <cell r="W397">
            <v>44578</v>
          </cell>
          <cell r="X397">
            <v>44578</v>
          </cell>
          <cell r="Y397">
            <v>44921</v>
          </cell>
          <cell r="Z397" t="str">
            <v>Contratación Directa</v>
          </cell>
          <cell r="AA397" t="str">
            <v>Contrato</v>
          </cell>
          <cell r="AB397" t="str">
            <v>Prestación de Servicios Profesionales</v>
          </cell>
          <cell r="AC397" t="str">
            <v>PRESTAR SERVICIOS PROFESIONALES ESPECIALIZADOS PARA APOYAR EL PROCESO DE TECNOLOGÍAS DE INFORMACIÓN Y COMUNICACIONES TICS DE LA SDHT</v>
          </cell>
          <cell r="AD397">
            <v>44578</v>
          </cell>
          <cell r="AE397">
            <v>44578</v>
          </cell>
          <cell r="AF397">
            <v>44578</v>
          </cell>
          <cell r="AG397">
            <v>44926</v>
          </cell>
          <cell r="AH397">
            <v>11</v>
          </cell>
          <cell r="AI397">
            <v>15</v>
          </cell>
          <cell r="AJ397">
            <v>12.133333333333333</v>
          </cell>
          <cell r="AK397">
            <v>12</v>
          </cell>
          <cell r="AL397">
            <v>4</v>
          </cell>
          <cell r="AM397">
            <v>364</v>
          </cell>
          <cell r="AN397">
            <v>44927</v>
          </cell>
          <cell r="AO397">
            <v>44946</v>
          </cell>
          <cell r="AP397">
            <v>140955500</v>
          </cell>
          <cell r="AQ397">
            <v>148718267</v>
          </cell>
          <cell r="AR397">
            <v>12257000</v>
          </cell>
          <cell r="AS397">
            <v>-0.33333331346511841</v>
          </cell>
          <cell r="AT397">
            <v>3206</v>
          </cell>
          <cell r="AU397">
            <v>351</v>
          </cell>
          <cell r="AV397">
            <v>44565</v>
          </cell>
          <cell r="AW397">
            <v>140955500</v>
          </cell>
          <cell r="AX397" t="str">
            <v>O23011605530000007815</v>
          </cell>
        </row>
        <row r="398">
          <cell r="E398">
            <v>392</v>
          </cell>
          <cell r="F398" t="str">
            <v>392-2022</v>
          </cell>
          <cell r="G398" t="str">
            <v>CO1.PCCNTR.3233757</v>
          </cell>
          <cell r="H398" t="str">
            <v>IMPLEMENTAR 1  SISTEMA  DE LA SDHT</v>
          </cell>
          <cell r="I398" t="str">
            <v>En Ejecución</v>
          </cell>
          <cell r="J398" t="str">
            <v>https://community.secop.gov.co/Public/Tendering/OpportunityDetail/Index?noticeUID=CO1.NTC.2553652&amp;isFromPublicArea=True&amp;isModal=true&amp;asPopupView=true</v>
          </cell>
          <cell r="K398" t="str">
            <v>SDHT-SGC-PSP-3161-2022</v>
          </cell>
          <cell r="L398" t="str">
            <v>X</v>
          </cell>
          <cell r="N398" t="str">
            <v>CC</v>
          </cell>
          <cell r="O398">
            <v>79331453</v>
          </cell>
          <cell r="P398">
            <v>0</v>
          </cell>
          <cell r="Q398" t="str">
            <v>TAPIA MATURANA</v>
          </cell>
          <cell r="R398" t="str">
            <v>EMELINO</v>
          </cell>
          <cell r="S398" t="str">
            <v>No Aplica</v>
          </cell>
          <cell r="T398" t="str">
            <v>EMELINO TAPIA MATURANA</v>
          </cell>
          <cell r="U398" t="str">
            <v>M</v>
          </cell>
          <cell r="V398">
            <v>44575</v>
          </cell>
          <cell r="W398" t="str">
            <v>No Aplica</v>
          </cell>
          <cell r="X398">
            <v>44575</v>
          </cell>
          <cell r="Y398">
            <v>44928</v>
          </cell>
          <cell r="Z398" t="str">
            <v>Contratación Directa</v>
          </cell>
          <cell r="AA398" t="str">
            <v>Contrato</v>
          </cell>
          <cell r="AB398" t="str">
            <v>Prestación de Servicios Profesionales</v>
          </cell>
          <cell r="AC398" t="str">
            <v>PRESTAR SERVICIOS PROFESIONALES PARA APOYAR JURÍDICAMENTE A LA OFICINA DE CONTROL DISCIPLINARIO INTERNO DE LA SECRETARÍA DEL HÁBITAT, EN LA EVALUACIÓN Y SUSTANCIACIÓN DE LOS PROCESOS DISCIPLINARIOS QUE LE SEAN ASIGNADOS, ASI COMO LAS ACTIVIDADES RELACIONADAS CON EL CARGUE DE INFORMACIÓN EN EL SISTEMA DE INFORMACIÓN DISCIPLINARIO SID</v>
          </cell>
          <cell r="AD398">
            <v>44575</v>
          </cell>
          <cell r="AE398">
            <v>44575</v>
          </cell>
          <cell r="AF398">
            <v>44575</v>
          </cell>
          <cell r="AG398">
            <v>44928</v>
          </cell>
          <cell r="AH398">
            <v>11</v>
          </cell>
          <cell r="AI398">
            <v>15</v>
          </cell>
          <cell r="AJ398">
            <v>12.433333333333334</v>
          </cell>
          <cell r="AK398">
            <v>12</v>
          </cell>
          <cell r="AL398">
            <v>13</v>
          </cell>
          <cell r="AM398">
            <v>373</v>
          </cell>
          <cell r="AN398">
            <v>44923</v>
          </cell>
          <cell r="AO398">
            <v>44952</v>
          </cell>
          <cell r="AP398">
            <v>51750000</v>
          </cell>
          <cell r="AQ398">
            <v>55950000</v>
          </cell>
          <cell r="AR398">
            <v>4500000</v>
          </cell>
          <cell r="AS398">
            <v>0</v>
          </cell>
          <cell r="AT398">
            <v>3161</v>
          </cell>
          <cell r="AU398">
            <v>517</v>
          </cell>
          <cell r="AV398">
            <v>44565</v>
          </cell>
          <cell r="AW398">
            <v>51750000</v>
          </cell>
          <cell r="AX398" t="str">
            <v>O23011605560000007754</v>
          </cell>
        </row>
        <row r="399">
          <cell r="E399">
            <v>393</v>
          </cell>
          <cell r="F399" t="str">
            <v>393-2022</v>
          </cell>
          <cell r="G399" t="str">
            <v>CO1.PCCNTR.3226727</v>
          </cell>
          <cell r="H399" t="str">
            <v>FORTALECER TÉCNICA Y ORGANIZACIONALMENTE 100 % DE LOS ACUEDUCTOS IDENTIFICADOS Y PRIORIZADOS EN LA ZONA RURAL DEL DISTRITO.</v>
          </cell>
          <cell r="I399" t="str">
            <v>En Ejecución</v>
          </cell>
          <cell r="J399" t="str">
            <v>https://community.secop.gov.co/Public/Tendering/OpportunityDetail/Index?noticeUID=CO1.NTC.2547206&amp;isFromPublicArea=True&amp;isModal=true&amp;asPopupView=true</v>
          </cell>
          <cell r="K399" t="str">
            <v>SDHT-SDSP-PSP-008-2022</v>
          </cell>
          <cell r="L399" t="str">
            <v>X</v>
          </cell>
          <cell r="N399" t="str">
            <v>CC</v>
          </cell>
          <cell r="O399">
            <v>39707570</v>
          </cell>
          <cell r="P399">
            <v>4</v>
          </cell>
          <cell r="Q399" t="str">
            <v xml:space="preserve">MAHECHA </v>
          </cell>
          <cell r="R399" t="str">
            <v>CONSUELO ARIZA</v>
          </cell>
          <cell r="S399" t="str">
            <v>No Aplica</v>
          </cell>
          <cell r="T399" t="str">
            <v xml:space="preserve">CONSUELO ARIZA MAHECHA </v>
          </cell>
          <cell r="U399" t="str">
            <v>F</v>
          </cell>
          <cell r="V399">
            <v>44574</v>
          </cell>
          <cell r="W399" t="str">
            <v>No Aplica</v>
          </cell>
          <cell r="X399">
            <v>44574</v>
          </cell>
          <cell r="Y399">
            <v>44907</v>
          </cell>
          <cell r="Z399" t="str">
            <v>Contratación Directa</v>
          </cell>
          <cell r="AA399" t="str">
            <v>Contrato</v>
          </cell>
          <cell r="AB399" t="str">
            <v>Prestación de Servicios  de Apoyo a la Gestión</v>
          </cell>
          <cell r="AC399" t="str">
            <v>PRESTAR SERVICIOS TÉCNICOS DE APOYO ADMINISTRATIVO EN EL MARCO DEL CUMPLIMIENTO DEL PLAN DISTRITAL DE DESARROLLO 2020-2024 Y DE LAS FUNCIONES DE LA SUBDIRECCIÓN DE SERVICIOS PÚBLICOS</v>
          </cell>
          <cell r="AD399">
            <v>44575</v>
          </cell>
          <cell r="AE399">
            <v>44575</v>
          </cell>
          <cell r="AF399">
            <v>44575</v>
          </cell>
          <cell r="AG399">
            <v>44908</v>
          </cell>
          <cell r="AH399">
            <v>11</v>
          </cell>
          <cell r="AI399">
            <v>0</v>
          </cell>
          <cell r="AJ399">
            <v>13.066666666666666</v>
          </cell>
          <cell r="AK399">
            <v>13</v>
          </cell>
          <cell r="AL399">
            <v>2</v>
          </cell>
          <cell r="AM399">
            <v>392</v>
          </cell>
          <cell r="AN399">
            <v>44908</v>
          </cell>
          <cell r="AO399">
            <v>44972</v>
          </cell>
          <cell r="AP399">
            <v>37615600</v>
          </cell>
          <cell r="AQ399">
            <v>44682774</v>
          </cell>
          <cell r="AR399">
            <v>3419600</v>
          </cell>
          <cell r="AS399">
            <v>-0.6666666641831398</v>
          </cell>
          <cell r="AT399">
            <v>3438</v>
          </cell>
          <cell r="AU399">
            <v>549</v>
          </cell>
          <cell r="AV399">
            <v>44565</v>
          </cell>
          <cell r="AW399">
            <v>37615600</v>
          </cell>
          <cell r="AX399" t="str">
            <v>O23011602370000007615</v>
          </cell>
        </row>
        <row r="400">
          <cell r="E400">
            <v>394</v>
          </cell>
          <cell r="F400" t="str">
            <v>394-2022</v>
          </cell>
          <cell r="G400" t="str">
            <v>CO1.PCCNTR.3226687</v>
          </cell>
          <cell r="H400" t="str">
            <v xml:space="preserve">COODINAR 100 % DEL DISEÑO E IMPLEMENTACIÓN DE LA POLÍTICA PÚBLICA DE SERVICIOS PÚBLICOS. </v>
          </cell>
          <cell r="I400" t="str">
            <v>En Ejecución</v>
          </cell>
          <cell r="J400" t="str">
            <v>https://community.secop.gov.co/Public/Tendering/OpportunityDetail/Index?noticeUID=CO1.NTC.2547503&amp;isFromPublicArea=True&amp;isModal=true&amp;asPopupView=true</v>
          </cell>
          <cell r="K400" t="str">
            <v>SDHT-SDSP-PSP-013-2022</v>
          </cell>
          <cell r="L400" t="str">
            <v>X</v>
          </cell>
          <cell r="N400" t="str">
            <v>CC</v>
          </cell>
          <cell r="O400">
            <v>32883910</v>
          </cell>
          <cell r="P400">
            <v>2</v>
          </cell>
          <cell r="Q400" t="str">
            <v xml:space="preserve">CASTRO </v>
          </cell>
          <cell r="R400" t="str">
            <v>SIRLEY EDELIS</v>
          </cell>
          <cell r="S400" t="str">
            <v>No Aplica</v>
          </cell>
          <cell r="T400" t="str">
            <v xml:space="preserve">SIRLEY EDELIS CASTRO </v>
          </cell>
          <cell r="U400" t="str">
            <v>F</v>
          </cell>
          <cell r="V400">
            <v>44574</v>
          </cell>
          <cell r="W400">
            <v>44585</v>
          </cell>
          <cell r="X400">
            <v>44578</v>
          </cell>
          <cell r="Y400">
            <v>44923</v>
          </cell>
          <cell r="Z400" t="str">
            <v>Contratación Directa</v>
          </cell>
          <cell r="AA400" t="str">
            <v>Contrato</v>
          </cell>
          <cell r="AB400" t="str">
            <v>Prestación de Servicios Profesionales</v>
          </cell>
          <cell r="AC400" t="str">
            <v>PRESTAR SERVICIOS PROFESIONALES PARA LAS ACTIVIDADES ENCAMINADAS AL DESARROLLO, IMPLEMENTACIÓN Y SEGUIMIENTO DE LA POLÍTICA PÚBLICA DE SERVICIOS PÚBLICOS DOMICILIARIOS Y DE LAS TICS, ASÍ COMO DE LOS PLANES FORMULADOS POR LA SUBDIRECCIÓN DE SERVICIOS PÚBLICOS</v>
          </cell>
          <cell r="AD400">
            <v>44585</v>
          </cell>
          <cell r="AE400">
            <v>44585</v>
          </cell>
          <cell r="AF400">
            <v>44585</v>
          </cell>
          <cell r="AG400">
            <v>44934</v>
          </cell>
          <cell r="AH400">
            <v>11</v>
          </cell>
          <cell r="AI400">
            <v>15</v>
          </cell>
          <cell r="AJ400">
            <v>13.5</v>
          </cell>
          <cell r="AK400">
            <v>13</v>
          </cell>
          <cell r="AL400">
            <v>15</v>
          </cell>
          <cell r="AM400">
            <v>405</v>
          </cell>
          <cell r="AN400">
            <v>44934</v>
          </cell>
          <cell r="AO400">
            <v>44993</v>
          </cell>
          <cell r="AP400">
            <v>165830000</v>
          </cell>
          <cell r="AQ400">
            <v>194670000</v>
          </cell>
          <cell r="AR400">
            <v>14420000</v>
          </cell>
          <cell r="AS400">
            <v>0</v>
          </cell>
          <cell r="AT400">
            <v>3425</v>
          </cell>
          <cell r="AU400">
            <v>262</v>
          </cell>
          <cell r="AV400">
            <v>44565</v>
          </cell>
          <cell r="AW400">
            <v>165830000</v>
          </cell>
          <cell r="AX400" t="str">
            <v>O23011602370000007615</v>
          </cell>
        </row>
        <row r="401">
          <cell r="E401">
            <v>395</v>
          </cell>
          <cell r="F401" t="str">
            <v>395-2022</v>
          </cell>
          <cell r="G401" t="str">
            <v>CO1.PCCNTR.3226993</v>
          </cell>
          <cell r="H401" t="str">
            <v xml:space="preserve">COODINAR 100 % DEL DISEÑO E IMPLEMENTACIÓN DE LA POLÍTICA PÚBLICA DE SERVICIOS PÚBLICOS. </v>
          </cell>
          <cell r="I401" t="str">
            <v>En Ejecución</v>
          </cell>
          <cell r="J401" t="str">
            <v>https://community.secop.gov.co/Public/Tendering/OpportunityDetail/Index?noticeUID=CO1.NTC.2547577&amp;isFromPublicArea=True&amp;isModal=true&amp;asPopupView=true</v>
          </cell>
          <cell r="K401" t="str">
            <v>SDHT-SDSP-PSP-014-2022</v>
          </cell>
          <cell r="L401" t="str">
            <v>X</v>
          </cell>
          <cell r="N401" t="str">
            <v>CC</v>
          </cell>
          <cell r="O401">
            <v>52777755</v>
          </cell>
          <cell r="P401">
            <v>6</v>
          </cell>
          <cell r="Q401" t="str">
            <v>ROZO COVALEDA</v>
          </cell>
          <cell r="R401" t="str">
            <v>MARCELA</v>
          </cell>
          <cell r="S401" t="str">
            <v>No Aplica</v>
          </cell>
          <cell r="T401" t="str">
            <v>MARCELA ROZO COVALEDA</v>
          </cell>
          <cell r="U401" t="str">
            <v>F</v>
          </cell>
          <cell r="V401">
            <v>44574</v>
          </cell>
          <cell r="W401">
            <v>44585</v>
          </cell>
          <cell r="X401">
            <v>44578</v>
          </cell>
          <cell r="Y401">
            <v>44908</v>
          </cell>
          <cell r="Z401" t="str">
            <v>Contratación Directa</v>
          </cell>
          <cell r="AA401" t="str">
            <v>Contrato</v>
          </cell>
          <cell r="AB401" t="str">
            <v>Prestación de Servicios Profesionales</v>
          </cell>
          <cell r="AC401" t="str">
            <v>PRESTAR SERVICIOS PROFESIONALES EN ASUNTOS COMERCIALES Y REGULATORIOS A LA SUBDIRECCIÓN DE SERVICIOS PÚBLICOS EN EL MARCO DE SUS FUNCIONES Y EN CUMPLIMIENTO DEL PLAN DE DESARROLLO DISTRITAL 2020 - 2024</v>
          </cell>
          <cell r="AD401">
            <v>44585</v>
          </cell>
          <cell r="AE401">
            <v>44585</v>
          </cell>
          <cell r="AF401">
            <v>44585</v>
          </cell>
          <cell r="AG401">
            <v>44918</v>
          </cell>
          <cell r="AH401">
            <v>11</v>
          </cell>
          <cell r="AI401">
            <v>0</v>
          </cell>
          <cell r="AJ401">
            <v>12.733333333333333</v>
          </cell>
          <cell r="AK401">
            <v>12</v>
          </cell>
          <cell r="AL401">
            <v>22</v>
          </cell>
          <cell r="AM401">
            <v>382</v>
          </cell>
          <cell r="AN401">
            <v>44918</v>
          </cell>
          <cell r="AO401">
            <v>44972</v>
          </cell>
          <cell r="AP401">
            <v>117265499</v>
          </cell>
          <cell r="AQ401">
            <v>135743699</v>
          </cell>
          <cell r="AR401">
            <v>10660500</v>
          </cell>
          <cell r="AS401">
            <v>1</v>
          </cell>
          <cell r="AT401">
            <v>3437</v>
          </cell>
          <cell r="AU401">
            <v>641</v>
          </cell>
          <cell r="AV401">
            <v>44565</v>
          </cell>
          <cell r="AW401">
            <v>117265500</v>
          </cell>
          <cell r="AX401" t="str">
            <v>O23011602370000007615</v>
          </cell>
        </row>
        <row r="402">
          <cell r="E402">
            <v>396</v>
          </cell>
          <cell r="F402" t="str">
            <v>396-2022</v>
          </cell>
          <cell r="G402" t="str">
            <v>CO1.PCCNTR.3228073</v>
          </cell>
          <cell r="H402" t="str">
            <v>FORTALECER TÉCNICA Y ORGANIZACIONALMENTE 100 % DE LOS ACUEDUCTOS IDENTIFICADOS Y PRIORIZADOS EN LA ZONA RURAL DEL DISTRITO.</v>
          </cell>
          <cell r="I402" t="str">
            <v>En Ejecución</v>
          </cell>
          <cell r="J402" t="str">
            <v>https://community.secop.gov.co/Public/Tendering/OpportunityDetail/Index?noticeUID=CO1.NTC.2548384&amp;isFromPublicArea=True&amp;isModal=true&amp;asPopupView=true</v>
          </cell>
          <cell r="K402" t="str">
            <v>SDHT-SDSP-PSP-024-2022</v>
          </cell>
          <cell r="L402" t="str">
            <v>X</v>
          </cell>
          <cell r="N402" t="str">
            <v>CC</v>
          </cell>
          <cell r="O402">
            <v>51808307</v>
          </cell>
          <cell r="P402">
            <v>0</v>
          </cell>
          <cell r="Q402" t="str">
            <v xml:space="preserve">ROCHA </v>
          </cell>
          <cell r="R402" t="str">
            <v>NELLY NIÑO</v>
          </cell>
          <cell r="S402" t="str">
            <v>No Aplica</v>
          </cell>
          <cell r="T402" t="str">
            <v xml:space="preserve">NELLY NIÑO ROCHA </v>
          </cell>
          <cell r="U402" t="str">
            <v>F</v>
          </cell>
          <cell r="V402">
            <v>44574</v>
          </cell>
          <cell r="W402">
            <v>44578</v>
          </cell>
          <cell r="X402">
            <v>44578</v>
          </cell>
          <cell r="Y402">
            <v>44923</v>
          </cell>
          <cell r="Z402" t="str">
            <v>Contratación Directa</v>
          </cell>
          <cell r="AA402" t="str">
            <v>Contrato</v>
          </cell>
          <cell r="AB402" t="str">
            <v>Prestación de Servicios Profesionales</v>
          </cell>
          <cell r="AC402" t="str">
            <v>PRESTAR SERVICIOS PROFESIONALES PARA APOYAR A LA SUBDIRECCIÓN DE SERVICIOS PÚBLICOS EN LA PROMOCIÓN DE LOS MECANISMOS DE PARTICIPACIÓN CIUDADANA Y PROCESOS PEDAGÓGICOS EN TEMAS DE SERVICIOS PÚBLICOS DOMICILIARIOS Y CUIDADO DEL MEDIO AMBIENTE</v>
          </cell>
          <cell r="AD402">
            <v>44578</v>
          </cell>
          <cell r="AE402">
            <v>44578</v>
          </cell>
          <cell r="AF402">
            <v>44578</v>
          </cell>
          <cell r="AG402">
            <v>44927</v>
          </cell>
          <cell r="AH402">
            <v>11</v>
          </cell>
          <cell r="AI402">
            <v>15</v>
          </cell>
          <cell r="AJ402">
            <v>11.5</v>
          </cell>
          <cell r="AK402">
            <v>11</v>
          </cell>
          <cell r="AL402">
            <v>15</v>
          </cell>
          <cell r="AN402">
            <v>44927</v>
          </cell>
          <cell r="AO402">
            <v>44927</v>
          </cell>
          <cell r="AP402">
            <v>98076600</v>
          </cell>
          <cell r="AQ402">
            <v>98076600</v>
          </cell>
          <cell r="AR402">
            <v>8528400</v>
          </cell>
          <cell r="AS402">
            <v>0</v>
          </cell>
          <cell r="AT402">
            <v>3445</v>
          </cell>
          <cell r="AU402">
            <v>195</v>
          </cell>
          <cell r="AV402">
            <v>44564</v>
          </cell>
          <cell r="AW402">
            <v>98076600</v>
          </cell>
          <cell r="AX402" t="str">
            <v>O23011602370000007615</v>
          </cell>
        </row>
        <row r="403">
          <cell r="E403">
            <v>397</v>
          </cell>
          <cell r="F403" t="str">
            <v>397-2022</v>
          </cell>
          <cell r="G403" t="str">
            <v>CO1.PCCNTR.3229125</v>
          </cell>
          <cell r="H403" t="str">
            <v>BENEFICIAR 15851 HOGARES  CON SUBSIDIOS PARA ADQUISICIÓN DE VIVIENDA VIS Y VIP</v>
          </cell>
          <cell r="I403" t="str">
            <v>Terminado</v>
          </cell>
          <cell r="J403" t="str">
            <v>https://community.secop.gov.co/Public/Tendering/OpportunityDetail/Index?noticeUID=CO1.NTC.2549270&amp;isFromPublicArea=True&amp;isModal=true&amp;asPopupView=true</v>
          </cell>
          <cell r="K403" t="str">
            <v>SDHT-SDRPUB-PSP-024-2022</v>
          </cell>
          <cell r="L403" t="str">
            <v>X</v>
          </cell>
          <cell r="N403" t="str">
            <v>CC</v>
          </cell>
          <cell r="O403">
            <v>1018403529</v>
          </cell>
          <cell r="P403">
            <v>0</v>
          </cell>
          <cell r="Q403" t="str">
            <v>GUTIERREZ GONZALEZ</v>
          </cell>
          <cell r="R403" t="str">
            <v>ANDRES FELIPE</v>
          </cell>
          <cell r="S403" t="str">
            <v>No Aplica</v>
          </cell>
          <cell r="T403" t="str">
            <v>ANDRES FELIPE GUTIERREZ GONZALEZ</v>
          </cell>
          <cell r="U403" t="str">
            <v>M</v>
          </cell>
          <cell r="V403">
            <v>44574</v>
          </cell>
          <cell r="W403" t="str">
            <v>No Aplica</v>
          </cell>
          <cell r="X403">
            <v>44578</v>
          </cell>
          <cell r="Y403">
            <v>44850</v>
          </cell>
          <cell r="Z403" t="str">
            <v>Contratación Directa</v>
          </cell>
          <cell r="AA403" t="str">
            <v>Contrato</v>
          </cell>
          <cell r="AB403" t="str">
            <v>Prestación de Servicios Profesionales</v>
          </cell>
          <cell r="AC403" t="str">
            <v>PRESTAR SERVICIOS PROFESIONALES DE CARÁCTER JURÍDICO REQUERIDO PARA EL DESARROLLO E IMPLEMENTACIÓN DE INSTRUMENTOS DE FINANCIACIÓN PARA ADQUISICIÓN DE VIVIENDA.</v>
          </cell>
          <cell r="AD403">
            <v>44579</v>
          </cell>
          <cell r="AE403">
            <v>44579</v>
          </cell>
          <cell r="AF403">
            <v>44579</v>
          </cell>
          <cell r="AG403">
            <v>44851</v>
          </cell>
          <cell r="AH403">
            <v>9</v>
          </cell>
          <cell r="AI403">
            <v>0</v>
          </cell>
          <cell r="AJ403">
            <v>9</v>
          </cell>
          <cell r="AK403">
            <v>9</v>
          </cell>
          <cell r="AL403">
            <v>0</v>
          </cell>
          <cell r="AN403">
            <v>44851</v>
          </cell>
          <cell r="AO403">
            <v>44851</v>
          </cell>
          <cell r="AP403">
            <v>55620000</v>
          </cell>
          <cell r="AQ403">
            <v>55620000</v>
          </cell>
          <cell r="AR403">
            <v>6180000</v>
          </cell>
          <cell r="AS403">
            <v>0</v>
          </cell>
          <cell r="AT403">
            <v>3725</v>
          </cell>
          <cell r="AU403">
            <v>301</v>
          </cell>
          <cell r="AV403">
            <v>44565</v>
          </cell>
          <cell r="AW403">
            <v>55620000</v>
          </cell>
          <cell r="AX403" t="str">
            <v>O23011601010000007823</v>
          </cell>
        </row>
        <row r="404">
          <cell r="E404">
            <v>398</v>
          </cell>
          <cell r="F404" t="str">
            <v>398-2022</v>
          </cell>
          <cell r="G404" t="str">
            <v>CO1.PCCNTR.3229315</v>
          </cell>
          <cell r="H404" t="str">
            <v>BENEFICIAR 15851 HOGARES  CON SUBSIDIOS PARA ADQUISICIÓN DE VIVIENDA VIS Y VIP</v>
          </cell>
          <cell r="I404" t="str">
            <v>Terminado</v>
          </cell>
          <cell r="J404" t="str">
            <v>https://community.secop.gov.co/Public/Tendering/OpportunityDetail/Index?noticeUID=CO1.NTC.2549594&amp;isFromPublicArea=True&amp;isModal=true&amp;asPopupView=true</v>
          </cell>
          <cell r="K404" t="str">
            <v>SDHT-SDRPUB-PSP-019-2022</v>
          </cell>
          <cell r="L404" t="str">
            <v>X</v>
          </cell>
          <cell r="N404" t="str">
            <v>CC</v>
          </cell>
          <cell r="O404">
            <v>1020746128</v>
          </cell>
          <cell r="P404">
            <v>1</v>
          </cell>
          <cell r="Q404" t="str">
            <v>MARTIN CARREÑO</v>
          </cell>
          <cell r="R404" t="str">
            <v>IVAN LEONARDO</v>
          </cell>
          <cell r="S404" t="str">
            <v>No Aplica</v>
          </cell>
          <cell r="T404" t="str">
            <v>IVAN LEONARDO MARTIN CARREÑO</v>
          </cell>
          <cell r="U404" t="str">
            <v>M</v>
          </cell>
          <cell r="V404">
            <v>44574</v>
          </cell>
          <cell r="W404" t="str">
            <v>No Aplica</v>
          </cell>
          <cell r="X404">
            <v>44578</v>
          </cell>
          <cell r="Y404">
            <v>44850</v>
          </cell>
          <cell r="Z404" t="str">
            <v>Contratación Directa</v>
          </cell>
          <cell r="AA404" t="str">
            <v>Contrato</v>
          </cell>
          <cell r="AB404" t="str">
            <v>Prestación de Servicios Profesionales</v>
          </cell>
          <cell r="AC404" t="str">
            <v>PRESTAR SERVICIOS PROFESIONALES PARA IMPLEMENTAR UNA ESTRATEGIA DESDE EL COMPONENTE SOCIAL PARA LA IDENTIFICACIÓN, ACOMPAÑAMIENTO Y GESTIÓN DE LA VINCULACIÓN DE HOGARES A LOS PROGRAMAS DE SUBSIDIO DE VIVIENDA A CARGO DE LA SECRETARÍA DISTRITAL DEL HÁBITAT.</v>
          </cell>
          <cell r="AD404">
            <v>44578</v>
          </cell>
          <cell r="AE404">
            <v>44578</v>
          </cell>
          <cell r="AF404">
            <v>44578</v>
          </cell>
          <cell r="AG404">
            <v>44850</v>
          </cell>
          <cell r="AH404">
            <v>9</v>
          </cell>
          <cell r="AI404">
            <v>0</v>
          </cell>
          <cell r="AJ404">
            <v>9</v>
          </cell>
          <cell r="AK404">
            <v>9</v>
          </cell>
          <cell r="AL404">
            <v>0</v>
          </cell>
          <cell r="AN404">
            <v>44850</v>
          </cell>
          <cell r="AO404">
            <v>44850</v>
          </cell>
          <cell r="AP404">
            <v>55620000</v>
          </cell>
          <cell r="AQ404">
            <v>55620000</v>
          </cell>
          <cell r="AR404">
            <v>6180000</v>
          </cell>
          <cell r="AS404">
            <v>0</v>
          </cell>
          <cell r="AT404">
            <v>3235</v>
          </cell>
          <cell r="AU404">
            <v>405</v>
          </cell>
          <cell r="AV404">
            <v>44565</v>
          </cell>
          <cell r="AW404">
            <v>55620000</v>
          </cell>
          <cell r="AX404" t="str">
            <v>O23011601010000007823</v>
          </cell>
        </row>
        <row r="405">
          <cell r="E405">
            <v>399</v>
          </cell>
          <cell r="F405" t="str">
            <v>399-2022</v>
          </cell>
          <cell r="G405" t="str">
            <v>CO1.PCCNTR.3227804</v>
          </cell>
          <cell r="H405" t="str">
            <v>IMPLEMENTAR 1  SISTEMA  DE LA SDHT</v>
          </cell>
          <cell r="I405" t="str">
            <v>En Ejecución</v>
          </cell>
          <cell r="J405" t="str">
            <v>https://community.secop.gov.co/Public/Tendering/OpportunityDetail/Index?noticeUID=CO1.NTC.2548146&amp;isFromPublicArea=True&amp;isModal=true&amp;asPopupView=true</v>
          </cell>
          <cell r="K405" t="str">
            <v>SDHT-SDA-PSP-044-2022</v>
          </cell>
          <cell r="L405" t="str">
            <v>X</v>
          </cell>
          <cell r="N405" t="str">
            <v>CC</v>
          </cell>
          <cell r="O405">
            <v>80505605</v>
          </cell>
          <cell r="P405">
            <v>5</v>
          </cell>
          <cell r="Q405" t="str">
            <v>MOJICA PACHECO</v>
          </cell>
          <cell r="R405" t="str">
            <v>JOSE GREGORIO DE JESUS</v>
          </cell>
          <cell r="S405" t="str">
            <v>No Aplica</v>
          </cell>
          <cell r="T405" t="str">
            <v>JOSE GREGORIO DE JESUS MOJICA PACHECO</v>
          </cell>
          <cell r="U405" t="str">
            <v>M</v>
          </cell>
          <cell r="V405">
            <v>44574</v>
          </cell>
          <cell r="W405">
            <v>44575</v>
          </cell>
          <cell r="X405">
            <v>44578</v>
          </cell>
          <cell r="Y405">
            <v>44923</v>
          </cell>
          <cell r="Z405" t="str">
            <v>Contratación Directa</v>
          </cell>
          <cell r="AA405" t="str">
            <v>Contrato</v>
          </cell>
          <cell r="AB405" t="str">
            <v>Prestación de Servicios Profesionales</v>
          </cell>
          <cell r="AC405"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405">
            <v>44578</v>
          </cell>
          <cell r="AE405">
            <v>44578</v>
          </cell>
          <cell r="AF405">
            <v>44578</v>
          </cell>
          <cell r="AG405">
            <v>44926</v>
          </cell>
          <cell r="AH405">
            <v>11</v>
          </cell>
          <cell r="AI405">
            <v>15</v>
          </cell>
          <cell r="AJ405">
            <v>12.5</v>
          </cell>
          <cell r="AK405">
            <v>12</v>
          </cell>
          <cell r="AL405">
            <v>15</v>
          </cell>
          <cell r="AN405">
            <v>44927</v>
          </cell>
          <cell r="AO405">
            <v>44958</v>
          </cell>
          <cell r="AP405">
            <v>97750000</v>
          </cell>
          <cell r="AQ405">
            <v>106250000</v>
          </cell>
          <cell r="AR405">
            <v>8500000</v>
          </cell>
          <cell r="AS405">
            <v>0</v>
          </cell>
          <cell r="AT405">
            <v>3133</v>
          </cell>
          <cell r="AU405">
            <v>620</v>
          </cell>
          <cell r="AV405">
            <v>44565</v>
          </cell>
          <cell r="AW405">
            <v>97750000</v>
          </cell>
          <cell r="AX405" t="str">
            <v>O23011605560000007754</v>
          </cell>
        </row>
        <row r="406">
          <cell r="E406">
            <v>400</v>
          </cell>
          <cell r="F406" t="str">
            <v>400-2022</v>
          </cell>
          <cell r="G406" t="str">
            <v>CO1.PCCNTR.3227780</v>
          </cell>
          <cell r="H406" t="str">
            <v>DESARROLLAR 7 DOCUMENTOS ENTRE  ESTUDIOS  Y  EVALUACIONES SOBRE PROGRAMAS, ESTRATEGÍAS Y POLITÍTICAS DEL SECTOR HÁBITAT.</v>
          </cell>
          <cell r="I406" t="str">
            <v>En Ejecución</v>
          </cell>
          <cell r="J406" t="str">
            <v>https://community.secop.gov.co/Public/Tendering/OpportunityDetail/Index?noticeUID=CO1.NTC.2542492&amp;isFromPublicArea=True&amp;isModal=true&amp;asPopupView=true</v>
          </cell>
          <cell r="K406" t="str">
            <v>SDHT-SDIS-PSP-028-2022</v>
          </cell>
          <cell r="L406" t="str">
            <v>X</v>
          </cell>
          <cell r="N406" t="str">
            <v>CC</v>
          </cell>
          <cell r="O406">
            <v>1026278199</v>
          </cell>
          <cell r="P406">
            <v>6</v>
          </cell>
          <cell r="Q406" t="str">
            <v>LARA DELGADO</v>
          </cell>
          <cell r="R406" t="str">
            <v>MARIA CAMILA</v>
          </cell>
          <cell r="S406" t="str">
            <v>No Aplica</v>
          </cell>
          <cell r="T406" t="str">
            <v>MARIA CAMILA LARA DELGADO</v>
          </cell>
          <cell r="U406" t="str">
            <v>F</v>
          </cell>
          <cell r="V406">
            <v>44575</v>
          </cell>
          <cell r="W406">
            <v>44580</v>
          </cell>
          <cell r="X406">
            <v>44575</v>
          </cell>
          <cell r="Y406">
            <v>44926</v>
          </cell>
          <cell r="Z406" t="str">
            <v>Contratación Directa</v>
          </cell>
          <cell r="AA406" t="str">
            <v>Contrato</v>
          </cell>
          <cell r="AB406" t="str">
            <v>Prestación de Servicios Profesionales</v>
          </cell>
          <cell r="AC406" t="str">
            <v>PRESTAR SERVICIOS PROFESIONALES PARA APOYAR LAS ACTIVIDADES DE SEGUIMIENTO Y EVALUACIÓN DE LOS PROGRAMAS Y POLÍTICAS PÚBLICAS, EN EL MARCO DE LA POLÍTICA DE GESTIÓN INTEGRAL DEL HÁBITAT.</v>
          </cell>
          <cell r="AD406">
            <v>44580</v>
          </cell>
          <cell r="AE406">
            <v>44580</v>
          </cell>
          <cell r="AF406">
            <v>44580</v>
          </cell>
          <cell r="AG406">
            <v>44926</v>
          </cell>
          <cell r="AH406">
            <v>11</v>
          </cell>
          <cell r="AI406">
            <v>15</v>
          </cell>
          <cell r="AJ406">
            <v>15.666666666666666</v>
          </cell>
          <cell r="AK406">
            <v>15</v>
          </cell>
          <cell r="AL406">
            <v>20</v>
          </cell>
          <cell r="AM406">
            <v>470</v>
          </cell>
          <cell r="AN406">
            <v>44929</v>
          </cell>
          <cell r="AO406">
            <v>45054</v>
          </cell>
          <cell r="AP406">
            <v>76670500</v>
          </cell>
          <cell r="AQ406">
            <v>104449667</v>
          </cell>
          <cell r="AR406">
            <v>6667000</v>
          </cell>
          <cell r="AS406">
            <v>-0.3333333283662796</v>
          </cell>
          <cell r="AT406">
            <v>2643</v>
          </cell>
          <cell r="AU406">
            <v>616</v>
          </cell>
          <cell r="AV406">
            <v>44565</v>
          </cell>
          <cell r="AW406">
            <v>76670500</v>
          </cell>
          <cell r="AX406" t="str">
            <v>O23011601190000007721</v>
          </cell>
        </row>
        <row r="407">
          <cell r="E407">
            <v>401</v>
          </cell>
          <cell r="F407" t="str">
            <v>401-2022</v>
          </cell>
          <cell r="G407" t="str">
            <v>CO1.PCCNTR.3228194</v>
          </cell>
          <cell r="H407" t="str">
            <v>ELABORAR 1 DOCUMENTO QUE CENTRALICE LOS COMPONENTES DE LA POLÍTICA DE GOBIERNO DIGITAL.</v>
          </cell>
          <cell r="I407" t="str">
            <v>En Ejecución</v>
          </cell>
          <cell r="J407" t="str">
            <v>https://community.secop.gov.co/Public/Tendering/OpportunityDetail/Index?noticeUID=CO1.NTC.2548986&amp;isFromPublicArea=True&amp;isModal=true&amp;asPopupView=true</v>
          </cell>
          <cell r="K407" t="str">
            <v>SDHT-SGC-PSP-022-2022</v>
          </cell>
          <cell r="L407" t="str">
            <v>X</v>
          </cell>
          <cell r="N407" t="str">
            <v>CC</v>
          </cell>
          <cell r="O407">
            <v>52935588</v>
          </cell>
          <cell r="P407">
            <v>0</v>
          </cell>
          <cell r="Q407" t="str">
            <v>GONZALEZ TURIZO</v>
          </cell>
          <cell r="R407" t="str">
            <v>GIOHANA CATARINE</v>
          </cell>
          <cell r="S407" t="str">
            <v>No Aplica</v>
          </cell>
          <cell r="T407" t="str">
            <v>GIOHANA CATARINE GONZALEZ TURIZO</v>
          </cell>
          <cell r="U407" t="str">
            <v>F</v>
          </cell>
          <cell r="V407">
            <v>44574</v>
          </cell>
          <cell r="W407">
            <v>44575</v>
          </cell>
          <cell r="X407">
            <v>44575</v>
          </cell>
          <cell r="Y407">
            <v>44920</v>
          </cell>
          <cell r="Z407" t="str">
            <v>Contratación Directa</v>
          </cell>
          <cell r="AA407" t="str">
            <v>Contrato</v>
          </cell>
          <cell r="AB407" t="str">
            <v>Prestación de Servicios Profesionales</v>
          </cell>
          <cell r="AC407" t="str">
            <v>PRESTAR SERVICIOS PROFESIONALES PARA APOYAR JURÍDICAMENTE A LA SUBSECRETARÍA DE GESTIÓN CORPORATIVA.</v>
          </cell>
          <cell r="AD407">
            <v>44575</v>
          </cell>
          <cell r="AE407">
            <v>44575</v>
          </cell>
          <cell r="AF407">
            <v>44575</v>
          </cell>
          <cell r="AG407">
            <v>44923</v>
          </cell>
          <cell r="AH407">
            <v>11</v>
          </cell>
          <cell r="AI407">
            <v>15</v>
          </cell>
          <cell r="AJ407">
            <v>12.566666666666666</v>
          </cell>
          <cell r="AK407">
            <v>12</v>
          </cell>
          <cell r="AL407">
            <v>17</v>
          </cell>
          <cell r="AM407">
            <v>377</v>
          </cell>
          <cell r="AN407">
            <v>44923</v>
          </cell>
          <cell r="AO407">
            <v>44956</v>
          </cell>
          <cell r="AP407">
            <v>97129000</v>
          </cell>
          <cell r="AQ407">
            <v>106138067</v>
          </cell>
          <cell r="AR407">
            <v>8446000</v>
          </cell>
          <cell r="AS407">
            <v>-0.3333333432674408</v>
          </cell>
          <cell r="AT407">
            <v>3208</v>
          </cell>
          <cell r="AU407">
            <v>286</v>
          </cell>
          <cell r="AV407">
            <v>44565</v>
          </cell>
          <cell r="AW407">
            <v>97129000</v>
          </cell>
          <cell r="AX407" t="str">
            <v>O23011605530000007815</v>
          </cell>
        </row>
        <row r="408">
          <cell r="E408">
            <v>402</v>
          </cell>
          <cell r="F408" t="str">
            <v>402-2022</v>
          </cell>
          <cell r="G408" t="str">
            <v>CO1.PCCNTR.3228324</v>
          </cell>
          <cell r="H408" t="str">
            <v xml:space="preserve">DIFUNDIR 72 CAMPAÑAS EN LOS CANALES INTERNOS DE LA SDHT </v>
          </cell>
          <cell r="I408" t="str">
            <v>En Ejecución</v>
          </cell>
          <cell r="J408" t="str">
            <v>https://community.secop.gov.co/Public/Tendering/OpportunityDetail/Index?noticeUID=CO1.NTC.2548785&amp;isFromPublicArea=True&amp;isModal=true&amp;asPopupView=true</v>
          </cell>
          <cell r="K408" t="str">
            <v>SDHT-OAC-018-2022</v>
          </cell>
          <cell r="L408" t="str">
            <v>X</v>
          </cell>
          <cell r="N408" t="str">
            <v>CC</v>
          </cell>
          <cell r="O408">
            <v>1019134844</v>
          </cell>
          <cell r="P408">
            <v>5</v>
          </cell>
          <cell r="Q408" t="str">
            <v>ALVAREZ JIMENEZ</v>
          </cell>
          <cell r="R408" t="str">
            <v>ROSA ANGELICA DE JESUS</v>
          </cell>
          <cell r="S408" t="str">
            <v>No Aplica</v>
          </cell>
          <cell r="T408" t="str">
            <v>ROSA ANGELICA DE JESUS ALVAREZ JIMENEZ</v>
          </cell>
          <cell r="U408" t="str">
            <v>F</v>
          </cell>
          <cell r="V408">
            <v>44574</v>
          </cell>
          <cell r="W408" t="str">
            <v>No Aplica</v>
          </cell>
          <cell r="X408">
            <v>44579</v>
          </cell>
          <cell r="Y408">
            <v>44927</v>
          </cell>
          <cell r="Z408" t="str">
            <v>Contratación Directa</v>
          </cell>
          <cell r="AA408" t="str">
            <v>Contrato</v>
          </cell>
          <cell r="AB408" t="str">
            <v>Prestación de Servicios  de Apoyo a la Gestión</v>
          </cell>
          <cell r="AC408" t="str">
            <v>PRESTAR SERVICIOS DE APOYO EN LOS PROCESOS ADMINISTRATIVOS Y DE COMUNICACIÓN INTERNA A CARGO DE LA OFICINA ASESORA DE COMUNICACIONES</v>
          </cell>
          <cell r="AD408">
            <v>44579</v>
          </cell>
          <cell r="AE408">
            <v>44579</v>
          </cell>
          <cell r="AF408">
            <v>44579</v>
          </cell>
          <cell r="AG408">
            <v>44928</v>
          </cell>
          <cell r="AH408">
            <v>11</v>
          </cell>
          <cell r="AI408">
            <v>15</v>
          </cell>
          <cell r="AJ408">
            <v>11.5</v>
          </cell>
          <cell r="AK408">
            <v>11</v>
          </cell>
          <cell r="AL408">
            <v>15</v>
          </cell>
          <cell r="AN408">
            <v>44928</v>
          </cell>
          <cell r="AO408">
            <v>44928</v>
          </cell>
          <cell r="AP408">
            <v>40250000</v>
          </cell>
          <cell r="AQ408">
            <v>40250000</v>
          </cell>
          <cell r="AR408">
            <v>3500000</v>
          </cell>
          <cell r="AS408">
            <v>0</v>
          </cell>
          <cell r="AT408">
            <v>3177</v>
          </cell>
          <cell r="AU408">
            <v>751</v>
          </cell>
          <cell r="AV408">
            <v>44566</v>
          </cell>
          <cell r="AW408">
            <v>40250000</v>
          </cell>
          <cell r="AX408" t="str">
            <v>O23011601210000007836</v>
          </cell>
        </row>
        <row r="409">
          <cell r="E409">
            <v>403</v>
          </cell>
          <cell r="F409" t="str">
            <v>403-2022</v>
          </cell>
          <cell r="G409" t="str">
            <v>CO1.PCCNTR.3232923</v>
          </cell>
          <cell r="H409" t="str">
            <v xml:space="preserve">REALIZAR 1000 PIEZAS NFORMATIVAS SOBRE LA GESTIÓN DE LA SDHT PARA EL PÚBLICO EXTERNO. </v>
          </cell>
          <cell r="I409" t="str">
            <v>En Ejecución</v>
          </cell>
          <cell r="J409" t="str">
            <v>https://community.secop.gov.co/Public/Tendering/OpportunityDetail/Index?noticeUID=CO1.NTC.2552637&amp;isFromPublicArea=True&amp;isModal=true&amp;asPopupView=true</v>
          </cell>
          <cell r="K409" t="str">
            <v>SDHT-OAC-PSP-019-2022</v>
          </cell>
          <cell r="L409" t="str">
            <v>X</v>
          </cell>
          <cell r="N409" t="str">
            <v>CC</v>
          </cell>
          <cell r="O409">
            <v>1095790072</v>
          </cell>
          <cell r="P409">
            <v>5</v>
          </cell>
          <cell r="Q409" t="str">
            <v>FERRER SANTANA</v>
          </cell>
          <cell r="R409" t="str">
            <v>BELKY YUDANEE</v>
          </cell>
          <cell r="S409" t="str">
            <v>No Aplica</v>
          </cell>
          <cell r="T409" t="str">
            <v>BELKY YUDANEE FERRER SANTANA</v>
          </cell>
          <cell r="U409" t="str">
            <v>M</v>
          </cell>
          <cell r="V409">
            <v>44575</v>
          </cell>
          <cell r="W409" t="str">
            <v>No Aplica</v>
          </cell>
          <cell r="X409">
            <v>44579</v>
          </cell>
          <cell r="Y409">
            <v>44927</v>
          </cell>
          <cell r="Z409" t="str">
            <v>Contratación Directa</v>
          </cell>
          <cell r="AA409" t="str">
            <v>Contrato</v>
          </cell>
          <cell r="AB409" t="str">
            <v>Prestación de Servicios Profesionales</v>
          </cell>
          <cell r="AC409" t="str">
            <v>PRESTAR SERVICIOS PROFESIONALES PARA EL REGISTRO FOTOGRÁFICO Y AUDIOVISUAL DE LAS ACTIVIDADES, PROGRAMAS Y PROYECTOS DE LA SDHT</v>
          </cell>
          <cell r="AD409">
            <v>44579</v>
          </cell>
          <cell r="AE409">
            <v>44579</v>
          </cell>
          <cell r="AF409">
            <v>44579</v>
          </cell>
          <cell r="AG409">
            <v>44926</v>
          </cell>
          <cell r="AH409">
            <v>11</v>
          </cell>
          <cell r="AI409">
            <v>15</v>
          </cell>
          <cell r="AJ409">
            <v>11.5</v>
          </cell>
          <cell r="AK409">
            <v>11</v>
          </cell>
          <cell r="AL409">
            <v>15</v>
          </cell>
          <cell r="AN409">
            <v>44928</v>
          </cell>
          <cell r="AO409">
            <v>44928</v>
          </cell>
          <cell r="AP409">
            <v>88837500</v>
          </cell>
          <cell r="AQ409">
            <v>88837500</v>
          </cell>
          <cell r="AR409">
            <v>7725000</v>
          </cell>
          <cell r="AS409">
            <v>0</v>
          </cell>
          <cell r="AT409">
            <v>3125</v>
          </cell>
          <cell r="AU409">
            <v>742</v>
          </cell>
          <cell r="AV409">
            <v>44566</v>
          </cell>
          <cell r="AW409">
            <v>88837500</v>
          </cell>
          <cell r="AX409" t="str">
            <v>O23011601210000007836</v>
          </cell>
        </row>
        <row r="410">
          <cell r="E410">
            <v>404</v>
          </cell>
          <cell r="F410" t="str">
            <v>404-2022</v>
          </cell>
          <cell r="G410" t="str">
            <v>CO1.PCCNTR.3232560</v>
          </cell>
          <cell r="H410" t="str">
            <v xml:space="preserve">ASIGNAR 4500 SUBSIDIOS PARA MEJORAMIENTO DE VIVIENDA PRIORIZANDO HOGARES CON JEFATURA FEMENINA, PERSONAS CON DISCAPACIDAD, VÍCTIMAS DEL CONFLICTO ARMADO, POBLACIÓN ÉTNICA Y ADULTOS MAYORES </v>
          </cell>
          <cell r="I410" t="str">
            <v>Terminado</v>
          </cell>
          <cell r="J410" t="str">
            <v>https://community.secop.gov.co/Public/Tendering/OpportunityDetail/Index?noticeUID=CO1.NTC.2552875&amp;isFromPublicArea=True&amp;isModal=true&amp;asPopupView=true</v>
          </cell>
          <cell r="K410" t="str">
            <v>SDHT-SDB-PSP-089-2022</v>
          </cell>
          <cell r="L410" t="str">
            <v>X</v>
          </cell>
          <cell r="N410" t="str">
            <v>CC</v>
          </cell>
          <cell r="O410">
            <v>52169417</v>
          </cell>
          <cell r="P410">
            <v>3</v>
          </cell>
          <cell r="Q410" t="str">
            <v>ERAZO ISRAEL</v>
          </cell>
          <cell r="R410" t="str">
            <v>SANDRA LILIANA</v>
          </cell>
          <cell r="S410" t="str">
            <v>No Aplica</v>
          </cell>
          <cell r="T410" t="str">
            <v>SANDRA LILIANA ERAZO ISRAEL</v>
          </cell>
          <cell r="U410" t="str">
            <v>F</v>
          </cell>
          <cell r="V410">
            <v>44575</v>
          </cell>
          <cell r="W410">
            <v>44579</v>
          </cell>
          <cell r="X410">
            <v>44579</v>
          </cell>
          <cell r="Y410">
            <v>44912</v>
          </cell>
          <cell r="Z410" t="str">
            <v>Contratación Directa</v>
          </cell>
          <cell r="AA410" t="str">
            <v>Contrato</v>
          </cell>
          <cell r="AB410" t="str">
            <v>Prestación de Servicios Profesionales</v>
          </cell>
          <cell r="AC410" t="str">
            <v>PRESTAR SERVICIOS PROFESIONALES AL DESARROLLO DE LA GESTIÓN SOCIAL Y COMUNITARIA EN EL MARCO DE LOS MEJORAMIENTOS DE VIVIENDA - MODALIDAD HABITABILIDAD EN LOS TERRITORIOS PRIORIZADOS POR LA SECRETARÍA DISTRITAL DEL HÁBITAT</v>
          </cell>
          <cell r="AD410">
            <v>44579</v>
          </cell>
          <cell r="AE410">
            <v>44579</v>
          </cell>
          <cell r="AF410">
            <v>44579</v>
          </cell>
          <cell r="AG410">
            <v>44759</v>
          </cell>
          <cell r="AH410">
            <v>6</v>
          </cell>
          <cell r="AI410">
            <v>0</v>
          </cell>
          <cell r="AJ410">
            <v>9</v>
          </cell>
          <cell r="AK410">
            <v>9</v>
          </cell>
          <cell r="AL410">
            <v>0</v>
          </cell>
          <cell r="AN410">
            <v>44759</v>
          </cell>
          <cell r="AO410">
            <v>44869</v>
          </cell>
          <cell r="AP410">
            <v>37080000</v>
          </cell>
          <cell r="AQ410">
            <v>55620000</v>
          </cell>
          <cell r="AR410">
            <v>6180000</v>
          </cell>
          <cell r="AS410">
            <v>0</v>
          </cell>
          <cell r="AT410">
            <v>2732</v>
          </cell>
          <cell r="AU410">
            <v>101</v>
          </cell>
          <cell r="AV410">
            <v>44564</v>
          </cell>
          <cell r="AW410">
            <v>37080000</v>
          </cell>
          <cell r="AX410" t="str">
            <v>O23011601010000007715</v>
          </cell>
        </row>
        <row r="411">
          <cell r="E411">
            <v>405</v>
          </cell>
          <cell r="F411" t="str">
            <v>405-2022</v>
          </cell>
          <cell r="G411" t="str">
            <v>CO1.PCCNTR.3232689</v>
          </cell>
          <cell r="H411" t="str">
            <v xml:space="preserve">ASIGNAR 4500 SUBSIDIOS PARA MEJORAMIENTO DE VIVIENDA PRIORIZANDO HOGARES CON JEFATURA FEMENINA, PERSONAS CON DISCAPACIDAD, VÍCTIMAS DEL CONFLICTO ARMADO, POBLACIÓN ÉTNICA Y ADULTOS MAYORES </v>
          </cell>
          <cell r="I411" t="str">
            <v>En Ejecución</v>
          </cell>
          <cell r="J411" t="str">
            <v>https://community.secop.gov.co/Public/Tendering/OpportunityDetail/Index?noticeUID=CO1.NTC.2552884&amp;isFromPublicArea=True&amp;isModal=true&amp;asPopupView=true</v>
          </cell>
          <cell r="K411" t="str">
            <v>SDHT-SDB-PSAG-038-2022</v>
          </cell>
          <cell r="L411" t="str">
            <v>X</v>
          </cell>
          <cell r="N411" t="str">
            <v>CC</v>
          </cell>
          <cell r="O411">
            <v>53930299</v>
          </cell>
          <cell r="P411">
            <v>8</v>
          </cell>
          <cell r="Q411" t="str">
            <v>MUÑOZ VILLARRAGA</v>
          </cell>
          <cell r="R411" t="str">
            <v>LEYDI VIVIANA</v>
          </cell>
          <cell r="S411" t="str">
            <v>No Aplica</v>
          </cell>
          <cell r="T411" t="str">
            <v>LEYDI VIVIANA MUÑOZ VILLARRAGA</v>
          </cell>
          <cell r="U411" t="str">
            <v>F</v>
          </cell>
          <cell r="V411">
            <v>44575</v>
          </cell>
          <cell r="W411">
            <v>44578</v>
          </cell>
          <cell r="X411">
            <v>44580</v>
          </cell>
          <cell r="Y411">
            <v>44909</v>
          </cell>
          <cell r="Z411" t="str">
            <v>Contratación Directa</v>
          </cell>
          <cell r="AA411" t="str">
            <v>Contrato</v>
          </cell>
          <cell r="AB411" t="str">
            <v>Prestación de Servicios  de Apoyo a la Gestión</v>
          </cell>
          <cell r="AC411" t="str">
            <v>PRESTAR SERVICIOS DE APOYO A LA GESTIÓN EN TEMAS ADMINISTRATIVOS Y FINANCIEROS EN EL MARCO DE LA INTERVENCIÓN DE MEJORAMIENTOS DE VIVIENDA Y  DEMÁS PROCESOS ADELANTADOS POR LA SUBDIRECCIÓN DE BARRIOS DE LA SECRETARÍA DISTRITAL DEL HÁBITAT</v>
          </cell>
          <cell r="AD411">
            <v>44580</v>
          </cell>
          <cell r="AE411">
            <v>44580</v>
          </cell>
          <cell r="AF411">
            <v>44580</v>
          </cell>
          <cell r="AG411">
            <v>44913</v>
          </cell>
          <cell r="AH411">
            <v>11</v>
          </cell>
          <cell r="AI411">
            <v>0</v>
          </cell>
          <cell r="AJ411">
            <v>14.4</v>
          </cell>
          <cell r="AK411">
            <v>14</v>
          </cell>
          <cell r="AL411">
            <v>12</v>
          </cell>
          <cell r="AM411">
            <v>432</v>
          </cell>
          <cell r="AN411">
            <v>44913</v>
          </cell>
          <cell r="AO411">
            <v>45015</v>
          </cell>
          <cell r="AP411">
            <v>45100000</v>
          </cell>
          <cell r="AQ411">
            <v>59040000</v>
          </cell>
          <cell r="AR411">
            <v>4100000</v>
          </cell>
          <cell r="AS411">
            <v>-7.4505805969238281E-9</v>
          </cell>
          <cell r="AT411">
            <v>2734</v>
          </cell>
          <cell r="AU411">
            <v>360</v>
          </cell>
          <cell r="AV411">
            <v>44565</v>
          </cell>
          <cell r="AW411">
            <v>45100000</v>
          </cell>
          <cell r="AX411" t="str">
            <v>O23011601010000007715</v>
          </cell>
        </row>
        <row r="412">
          <cell r="E412">
            <v>406</v>
          </cell>
          <cell r="F412" t="str">
            <v>406-2022</v>
          </cell>
          <cell r="G412" t="str">
            <v>CO1.PCCNTR.3232863</v>
          </cell>
          <cell r="H412" t="str">
            <v>ELABORAR 8 DOCUMENTOS DE LINEAMIENTOS DE INTERVENCIÓN, GESTIÓN INTERINSTITUCIONAL Y EVALUACIÓN DE LAS INTERVENCIONES TERRITORIALES EN LOS 8 TERRITORIOS PRIORIZADOS EN ÁREAS DE ORIGEN INFORMAL</v>
          </cell>
          <cell r="I412" t="str">
            <v>Terminado</v>
          </cell>
          <cell r="J412" t="str">
            <v>https://community.secop.gov.co/Public/Tendering/OpportunityDetail/Index?noticeUID=CO1.NTC.2552898&amp;isFromPublicArea=True&amp;isModal=true&amp;asPopupView=true</v>
          </cell>
          <cell r="K412" t="str">
            <v>SDHT-SDB-PSP-061-2022</v>
          </cell>
          <cell r="L412" t="str">
            <v>X</v>
          </cell>
          <cell r="N412" t="str">
            <v>CC</v>
          </cell>
          <cell r="O412">
            <v>1015458461</v>
          </cell>
          <cell r="P412">
            <v>4</v>
          </cell>
          <cell r="Q412" t="str">
            <v>BUITRAGO HERRERA</v>
          </cell>
          <cell r="R412" t="str">
            <v>LAURA MARCELA</v>
          </cell>
          <cell r="S412" t="str">
            <v>No Aplica</v>
          </cell>
          <cell r="T412" t="str">
            <v>LAURA MARCELA BUITRAGO HERRERA</v>
          </cell>
          <cell r="U412" t="str">
            <v>F</v>
          </cell>
          <cell r="V412">
            <v>44575</v>
          </cell>
          <cell r="W412">
            <v>44582</v>
          </cell>
          <cell r="X412">
            <v>44579</v>
          </cell>
          <cell r="Y412">
            <v>44906</v>
          </cell>
          <cell r="Z412" t="str">
            <v>Contratación Directa</v>
          </cell>
          <cell r="AA412" t="str">
            <v>Contrato</v>
          </cell>
          <cell r="AB412" t="str">
            <v>Prestación de Servicios Profesionales</v>
          </cell>
          <cell r="AC412" t="str">
            <v>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v>
          </cell>
          <cell r="AD412">
            <v>44582</v>
          </cell>
          <cell r="AE412">
            <v>44582</v>
          </cell>
          <cell r="AF412">
            <v>44582</v>
          </cell>
          <cell r="AG412">
            <v>44915</v>
          </cell>
          <cell r="AH412">
            <v>11</v>
          </cell>
          <cell r="AI412">
            <v>0</v>
          </cell>
          <cell r="AJ412">
            <v>11.333333333333334</v>
          </cell>
          <cell r="AK412">
            <v>11</v>
          </cell>
          <cell r="AL412">
            <v>10</v>
          </cell>
          <cell r="AM412">
            <v>340</v>
          </cell>
          <cell r="AN412">
            <v>44915</v>
          </cell>
          <cell r="AO412">
            <v>44925</v>
          </cell>
          <cell r="AP412">
            <v>58300000</v>
          </cell>
          <cell r="AQ412">
            <v>60066667</v>
          </cell>
          <cell r="AR412">
            <v>5300000</v>
          </cell>
          <cell r="AS412">
            <v>-0.3333333358168602</v>
          </cell>
          <cell r="AT412">
            <v>2808</v>
          </cell>
          <cell r="AU412">
            <v>490</v>
          </cell>
          <cell r="AV412">
            <v>44565</v>
          </cell>
          <cell r="AW412">
            <v>58300000</v>
          </cell>
          <cell r="AX412" t="str">
            <v>O23011601190000007575</v>
          </cell>
        </row>
        <row r="413">
          <cell r="E413">
            <v>407</v>
          </cell>
          <cell r="F413" t="str">
            <v>407-2022</v>
          </cell>
          <cell r="G413" t="str">
            <v>CO1.PCCNTR.3233774</v>
          </cell>
          <cell r="H413" t="str">
            <v>EJECUTAR  6 ESTRATEGIAS PARA EL FORTALECIMIENTO DE LA PARTICIPACIÓN CIUDADANA EN LOS TEMAS ESTRATÉGICOS DEL SECTOR</v>
          </cell>
          <cell r="I413" t="str">
            <v>Terminado</v>
          </cell>
          <cell r="J413" t="str">
            <v>https://community.secop.gov.co/Public/Tendering/OpportunityDetail/Index?noticeUID=CO1.NTC.2554004&amp;isFromPublicArea=True&amp;isModal=true&amp;asPopupView=true</v>
          </cell>
          <cell r="K413" t="str">
            <v>SDHT-SPRC-PSP-008-2022</v>
          </cell>
          <cell r="L413" t="str">
            <v>X</v>
          </cell>
          <cell r="N413" t="str">
            <v>CC</v>
          </cell>
          <cell r="O413">
            <v>1032449236</v>
          </cell>
          <cell r="P413">
            <v>7</v>
          </cell>
          <cell r="Q413" t="str">
            <v>MORENO BARON</v>
          </cell>
          <cell r="R413" t="str">
            <v>IVAN DAVID</v>
          </cell>
          <cell r="S413" t="str">
            <v>No Aplica</v>
          </cell>
          <cell r="T413" t="str">
            <v>IVAN DAVID MORENO BARON</v>
          </cell>
          <cell r="U413" t="str">
            <v>M</v>
          </cell>
          <cell r="V413">
            <v>44575</v>
          </cell>
          <cell r="W413" t="str">
            <v>No Aplica</v>
          </cell>
          <cell r="X413">
            <v>44578</v>
          </cell>
          <cell r="Y413">
            <v>44578</v>
          </cell>
          <cell r="Z413" t="str">
            <v>Contratación Directa</v>
          </cell>
          <cell r="AA413" t="str">
            <v>Contrato</v>
          </cell>
          <cell r="AB413" t="str">
            <v>Prestación de Servicios Profesionales</v>
          </cell>
          <cell r="AC413" t="str">
            <v>PRESTAR SERVICIOS PROFESIONALES PARA APOYAR EL POSICIONAMIENTO, IMPLEMENTACIÓN Y SEGUIMIENTO DE LAS ESTRATEGIAS DE PARTICIPACIÓN E INTERVENCIÓN DEL SECTOR HÁBITAT A NIVEL TERRITORIAL Y SU ARTICULACIÓN CON EL NIVEL CENTRAL.</v>
          </cell>
          <cell r="AD413">
            <v>44578</v>
          </cell>
          <cell r="AE413">
            <v>44578</v>
          </cell>
          <cell r="AF413">
            <v>44578</v>
          </cell>
          <cell r="AG413">
            <v>44911</v>
          </cell>
          <cell r="AH413">
            <v>11</v>
          </cell>
          <cell r="AI413">
            <v>0</v>
          </cell>
          <cell r="AJ413">
            <v>11.466666666666667</v>
          </cell>
          <cell r="AK413">
            <v>11</v>
          </cell>
          <cell r="AL413">
            <v>14</v>
          </cell>
          <cell r="AN413">
            <v>44911</v>
          </cell>
          <cell r="AO413">
            <v>44925</v>
          </cell>
          <cell r="AP413">
            <v>73645000</v>
          </cell>
          <cell r="AQ413">
            <v>76769333</v>
          </cell>
          <cell r="AR413">
            <v>6695000</v>
          </cell>
          <cell r="AS413">
            <v>0.3333333283662796</v>
          </cell>
          <cell r="AT413">
            <v>2903</v>
          </cell>
          <cell r="AU413">
            <v>140</v>
          </cell>
          <cell r="AV413">
            <v>44564</v>
          </cell>
          <cell r="AW413">
            <v>73645000</v>
          </cell>
          <cell r="AX413" t="str">
            <v>O23011601210000007590</v>
          </cell>
        </row>
        <row r="414">
          <cell r="E414">
            <v>408</v>
          </cell>
          <cell r="F414" t="str">
            <v>408-2022</v>
          </cell>
          <cell r="G414" t="str">
            <v>CO1.PCCNTR.3234302</v>
          </cell>
          <cell r="H414" t="str">
            <v>EJECUTAR  6 ESTRATEGIAS PARA EL FORTALECIMIENTO DE LA PARTICIPACIÓN CIUDADANA EN LOS TEMAS ESTRATÉGICOS DEL SECTOR</v>
          </cell>
          <cell r="I414" t="str">
            <v>Terminado</v>
          </cell>
          <cell r="J414" t="str">
            <v>https://community.secop.gov.co/Public/Tendering/OpportunityDetail/Index?noticeUID=CO1.NTC.2553979&amp;isFromPublicArea=True&amp;isModal=true&amp;asPopupView=true</v>
          </cell>
          <cell r="K414" t="str">
            <v>SDHT-SPRC-PSP-009-2022</v>
          </cell>
          <cell r="L414" t="str">
            <v>X</v>
          </cell>
          <cell r="N414" t="str">
            <v>CC</v>
          </cell>
          <cell r="O414">
            <v>1013664031</v>
          </cell>
          <cell r="P414">
            <v>6</v>
          </cell>
          <cell r="Q414" t="str">
            <v>HERNANDEZ CARDENAS</v>
          </cell>
          <cell r="R414" t="str">
            <v>MARIA FERNANDA</v>
          </cell>
          <cell r="S414" t="str">
            <v>No Aplica</v>
          </cell>
          <cell r="T414" t="str">
            <v>MARIA FERNANDA HERNANDEZ CARDENAS</v>
          </cell>
          <cell r="U414" t="str">
            <v>F</v>
          </cell>
          <cell r="V414">
            <v>44575</v>
          </cell>
          <cell r="W414" t="str">
            <v>No Aplica</v>
          </cell>
          <cell r="X414">
            <v>44578</v>
          </cell>
          <cell r="Y414">
            <v>44578</v>
          </cell>
          <cell r="Z414" t="str">
            <v>Contratación Directa</v>
          </cell>
          <cell r="AA414" t="str">
            <v>Contrato</v>
          </cell>
          <cell r="AB414" t="str">
            <v>Prestación de Servicios Profesionales</v>
          </cell>
          <cell r="AC414" t="str">
            <v>PRESTAR SERVICIOS PROFESIONALES PARA APOYAR EL POSICIONAMIENTO, IMPLEMENTACIÓN Y SEGUIMIENTO DE LAS ESTRATEGIAS DE PARTICIPACIÓN E INTERVENCIÓN DEL SECTOR HÁBITAT A NIVEL TERRITORIAL Y SU ARTICULACIÓN CON EL NIVEL CENTRAL.</v>
          </cell>
          <cell r="AD414">
            <v>44578</v>
          </cell>
          <cell r="AE414">
            <v>44578</v>
          </cell>
          <cell r="AF414">
            <v>44578</v>
          </cell>
          <cell r="AG414">
            <v>44911</v>
          </cell>
          <cell r="AH414">
            <v>11</v>
          </cell>
          <cell r="AI414">
            <v>0</v>
          </cell>
          <cell r="AJ414">
            <v>11.466666666666667</v>
          </cell>
          <cell r="AK414">
            <v>11</v>
          </cell>
          <cell r="AL414">
            <v>14</v>
          </cell>
          <cell r="AM414">
            <v>344</v>
          </cell>
          <cell r="AN414">
            <v>44911</v>
          </cell>
          <cell r="AO414">
            <v>44925</v>
          </cell>
          <cell r="AP414">
            <v>73645000</v>
          </cell>
          <cell r="AQ414">
            <v>76769333</v>
          </cell>
          <cell r="AR414">
            <v>6695000</v>
          </cell>
          <cell r="AS414">
            <v>0.3333333283662796</v>
          </cell>
          <cell r="AT414">
            <v>2904</v>
          </cell>
          <cell r="AU414">
            <v>142</v>
          </cell>
          <cell r="AV414">
            <v>44564</v>
          </cell>
          <cell r="AW414">
            <v>73645000</v>
          </cell>
          <cell r="AX414" t="str">
            <v>O23011601210000007590</v>
          </cell>
        </row>
        <row r="415">
          <cell r="E415">
            <v>409</v>
          </cell>
          <cell r="F415" t="str">
            <v>409-2022</v>
          </cell>
          <cell r="G415" t="str">
            <v>CO1.PCCNTR.3234270</v>
          </cell>
          <cell r="H415" t="str">
            <v>EJECUTAR  6 ESTRATEGIAS PARA EL FORTALECIMIENTO DE LA PARTICIPACIÓN CIUDADANA EN LOS TEMAS ESTRATÉGICOS DEL SECTOR</v>
          </cell>
          <cell r="I415" t="str">
            <v>Terminado</v>
          </cell>
          <cell r="J415" t="str">
            <v>https://community.secop.gov.co/Public/Tendering/OpportunityDetail/Index?noticeUID=CO1.NTC.2554502&amp;isFromPublicArea=True&amp;isModal=true&amp;asPopupView=true</v>
          </cell>
          <cell r="K415" t="str">
            <v>SDHT-SPRC-PSP-010-2022</v>
          </cell>
          <cell r="L415" t="str">
            <v>X</v>
          </cell>
          <cell r="N415" t="str">
            <v>CC</v>
          </cell>
          <cell r="O415">
            <v>80723026</v>
          </cell>
          <cell r="P415">
            <v>5</v>
          </cell>
          <cell r="Q415" t="str">
            <v>DIAZ SALAMANCA</v>
          </cell>
          <cell r="R415" t="str">
            <v>JULIAN ARMANDO</v>
          </cell>
          <cell r="S415" t="str">
            <v>No Aplica</v>
          </cell>
          <cell r="T415" t="str">
            <v>JULIAN ARMANDO DIAZ SALAMANCA</v>
          </cell>
          <cell r="U415" t="str">
            <v>M</v>
          </cell>
          <cell r="V415">
            <v>44575</v>
          </cell>
          <cell r="W415" t="str">
            <v>No Aplica</v>
          </cell>
          <cell r="X415">
            <v>44578</v>
          </cell>
          <cell r="Y415">
            <v>44578</v>
          </cell>
          <cell r="Z415" t="str">
            <v>Contratación Directa</v>
          </cell>
          <cell r="AA415" t="str">
            <v>Contrato</v>
          </cell>
          <cell r="AB415" t="str">
            <v>Prestación de Servicios Profesionales</v>
          </cell>
          <cell r="AC415" t="str">
            <v>PRESTAR SERVICIOS PROFESIONALES PARA APOYAR EL POSICIONAMIENTO, IMPLEMENTACIÓN Y SEGUIMIENTO DE LAS ESTRATEGIAS DE PARTICIPACIÓN E INTERVENCIÓN DEL SECTOR HÁBITAT A NIVEL TERRITORIAL Y SU ARTICULACIÓN CON EL NIVEL CENTRAL.</v>
          </cell>
          <cell r="AD415">
            <v>44578</v>
          </cell>
          <cell r="AE415">
            <v>44578</v>
          </cell>
          <cell r="AF415">
            <v>44578</v>
          </cell>
          <cell r="AG415">
            <v>44911</v>
          </cell>
          <cell r="AH415">
            <v>11</v>
          </cell>
          <cell r="AI415">
            <v>0</v>
          </cell>
          <cell r="AJ415">
            <v>11.466666666666667</v>
          </cell>
          <cell r="AK415">
            <v>11</v>
          </cell>
          <cell r="AL415">
            <v>14</v>
          </cell>
          <cell r="AN415">
            <v>44911</v>
          </cell>
          <cell r="AO415">
            <v>44925</v>
          </cell>
          <cell r="AP415">
            <v>73645000</v>
          </cell>
          <cell r="AQ415">
            <v>76769333</v>
          </cell>
          <cell r="AR415">
            <v>6695000</v>
          </cell>
          <cell r="AS415">
            <v>0.3333333283662796</v>
          </cell>
          <cell r="AT415">
            <v>2905</v>
          </cell>
          <cell r="AU415">
            <v>135</v>
          </cell>
          <cell r="AV415">
            <v>44564</v>
          </cell>
          <cell r="AW415">
            <v>73645000</v>
          </cell>
          <cell r="AX415" t="str">
            <v>O23011601210000007590</v>
          </cell>
        </row>
        <row r="416">
          <cell r="E416">
            <v>410</v>
          </cell>
          <cell r="F416" t="str">
            <v>410-2022</v>
          </cell>
          <cell r="G416" t="str">
            <v>CO1.PCCNTR.3234744</v>
          </cell>
          <cell r="H416" t="str">
            <v>EJECUTAR  6 ESTRATEGIAS PARA EL FORTALECIMIENTO DE LA PARTICIPACIÓN CIUDADANA EN LOS TEMAS ESTRATÉGICOS DEL SECTOR</v>
          </cell>
          <cell r="I416" t="str">
            <v>Terminado</v>
          </cell>
          <cell r="J416" t="str">
            <v>https://community.secop.gov.co/Public/Tendering/OpportunityDetail/Index?noticeUID=CO1.NTC.2554567&amp;isFromPublicArea=True&amp;isModal=true&amp;asPopupView=true</v>
          </cell>
          <cell r="K416" t="str">
            <v>SDHT-SPRC-PSP-011-2022</v>
          </cell>
          <cell r="L416" t="str">
            <v>X</v>
          </cell>
          <cell r="N416" t="str">
            <v>CC</v>
          </cell>
          <cell r="O416">
            <v>1022354216</v>
          </cell>
          <cell r="P416">
            <v>4</v>
          </cell>
          <cell r="Q416" t="str">
            <v>ACOSTA VIVAS</v>
          </cell>
          <cell r="R416" t="str">
            <v>JEYMMY JHOANA</v>
          </cell>
          <cell r="S416" t="str">
            <v>No Aplica</v>
          </cell>
          <cell r="T416" t="str">
            <v>JEYMMY JHOANA ACOSTA VIVAS</v>
          </cell>
          <cell r="U416" t="str">
            <v>F</v>
          </cell>
          <cell r="V416">
            <v>44575</v>
          </cell>
          <cell r="W416" t="str">
            <v>No Aplica</v>
          </cell>
          <cell r="X416">
            <v>44578</v>
          </cell>
          <cell r="Y416">
            <v>44578</v>
          </cell>
          <cell r="Z416" t="str">
            <v>Contratación Directa</v>
          </cell>
          <cell r="AA416" t="str">
            <v>Contrato</v>
          </cell>
          <cell r="AB416" t="str">
            <v>Prestación de Servicios Profesionales</v>
          </cell>
          <cell r="AC416" t="str">
            <v>PRESTAR SERVICIOS PROFESIONALES PARA APOYAR EL POSICIONAMIENTO, IMPLEMENTACIÓN Y SEGUIMIENTO DE LAS ESTRATEGIAS DE PARTICIPACIÓN E INTERVENCIÓN DEL SECTOR HÁBITAT A NIVEL TERRITORIAL Y SU ARTICULACIÓN CON EL NIVEL CENTRAL.</v>
          </cell>
          <cell r="AD416">
            <v>44578</v>
          </cell>
          <cell r="AE416">
            <v>44578</v>
          </cell>
          <cell r="AF416">
            <v>44578</v>
          </cell>
          <cell r="AG416">
            <v>44911</v>
          </cell>
          <cell r="AH416">
            <v>11</v>
          </cell>
          <cell r="AI416">
            <v>0</v>
          </cell>
          <cell r="AJ416">
            <v>11.466666666666667</v>
          </cell>
          <cell r="AK416">
            <v>11</v>
          </cell>
          <cell r="AL416">
            <v>14</v>
          </cell>
          <cell r="AM416">
            <v>344</v>
          </cell>
          <cell r="AN416">
            <v>44911</v>
          </cell>
          <cell r="AO416">
            <v>44925</v>
          </cell>
          <cell r="AP416">
            <v>73645000</v>
          </cell>
          <cell r="AQ416">
            <v>76769333</v>
          </cell>
          <cell r="AR416">
            <v>6695000</v>
          </cell>
          <cell r="AS416">
            <v>0.3333333283662796</v>
          </cell>
          <cell r="AT416">
            <v>2906</v>
          </cell>
          <cell r="AU416">
            <v>102</v>
          </cell>
          <cell r="AV416">
            <v>44564</v>
          </cell>
          <cell r="AW416">
            <v>73645000</v>
          </cell>
          <cell r="AX416" t="str">
            <v>O23011601210000007590</v>
          </cell>
        </row>
        <row r="417">
          <cell r="E417">
            <v>411</v>
          </cell>
          <cell r="F417" t="str">
            <v>411-2022</v>
          </cell>
          <cell r="G417" t="str">
            <v>CO1.PCCNTR.3235144</v>
          </cell>
          <cell r="H417" t="str">
            <v>EJECUTAR  6 ESTRATEGIAS PARA EL FORTALECIMIENTO DE LA PARTICIPACIÓN CIUDADANA EN LOS TEMAS ESTRATÉGICOS DEL SECTOR</v>
          </cell>
          <cell r="I417" t="str">
            <v>En Ejecución</v>
          </cell>
          <cell r="J417" t="str">
            <v>https://community.secop.gov.co/Public/Tendering/OpportunityDetail/Index?noticeUID=CO1.NTC.2554497&amp;isFromPublicArea=True&amp;isModal=true&amp;asPopupView=true</v>
          </cell>
          <cell r="K417" t="str">
            <v>SDHT-SPRC-PSP-013-2022</v>
          </cell>
          <cell r="L417" t="str">
            <v>X</v>
          </cell>
          <cell r="N417" t="str">
            <v>CC</v>
          </cell>
          <cell r="O417">
            <v>1077149996</v>
          </cell>
          <cell r="Q417" t="str">
            <v>BARRERO GUASCA</v>
          </cell>
          <cell r="R417" t="str">
            <v>LEIDY DANIELA</v>
          </cell>
          <cell r="S417" t="str">
            <v>No Aplica</v>
          </cell>
          <cell r="T417" t="str">
            <v>LEIDY DANIELA BARRERO GUASCA</v>
          </cell>
          <cell r="U417" t="str">
            <v>F</v>
          </cell>
          <cell r="V417">
            <v>44575</v>
          </cell>
          <cell r="W417" t="str">
            <v>No Aplica</v>
          </cell>
          <cell r="X417">
            <v>44578</v>
          </cell>
          <cell r="Y417">
            <v>44578</v>
          </cell>
          <cell r="Z417" t="str">
            <v>Contratación Directa</v>
          </cell>
          <cell r="AA417" t="str">
            <v>Contrato</v>
          </cell>
          <cell r="AB417" t="str">
            <v>Prestación de Servicios Profesionales</v>
          </cell>
          <cell r="AC417" t="str">
            <v>PRESTAR SERVICIOS PROFESIONALES PARA APOYAR EL POSICIONAMIENTO, IMPLEMENTACIÓN Y SEGUIMIENTO DE LAS ESTRATEGIAS DE PARTICIPACIÓN E INTERVENCIÓN DEL SECTOR HÁBITAT A NIVEL TERRITORIAL Y SU ARTICULACIÓN CON EL NIVEL CENTRAL.</v>
          </cell>
          <cell r="AD417">
            <v>44578</v>
          </cell>
          <cell r="AE417">
            <v>44578</v>
          </cell>
          <cell r="AF417">
            <v>44578</v>
          </cell>
          <cell r="AG417">
            <v>44911</v>
          </cell>
          <cell r="AH417">
            <v>11</v>
          </cell>
          <cell r="AI417">
            <v>0</v>
          </cell>
          <cell r="AJ417">
            <v>11.466666666666667</v>
          </cell>
          <cell r="AK417">
            <v>11</v>
          </cell>
          <cell r="AL417">
            <v>14</v>
          </cell>
          <cell r="AM417">
            <v>344</v>
          </cell>
          <cell r="AN417">
            <v>44911</v>
          </cell>
          <cell r="AO417">
            <v>44933</v>
          </cell>
          <cell r="AP417">
            <v>73645000</v>
          </cell>
          <cell r="AQ417">
            <v>76769333</v>
          </cell>
          <cell r="AR417">
            <v>6695000</v>
          </cell>
          <cell r="AS417">
            <v>0.3333333283662796</v>
          </cell>
          <cell r="AT417">
            <v>2909</v>
          </cell>
          <cell r="AU417">
            <v>157</v>
          </cell>
          <cell r="AV417">
            <v>44564</v>
          </cell>
          <cell r="AW417">
            <v>73645000</v>
          </cell>
          <cell r="AX417" t="str">
            <v>O23011601210000007590</v>
          </cell>
        </row>
        <row r="418">
          <cell r="E418">
            <v>412</v>
          </cell>
          <cell r="F418" t="str">
            <v>412-2022</v>
          </cell>
          <cell r="G418" t="str">
            <v>CO1.PCCNTR.3235328</v>
          </cell>
          <cell r="H418" t="str">
            <v>EJECUTAR  6 ESTRATEGIAS PARA EL FORTALECIMIENTO DE LA PARTICIPACIÓN CIUDADANA EN LOS TEMAS ESTRATÉGICOS DEL SECTOR</v>
          </cell>
          <cell r="I418" t="str">
            <v>Terminado</v>
          </cell>
          <cell r="J418" t="str">
            <v>https://community.secop.gov.co/Public/Tendering/OpportunityDetail/Index?noticeUID=CO1.NTC.2555027&amp;isFromPublicArea=True&amp;isModal=true&amp;asPopupView=true</v>
          </cell>
          <cell r="K418" t="str">
            <v>SDHT-SPRC-PSP-014-2022</v>
          </cell>
          <cell r="L418" t="str">
            <v>X</v>
          </cell>
          <cell r="N418" t="str">
            <v>CC</v>
          </cell>
          <cell r="O418">
            <v>1073165323</v>
          </cell>
          <cell r="P418">
            <v>9</v>
          </cell>
          <cell r="Q418" t="str">
            <v>BENITEZ SANCHEZ</v>
          </cell>
          <cell r="R418" t="str">
            <v>JUNIOR EDUARDO</v>
          </cell>
          <cell r="S418" t="str">
            <v>No Aplica</v>
          </cell>
          <cell r="T418" t="str">
            <v>JUNIOR EDUARDO BENITEZ SANCHEZ</v>
          </cell>
          <cell r="U418" t="str">
            <v>M</v>
          </cell>
          <cell r="V418">
            <v>44575</v>
          </cell>
          <cell r="W418" t="str">
            <v>No Aplica</v>
          </cell>
          <cell r="X418">
            <v>44578</v>
          </cell>
          <cell r="Y418">
            <v>44578</v>
          </cell>
          <cell r="Z418" t="str">
            <v>Contratación Directa</v>
          </cell>
          <cell r="AA418" t="str">
            <v>Contrato</v>
          </cell>
          <cell r="AB418" t="str">
            <v>Prestación de Servicios Profesionales</v>
          </cell>
          <cell r="AC418" t="str">
            <v>PRESTAR SERVICIOS PROFESIONALES PARA APOYAR EL POSICIONAMIENTO, IMPLEMENTACIÓN Y SEGUIMIENTO DE LAS ESTRATEGIAS DE PARTICIPACIÓN E INTERVENCIÓN DEL SECTOR HÁBITAT A NIVEL TERRITORIAL Y SU ARTICULACIÓN CON EL NIVEL CENTRAL.</v>
          </cell>
          <cell r="AD418">
            <v>44578</v>
          </cell>
          <cell r="AE418">
            <v>44578</v>
          </cell>
          <cell r="AF418">
            <v>44578</v>
          </cell>
          <cell r="AG418">
            <v>44911</v>
          </cell>
          <cell r="AH418">
            <v>11</v>
          </cell>
          <cell r="AI418">
            <v>0</v>
          </cell>
          <cell r="AJ418">
            <v>11.466666666666667</v>
          </cell>
          <cell r="AK418">
            <v>11</v>
          </cell>
          <cell r="AL418">
            <v>14</v>
          </cell>
          <cell r="AN418">
            <v>44911</v>
          </cell>
          <cell r="AO418">
            <v>44925</v>
          </cell>
          <cell r="AP418">
            <v>73645000</v>
          </cell>
          <cell r="AQ418">
            <v>76769333</v>
          </cell>
          <cell r="AR418">
            <v>6695000</v>
          </cell>
          <cell r="AS418">
            <v>0.3333333283662796</v>
          </cell>
          <cell r="AT418">
            <v>2910</v>
          </cell>
          <cell r="AU418">
            <v>709</v>
          </cell>
          <cell r="AV418">
            <v>44566</v>
          </cell>
          <cell r="AW418">
            <v>73645000</v>
          </cell>
          <cell r="AX418" t="str">
            <v>O23011601210000007590</v>
          </cell>
        </row>
        <row r="419">
          <cell r="E419">
            <v>413</v>
          </cell>
          <cell r="F419" t="str">
            <v>413-2022</v>
          </cell>
          <cell r="G419" t="str">
            <v>CO1.PCCNTR.3235346</v>
          </cell>
          <cell r="H419" t="str">
            <v>EJECUTAR  6 ESTRATEGIAS PARA EL FORTALECIMIENTO DE LA PARTICIPACIÓN CIUDADANA EN LOS TEMAS ESTRATÉGICOS DEL SECTOR</v>
          </cell>
          <cell r="I419" t="str">
            <v>Terminado</v>
          </cell>
          <cell r="J419" t="str">
            <v>https://community.secop.gov.co/Public/Tendering/OpportunityDetail/Index?noticeUID=CO1.NTC.2554967&amp;isFromPublicArea=True&amp;isModal=true&amp;asPopupView=true</v>
          </cell>
          <cell r="K419" t="str">
            <v>SDHT-SPRC-PSP-016-2022</v>
          </cell>
          <cell r="L419" t="str">
            <v>X</v>
          </cell>
          <cell r="N419" t="str">
            <v>CC</v>
          </cell>
          <cell r="O419">
            <v>1115068646</v>
          </cell>
          <cell r="P419">
            <v>9</v>
          </cell>
          <cell r="Q419" t="str">
            <v>DUCUARA VERA</v>
          </cell>
          <cell r="R419" t="str">
            <v>MIGUEL SAVIER</v>
          </cell>
          <cell r="S419" t="str">
            <v>No Aplica</v>
          </cell>
          <cell r="T419" t="str">
            <v>MIGUEL SAVIER DUCUARA VERA</v>
          </cell>
          <cell r="U419" t="str">
            <v>M</v>
          </cell>
          <cell r="V419">
            <v>44575</v>
          </cell>
          <cell r="W419" t="str">
            <v>No Aplica</v>
          </cell>
          <cell r="X419">
            <v>44578</v>
          </cell>
          <cell r="Y419">
            <v>44578</v>
          </cell>
          <cell r="Z419" t="str">
            <v>Contratación Directa</v>
          </cell>
          <cell r="AA419" t="str">
            <v>Contrato</v>
          </cell>
          <cell r="AB419" t="str">
            <v>Prestación de Servicios Profesionales</v>
          </cell>
          <cell r="AC419" t="str">
            <v>PRESTAR SERVICIOS PROFESIONALES PARA APOYAR EL POSICIONAMIENTO, IMPLEMENTACIÓN Y SEGUIMIENTO DE LAS ESTRATEGIAS DE PARTICIPACIÓN E INTERVENCIÓN DEL SECTOR HÁBITAT A NIVEL TERRITORIAL Y SU ARTICULACIÓN CON EL NIVEL CENTRAL.</v>
          </cell>
          <cell r="AD419">
            <v>44578</v>
          </cell>
          <cell r="AE419">
            <v>44578</v>
          </cell>
          <cell r="AF419">
            <v>44578</v>
          </cell>
          <cell r="AG419">
            <v>44911</v>
          </cell>
          <cell r="AH419">
            <v>11</v>
          </cell>
          <cell r="AI419">
            <v>0</v>
          </cell>
          <cell r="AJ419">
            <v>11.466666666666667</v>
          </cell>
          <cell r="AK419">
            <v>11</v>
          </cell>
          <cell r="AL419">
            <v>14</v>
          </cell>
          <cell r="AN419">
            <v>44911</v>
          </cell>
          <cell r="AO419">
            <v>44925</v>
          </cell>
          <cell r="AP419">
            <v>73645000</v>
          </cell>
          <cell r="AQ419">
            <v>76769333</v>
          </cell>
          <cell r="AR419">
            <v>6695000</v>
          </cell>
          <cell r="AS419">
            <v>0.3333333283662796</v>
          </cell>
          <cell r="AT419">
            <v>2913</v>
          </cell>
          <cell r="AU419">
            <v>175</v>
          </cell>
          <cell r="AV419">
            <v>44564</v>
          </cell>
          <cell r="AW419">
            <v>73645000</v>
          </cell>
          <cell r="AX419" t="str">
            <v>O23011601210000007590</v>
          </cell>
        </row>
        <row r="420">
          <cell r="E420">
            <v>414</v>
          </cell>
          <cell r="F420" t="str">
            <v>414-2022</v>
          </cell>
          <cell r="G420" t="str">
            <v>CO1.PCCNTR.3234217</v>
          </cell>
          <cell r="H420" t="str">
            <v>IMPLEMENTAR 1  SISTEMA  DE LA SDHT</v>
          </cell>
          <cell r="I420" t="str">
            <v>En Ejecución</v>
          </cell>
          <cell r="J420" t="str">
            <v>https://community.secop.gov.co/Public/Tendering/OpportunityDetail/Index?noticeUID=CO1.NTC.2554126&amp;isFromPublicArea=True&amp;isModal=true&amp;asPopupView=true</v>
          </cell>
          <cell r="K420" t="str">
            <v>SDHT-SGC-PSP-3159-2022</v>
          </cell>
          <cell r="L420" t="str">
            <v>X</v>
          </cell>
          <cell r="N420" t="str">
            <v>CC</v>
          </cell>
          <cell r="O420">
            <v>1018404238</v>
          </cell>
          <cell r="P420">
            <v>7</v>
          </cell>
          <cell r="Q420" t="str">
            <v>ESCORCIA VENEGAS</v>
          </cell>
          <cell r="R420" t="str">
            <v>LADY JOHANA</v>
          </cell>
          <cell r="S420" t="str">
            <v>No Aplica</v>
          </cell>
          <cell r="T420" t="str">
            <v>LADY JOHANA ESCORCIA VENEGAS</v>
          </cell>
          <cell r="U420" t="str">
            <v>F</v>
          </cell>
          <cell r="V420">
            <v>44575</v>
          </cell>
          <cell r="W420">
            <v>44578</v>
          </cell>
          <cell r="X420">
            <v>44578</v>
          </cell>
          <cell r="Y420">
            <v>44928</v>
          </cell>
          <cell r="Z420" t="str">
            <v>Contratación Directa</v>
          </cell>
          <cell r="AA420" t="str">
            <v>Contrato</v>
          </cell>
          <cell r="AB420" t="str">
            <v>Prestación de Servicios Profesionales</v>
          </cell>
          <cell r="AC420" t="str">
            <v>PRESTAR LOS SERVICIOS PROFESIONALES PARA APOYAR A LA OFICINA DE CONTROLDISCIPLINARIO INTERNO DE LA SDHT, EN LAS ACTUACIONES QUE SE SURTAN CON OCASIÓN DE LA SUSTANCIACIÓN DE LOS PROCESOS DISCIPLINARIOS, CONFORME A LAS NORMAS APLICABLES.</v>
          </cell>
          <cell r="AD420">
            <v>44578</v>
          </cell>
          <cell r="AE420">
            <v>44578</v>
          </cell>
          <cell r="AF420">
            <v>44578</v>
          </cell>
          <cell r="AG420">
            <v>44928</v>
          </cell>
          <cell r="AH420">
            <v>11</v>
          </cell>
          <cell r="AI420">
            <v>15</v>
          </cell>
          <cell r="AJ420">
            <v>12.433333333333334</v>
          </cell>
          <cell r="AK420">
            <v>12</v>
          </cell>
          <cell r="AL420">
            <v>13</v>
          </cell>
          <cell r="AM420">
            <v>373</v>
          </cell>
          <cell r="AN420">
            <v>44927</v>
          </cell>
          <cell r="AO420">
            <v>44955</v>
          </cell>
          <cell r="AP420">
            <v>106950000</v>
          </cell>
          <cell r="AQ420">
            <v>115630000</v>
          </cell>
          <cell r="AR420">
            <v>9300000</v>
          </cell>
          <cell r="AS420">
            <v>0</v>
          </cell>
          <cell r="AT420">
            <v>3159</v>
          </cell>
          <cell r="AU420">
            <v>132</v>
          </cell>
          <cell r="AV420">
            <v>44564</v>
          </cell>
          <cell r="AW420">
            <v>106950000</v>
          </cell>
          <cell r="AX420" t="str">
            <v>O23011605560000007754</v>
          </cell>
        </row>
        <row r="421">
          <cell r="E421">
            <v>415</v>
          </cell>
          <cell r="F421" t="str">
            <v>415-2022</v>
          </cell>
          <cell r="G421" t="str">
            <v>CO1.PCCNTR.3233084</v>
          </cell>
          <cell r="H421" t="str">
            <v>BRINDAR EL  100 % DE APOYO TÉCNICO Y ADMINISTRATIVO A LAS SOLICITUDES DE APOYO REQUERIDAS</v>
          </cell>
          <cell r="I421" t="str">
            <v>Terminado</v>
          </cell>
          <cell r="J421" t="str">
            <v>https://community.secop.gov.co/Public/Tendering/OpportunityDetail/Index?noticeUID=CO1.NTC.2553305&amp;isFromPublicArea=True&amp;isModal=true&amp;asPopupView=true</v>
          </cell>
          <cell r="K421" t="str">
            <v>SDHT-SDAC-SDPSP-027-2022</v>
          </cell>
          <cell r="L421" t="str">
            <v>X</v>
          </cell>
          <cell r="N421" t="str">
            <v>CC</v>
          </cell>
          <cell r="O421">
            <v>55220056</v>
          </cell>
          <cell r="P421">
            <v>6</v>
          </cell>
          <cell r="Q421" t="str">
            <v>NUÑEZ ALTAMAR</v>
          </cell>
          <cell r="R421" t="str">
            <v>OLGA ROSA</v>
          </cell>
          <cell r="S421" t="str">
            <v>No Aplica</v>
          </cell>
          <cell r="T421" t="str">
            <v>OLGA ROSA NUÑEZ ALTAMAR</v>
          </cell>
          <cell r="U421" t="str">
            <v>F</v>
          </cell>
          <cell r="V421">
            <v>44575</v>
          </cell>
          <cell r="W421">
            <v>44578</v>
          </cell>
          <cell r="X421">
            <v>44579</v>
          </cell>
          <cell r="Y421">
            <v>44912</v>
          </cell>
          <cell r="Z421" t="str">
            <v>Contratación Directa</v>
          </cell>
          <cell r="AA421" t="str">
            <v>Contrato</v>
          </cell>
          <cell r="AB421" t="str">
            <v>Prestación de Servicios Profesionales</v>
          </cell>
          <cell r="AC421" t="str">
            <v>PRESTAR SERVICIOS PROFESIONALES PARA BRINDAR APOYO Y ACOMPAÑAMIENTO JURÍDICO EN LAS ACTIVIDADES DESARROLLADAS EN EL PROCESO DE GESTIÓN CONTRACTUAL DE LA ENTIDAD EN EL MARCO DEL PROYECTO DE INVERSIÓN 7747 - APOYO TÉCNICO, ADMINISTRATIVO Y TECNOLÓGICO EN LA GESTIÓN DE LOS TRAMITES REQUERIDOS PARA PROMOVER LA INICIACIÓN DE VIVIENDAS VIS Y VIP EN BOGOTÁ.</v>
          </cell>
          <cell r="AD421">
            <v>44579</v>
          </cell>
          <cell r="AE421">
            <v>44579</v>
          </cell>
          <cell r="AF421">
            <v>44579</v>
          </cell>
          <cell r="AG421">
            <v>44912</v>
          </cell>
          <cell r="AH421">
            <v>11</v>
          </cell>
          <cell r="AI421">
            <v>0</v>
          </cell>
          <cell r="AJ421">
            <v>11.433333333333334</v>
          </cell>
          <cell r="AK421">
            <v>11</v>
          </cell>
          <cell r="AL421">
            <v>13</v>
          </cell>
          <cell r="AN421">
            <v>44912</v>
          </cell>
          <cell r="AO421">
            <v>44925</v>
          </cell>
          <cell r="AP421">
            <v>93808000</v>
          </cell>
          <cell r="AQ421">
            <v>97503467</v>
          </cell>
          <cell r="AR421">
            <v>8528000</v>
          </cell>
          <cell r="AS421">
            <v>-0.3333333283662796</v>
          </cell>
          <cell r="AT421">
            <v>2949</v>
          </cell>
          <cell r="AU421">
            <v>15</v>
          </cell>
          <cell r="AV421">
            <v>44564</v>
          </cell>
          <cell r="AW421">
            <v>93808000</v>
          </cell>
          <cell r="AX421" t="str">
            <v>O23011601190000007747</v>
          </cell>
        </row>
        <row r="422">
          <cell r="E422">
            <v>416</v>
          </cell>
          <cell r="F422" t="str">
            <v>416-2022</v>
          </cell>
          <cell r="G422" t="str">
            <v>CO1.PCCNTR.3234254</v>
          </cell>
          <cell r="H422" t="str">
            <v xml:space="preserve">PRODUCIR 72 CAMPAÑAS PARA REDES SOCIALES DE LA SDHT.  </v>
          </cell>
          <cell r="I422" t="str">
            <v>En Ejecución</v>
          </cell>
          <cell r="J422" t="str">
            <v>https://community.secop.gov.co/Public/Tendering/OpportunityDetail/Index?noticeUID=CO1.NTC.2554307&amp;isFromPublicArea=True&amp;isModal=true&amp;asPopupView=true</v>
          </cell>
          <cell r="K422" t="str">
            <v>SDHT-OAC-PSP-003-2022</v>
          </cell>
          <cell r="L422" t="str">
            <v>X</v>
          </cell>
          <cell r="N422" t="str">
            <v>CC</v>
          </cell>
          <cell r="O422">
            <v>530507</v>
          </cell>
          <cell r="P422">
            <v>6</v>
          </cell>
          <cell r="Q422" t="str">
            <v xml:space="preserve">FEBRES </v>
          </cell>
          <cell r="R422" t="str">
            <v>DANIEL ENRIQUE</v>
          </cell>
          <cell r="S422" t="str">
            <v>No Aplica</v>
          </cell>
          <cell r="T422" t="str">
            <v xml:space="preserve">DANIEL ENRIQUE FEBRES </v>
          </cell>
          <cell r="U422" t="str">
            <v>M</v>
          </cell>
          <cell r="V422">
            <v>44575</v>
          </cell>
          <cell r="W422" t="str">
            <v>No Aplica</v>
          </cell>
          <cell r="X422">
            <v>44579</v>
          </cell>
          <cell r="Y422">
            <v>44927</v>
          </cell>
          <cell r="Z422" t="str">
            <v>Contratación Directa</v>
          </cell>
          <cell r="AA422" t="str">
            <v>Contrato</v>
          </cell>
          <cell r="AB422" t="str">
            <v>Prestación de Servicios Profesionales</v>
          </cell>
          <cell r="AC422" t="str">
            <v>PRESTAR SERVICIOS PROFESIONALES PARA ACTUALIZAR, MANEJAR Y POSICIONAR LA PÁGINA WEB DE LA SDHT.</v>
          </cell>
          <cell r="AD422">
            <v>44579</v>
          </cell>
          <cell r="AE422">
            <v>44579</v>
          </cell>
          <cell r="AF422">
            <v>44579</v>
          </cell>
          <cell r="AG422">
            <v>44928</v>
          </cell>
          <cell r="AH422">
            <v>11</v>
          </cell>
          <cell r="AI422">
            <v>15</v>
          </cell>
          <cell r="AJ422">
            <v>11.5</v>
          </cell>
          <cell r="AK422">
            <v>11</v>
          </cell>
          <cell r="AL422">
            <v>15</v>
          </cell>
          <cell r="AN422">
            <v>44928</v>
          </cell>
          <cell r="AO422">
            <v>44928</v>
          </cell>
          <cell r="AP422">
            <v>86250000</v>
          </cell>
          <cell r="AQ422">
            <v>86250000</v>
          </cell>
          <cell r="AR422">
            <v>7500000</v>
          </cell>
          <cell r="AS422">
            <v>0</v>
          </cell>
          <cell r="AT422">
            <v>3336</v>
          </cell>
          <cell r="AU422">
            <v>406</v>
          </cell>
          <cell r="AV422">
            <v>44565</v>
          </cell>
          <cell r="AW422">
            <v>86250000</v>
          </cell>
          <cell r="AX422" t="str">
            <v>O23011601210000007836</v>
          </cell>
        </row>
        <row r="423">
          <cell r="E423">
            <v>417</v>
          </cell>
          <cell r="F423" t="str">
            <v>417-2022</v>
          </cell>
          <cell r="G423" t="str">
            <v>CO1.PCCNTR.3235276</v>
          </cell>
          <cell r="H423" t="str">
            <v xml:space="preserve">PRODUCIR 72 CAMPAÑAS PARA REDES SOCIALES DE LA SDHT.  </v>
          </cell>
          <cell r="I423" t="str">
            <v>En Ejecución</v>
          </cell>
          <cell r="J423" t="str">
            <v>https://community.secop.gov.co/Public/Tendering/OpportunityDetail/Index?noticeUID=CO1.NTC.2555118&amp;isFromPublicArea=True&amp;isModal=true&amp;asPopupView=true</v>
          </cell>
          <cell r="K423" t="str">
            <v>SDHT-OAC-PSP-022-2022</v>
          </cell>
          <cell r="L423" t="str">
            <v>X</v>
          </cell>
          <cell r="N423" t="str">
            <v>CC</v>
          </cell>
          <cell r="O423">
            <v>1019106679</v>
          </cell>
          <cell r="P423">
            <v>7</v>
          </cell>
          <cell r="Q423" t="str">
            <v>RAMIREZ PATIÑO</v>
          </cell>
          <cell r="R423" t="str">
            <v>SERGIO EDUARDO</v>
          </cell>
          <cell r="S423" t="str">
            <v>No Aplica</v>
          </cell>
          <cell r="T423" t="str">
            <v>SERGIO EDUARDO RAMIREZ PATIÑO</v>
          </cell>
          <cell r="U423" t="str">
            <v>M</v>
          </cell>
          <cell r="V423">
            <v>44575</v>
          </cell>
          <cell r="W423" t="str">
            <v>No Aplica</v>
          </cell>
          <cell r="X423">
            <v>44579</v>
          </cell>
          <cell r="Y423">
            <v>44927</v>
          </cell>
          <cell r="Z423" t="str">
            <v>Contratación Directa</v>
          </cell>
          <cell r="AA423" t="str">
            <v>Contrato</v>
          </cell>
          <cell r="AB423" t="str">
            <v>Prestación de Servicios Profesionales</v>
          </cell>
          <cell r="AC423" t="str">
            <v>PRESTAR SERVICIOS PROFESIONALES A LA OFICINA ASESORA DE COMUNICACIONES DE LA SECRETARÍA DISTRITAL DEL HÁBITAT EN LA CREACIÓN Y DIVULGACIÓN DE CONTENIDO PARA REDES SOCIALES.</v>
          </cell>
          <cell r="AD423">
            <v>44579</v>
          </cell>
          <cell r="AE423">
            <v>44579</v>
          </cell>
          <cell r="AF423">
            <v>44579</v>
          </cell>
          <cell r="AG423">
            <v>44926</v>
          </cell>
          <cell r="AH423">
            <v>11</v>
          </cell>
          <cell r="AI423">
            <v>15</v>
          </cell>
          <cell r="AJ423">
            <v>11.5</v>
          </cell>
          <cell r="AK423">
            <v>11</v>
          </cell>
          <cell r="AL423">
            <v>15</v>
          </cell>
          <cell r="AN423">
            <v>44928</v>
          </cell>
          <cell r="AO423">
            <v>44928</v>
          </cell>
          <cell r="AP423">
            <v>60950000</v>
          </cell>
          <cell r="AQ423">
            <v>60950000</v>
          </cell>
          <cell r="AR423">
            <v>5300000</v>
          </cell>
          <cell r="AS423">
            <v>0</v>
          </cell>
          <cell r="AT423">
            <v>3243</v>
          </cell>
          <cell r="AU423">
            <v>472</v>
          </cell>
          <cell r="AV423">
            <v>44565</v>
          </cell>
          <cell r="AW423">
            <v>60950000</v>
          </cell>
          <cell r="AX423" t="str">
            <v>O23011601210000007836</v>
          </cell>
        </row>
        <row r="424">
          <cell r="E424">
            <v>418</v>
          </cell>
          <cell r="F424" t="str">
            <v>418-2022</v>
          </cell>
          <cell r="G424" t="str">
            <v>CO1.PCCNTR.3234489</v>
          </cell>
          <cell r="H424" t="str">
            <v>GESTIONAR Y ATENDER EL 100 % DE LOS REQUERIMIENTOS ALLEGADOS A LA ENTIDAD, RELACIONADOS CON ARRENDAMIENTO Y DESARROLLO DE VIVIENDA</v>
          </cell>
          <cell r="I424" t="str">
            <v>Terminado</v>
          </cell>
          <cell r="J424" t="str">
            <v>https://community.secop.gov.co/Public/Tendering/OpportunityDetail/Index?noticeUID=CO1.NTC.2554705&amp;isFromPublicArea=True&amp;isModal=true&amp;asPopupView=true</v>
          </cell>
          <cell r="K424" t="str">
            <v>SDHT-SDICV-PSP-055-2022</v>
          </cell>
          <cell r="L424" t="str">
            <v>X</v>
          </cell>
          <cell r="N424" t="str">
            <v>CC</v>
          </cell>
          <cell r="O424">
            <v>53103029</v>
          </cell>
          <cell r="P424">
            <v>9</v>
          </cell>
          <cell r="Q424" t="str">
            <v>ALVAREZ SANCHEZ</v>
          </cell>
          <cell r="R424" t="str">
            <v>ERICA NATALY</v>
          </cell>
          <cell r="S424" t="str">
            <v>No Aplica</v>
          </cell>
          <cell r="T424" t="str">
            <v>ERICA NATALY ALVAREZ SANCHEZ</v>
          </cell>
          <cell r="U424" t="str">
            <v>F</v>
          </cell>
          <cell r="V424">
            <v>44575</v>
          </cell>
          <cell r="W424" t="str">
            <v>No Aplica</v>
          </cell>
          <cell r="X424">
            <v>44580</v>
          </cell>
          <cell r="Y424">
            <v>44758</v>
          </cell>
          <cell r="Z424" t="str">
            <v>Contratación Directa</v>
          </cell>
          <cell r="AA424" t="str">
            <v>Contrato</v>
          </cell>
          <cell r="AB424" t="str">
            <v>Prestación de Servicios Profesionales</v>
          </cell>
          <cell r="AC424" t="str">
            <v>PRESTAR SERVICIOS PROFESIONALES DE APOYO JURIDICO PARA SUSTANCIAR INVESTIGACIONES ADMINISTRATIVAS RELACIONADAS CON LA ENAJENACIÓN Y ARRENDAMIENTO DE VIVIENDA</v>
          </cell>
          <cell r="AD424">
            <v>44580</v>
          </cell>
          <cell r="AE424">
            <v>44580</v>
          </cell>
          <cell r="AF424">
            <v>44580</v>
          </cell>
          <cell r="AG424">
            <v>44760</v>
          </cell>
          <cell r="AH424">
            <v>6</v>
          </cell>
          <cell r="AI424">
            <v>0</v>
          </cell>
          <cell r="AJ424">
            <v>6</v>
          </cell>
          <cell r="AK424">
            <v>6</v>
          </cell>
          <cell r="AL424">
            <v>0</v>
          </cell>
          <cell r="AN424">
            <v>44760</v>
          </cell>
          <cell r="AO424">
            <v>44760</v>
          </cell>
          <cell r="AP424">
            <v>34299000</v>
          </cell>
          <cell r="AQ424">
            <v>34299000</v>
          </cell>
          <cell r="AR424">
            <v>5716500</v>
          </cell>
          <cell r="AS424">
            <v>0</v>
          </cell>
          <cell r="AT424">
            <v>2822</v>
          </cell>
          <cell r="AU424">
            <v>462</v>
          </cell>
          <cell r="AV424">
            <v>44565</v>
          </cell>
          <cell r="AW424">
            <v>34299000</v>
          </cell>
          <cell r="AX424" t="str">
            <v>O23011603450000007812</v>
          </cell>
        </row>
        <row r="425">
          <cell r="E425">
            <v>419</v>
          </cell>
          <cell r="F425" t="str">
            <v>419-2022</v>
          </cell>
          <cell r="G425" t="str">
            <v>CO1.PCCNTR.3235207</v>
          </cell>
          <cell r="H425" t="str">
            <v>ADELANTAR EL 100 % DE  ACCIONES DE PREVENCIÓN, VIGILANCIA Y CONTROL FRENTE A LOS DESARROLLOS URBANÍSTICOS ILEGALES.</v>
          </cell>
          <cell r="I425" t="str">
            <v>Terminado</v>
          </cell>
          <cell r="J425" t="str">
            <v>https://community.secop.gov.co/Public/Tendering/OpportunityDetail/Index?noticeUID=CO1.NTC.2554794&amp;isFromPublicArea=True&amp;isModal=true&amp;asPopupView=true</v>
          </cell>
          <cell r="K425" t="str">
            <v>SDHT-SDPS-PSP-004-2022</v>
          </cell>
          <cell r="L425" t="str">
            <v>X</v>
          </cell>
          <cell r="N425" t="str">
            <v>CC</v>
          </cell>
          <cell r="O425">
            <v>80757393</v>
          </cell>
          <cell r="P425">
            <v>1</v>
          </cell>
          <cell r="Q425" t="str">
            <v>NAVAS WALTEROS</v>
          </cell>
          <cell r="R425" t="str">
            <v>ALVARO ERNESTO</v>
          </cell>
          <cell r="S425" t="str">
            <v>No Aplica</v>
          </cell>
          <cell r="T425" t="str">
            <v>ALVARO ERNESTO NAVAS WALTEROS</v>
          </cell>
          <cell r="U425" t="str">
            <v>M</v>
          </cell>
          <cell r="V425">
            <v>44575</v>
          </cell>
          <cell r="W425" t="str">
            <v>No Aplica</v>
          </cell>
          <cell r="X425">
            <v>44579</v>
          </cell>
          <cell r="Y425">
            <v>44920</v>
          </cell>
          <cell r="Z425" t="str">
            <v>Contratación Directa</v>
          </cell>
          <cell r="AA425" t="str">
            <v>Contrato</v>
          </cell>
          <cell r="AB425" t="str">
            <v>Prestación de Servicios Profesionales</v>
          </cell>
          <cell r="AC425" t="str">
            <v>PRESTAR SERVICIOS PROFESIONALES DE CARÁCTER TÉCNICO A LA SUBDIRECCIÓN DE PREVENCIÓN Y SEGUIMIENTO DE LA SECRETARÍA DISTRITAL DEL HABITAT EN RELACIÓN CON EL MONITOREO FÍSICO Y TECNOLOGICO DE POLÍGONOS PRIORIZADOS POR LA SECRETARÍA DISTRITAL DEL HABITAT</v>
          </cell>
          <cell r="AD425">
            <v>44579</v>
          </cell>
          <cell r="AE425">
            <v>44579</v>
          </cell>
          <cell r="AF425">
            <v>44579</v>
          </cell>
          <cell r="AG425">
            <v>44921</v>
          </cell>
          <cell r="AH425">
            <v>11</v>
          </cell>
          <cell r="AI425">
            <v>9</v>
          </cell>
          <cell r="AJ425">
            <v>11.3</v>
          </cell>
          <cell r="AK425">
            <v>11</v>
          </cell>
          <cell r="AL425">
            <v>9</v>
          </cell>
          <cell r="AN425">
            <v>44921</v>
          </cell>
          <cell r="AO425">
            <v>44921</v>
          </cell>
          <cell r="AP425">
            <v>64596450</v>
          </cell>
          <cell r="AQ425">
            <v>64596450</v>
          </cell>
          <cell r="AR425">
            <v>5716500</v>
          </cell>
          <cell r="AS425">
            <v>0</v>
          </cell>
          <cell r="AT425">
            <v>3661</v>
          </cell>
          <cell r="AU425">
            <v>768</v>
          </cell>
          <cell r="AV425">
            <v>44566</v>
          </cell>
          <cell r="AW425">
            <v>64596450</v>
          </cell>
          <cell r="AX425" t="str">
            <v>O23011603450000007812</v>
          </cell>
        </row>
        <row r="426">
          <cell r="E426">
            <v>420</v>
          </cell>
          <cell r="F426" t="str">
            <v>420-2022</v>
          </cell>
          <cell r="G426" t="str">
            <v>CO1.PCCNTR.3235678</v>
          </cell>
          <cell r="H426" t="str">
            <v>ADELANTAR EL 100 % DE  ACCIONES DE PREVENCIÓN, VIGILANCIA Y CONTROL FRENTE A LOS DESARROLLOS URBANÍSTICOS ILEGALES.</v>
          </cell>
          <cell r="I426" t="str">
            <v>Terminado</v>
          </cell>
          <cell r="J426" t="str">
            <v>https://community.secop.gov.co/Public/Tendering/OpportunityDetail/Index?noticeUID=CO1.NTC.2520630&amp;isFromPublicArea=True&amp;isModal=true&amp;asPopupView=true</v>
          </cell>
          <cell r="K426" t="str">
            <v>SDHT-SDPS-PSP-009-2022</v>
          </cell>
          <cell r="L426" t="str">
            <v>X</v>
          </cell>
          <cell r="N426" t="str">
            <v>CC</v>
          </cell>
          <cell r="O426">
            <v>1110563481</v>
          </cell>
          <cell r="P426">
            <v>5</v>
          </cell>
          <cell r="Q426" t="str">
            <v>VERA MONROY</v>
          </cell>
          <cell r="R426" t="str">
            <v>DIEGO ALEJANDRO</v>
          </cell>
          <cell r="S426" t="str">
            <v>No Aplica</v>
          </cell>
          <cell r="T426" t="str">
            <v>DIEGO ALEJANDRO VERA MONROY</v>
          </cell>
          <cell r="U426" t="str">
            <v>M</v>
          </cell>
          <cell r="V426">
            <v>44575</v>
          </cell>
          <cell r="W426" t="str">
            <v>No Aplica</v>
          </cell>
          <cell r="X426">
            <v>44580</v>
          </cell>
          <cell r="Y426">
            <v>44920</v>
          </cell>
          <cell r="Z426" t="str">
            <v>Contratación Directa</v>
          </cell>
          <cell r="AA426" t="str">
            <v>Contrato</v>
          </cell>
          <cell r="AB426" t="str">
            <v>Prestación de Servicios Profesionales</v>
          </cell>
          <cell r="AC426" t="str">
            <v>PRESTAR SERVICIOS PROFESIONALES PARA APOYAR TECNICAMENTE A LA SUBDIRECCIÓN DE PREVENCIÓN Y SEGUIMIENTO EN LAS ACTIVIDADES DE MONITOREO DE LAS AREAS SUSCEPTIBLES DE OCUPACIÓN ILEGAL Y EN LA PREVENCIÓN DE DESARROLLOS ILEGALES EN EL DISTRITO CAPITAL</v>
          </cell>
          <cell r="AD426">
            <v>44580</v>
          </cell>
          <cell r="AE426">
            <v>44580</v>
          </cell>
          <cell r="AF426">
            <v>44581</v>
          </cell>
          <cell r="AG426">
            <v>44922</v>
          </cell>
          <cell r="AH426">
            <v>11</v>
          </cell>
          <cell r="AI426">
            <v>9</v>
          </cell>
          <cell r="AJ426">
            <v>11.3</v>
          </cell>
          <cell r="AK426">
            <v>11</v>
          </cell>
          <cell r="AL426">
            <v>9</v>
          </cell>
          <cell r="AN426">
            <v>44922</v>
          </cell>
          <cell r="AO426">
            <v>44922</v>
          </cell>
          <cell r="AP426">
            <v>64596450</v>
          </cell>
          <cell r="AQ426">
            <v>64596450</v>
          </cell>
          <cell r="AR426">
            <v>5716500</v>
          </cell>
          <cell r="AS426">
            <v>0</v>
          </cell>
          <cell r="AT426">
            <v>3003</v>
          </cell>
          <cell r="AU426">
            <v>734</v>
          </cell>
          <cell r="AV426">
            <v>44566</v>
          </cell>
          <cell r="AW426">
            <v>64767945</v>
          </cell>
          <cell r="AX426" t="str">
            <v>O23011603450000007812</v>
          </cell>
        </row>
        <row r="427">
          <cell r="E427">
            <v>421</v>
          </cell>
          <cell r="F427" t="str">
            <v>421-2022</v>
          </cell>
          <cell r="G427" t="str">
            <v>CO1.PCCNTR.3236851</v>
          </cell>
          <cell r="H427" t="str">
            <v xml:space="preserve">REALIZAR 2 ESTUDIOS O DISEÑOS DE PREFACTIBILIDAD Y FACTIBILIDAD PARA PROYECTOS GESTIONADOS DE REVITALIZACIÓN URBANA PARA LA COMPETITIVIDAD EN TORNO A NUEVAS INTERVENCIONES PÚBLICAS DE DESARROLLO URBANO. </v>
          </cell>
          <cell r="I427" t="str">
            <v>En Ejecución</v>
          </cell>
          <cell r="J427" t="str">
            <v>https://community.secop.gov.co/Public/Tendering/OpportunityDetail/Index?noticeUID=CO1.NTC.2555275&amp;isFromPublicArea=True&amp;isModal=true&amp;asPopupView=true</v>
          </cell>
          <cell r="K427" t="str">
            <v>SDHT-SDO-PSP-002-2022</v>
          </cell>
          <cell r="L427" t="str">
            <v>X</v>
          </cell>
          <cell r="N427" t="str">
            <v>CC</v>
          </cell>
          <cell r="O427">
            <v>80795198</v>
          </cell>
          <cell r="P427">
            <v>1</v>
          </cell>
          <cell r="Q427" t="str">
            <v>REY VENEGAS</v>
          </cell>
          <cell r="R427" t="str">
            <v>ANDREY DIDIER</v>
          </cell>
          <cell r="S427" t="str">
            <v>No Aplica</v>
          </cell>
          <cell r="T427" t="str">
            <v>ANDREY DIDIER REY VENEGAS</v>
          </cell>
          <cell r="U427" t="str">
            <v>M</v>
          </cell>
          <cell r="V427">
            <v>44575</v>
          </cell>
          <cell r="W427">
            <v>44582</v>
          </cell>
          <cell r="X427">
            <v>44578</v>
          </cell>
          <cell r="Y427">
            <v>44911</v>
          </cell>
          <cell r="Z427" t="str">
            <v>Contratación Directa</v>
          </cell>
          <cell r="AA427" t="str">
            <v>Contrato</v>
          </cell>
          <cell r="AB427" t="str">
            <v>Prestación de Servicios Profesionales</v>
          </cell>
          <cell r="AC427" t="str">
            <v>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v>
          </cell>
          <cell r="AD427">
            <v>44582</v>
          </cell>
          <cell r="AE427">
            <v>44582</v>
          </cell>
          <cell r="AF427">
            <v>44582</v>
          </cell>
          <cell r="AG427">
            <v>44915</v>
          </cell>
          <cell r="AH427">
            <v>11</v>
          </cell>
          <cell r="AI427">
            <v>0</v>
          </cell>
          <cell r="AJ427">
            <v>16</v>
          </cell>
          <cell r="AK427">
            <v>16</v>
          </cell>
          <cell r="AL427">
            <v>0</v>
          </cell>
          <cell r="AM427">
            <v>480</v>
          </cell>
          <cell r="AN427">
            <v>44915</v>
          </cell>
          <cell r="AO427">
            <v>45066</v>
          </cell>
          <cell r="AP427">
            <v>147290000</v>
          </cell>
          <cell r="AQ427">
            <v>214240000</v>
          </cell>
          <cell r="AR427">
            <v>13390000</v>
          </cell>
          <cell r="AS427">
            <v>0</v>
          </cell>
          <cell r="AT427">
            <v>3309</v>
          </cell>
          <cell r="AU427">
            <v>292</v>
          </cell>
          <cell r="AV427">
            <v>44565</v>
          </cell>
          <cell r="AW427">
            <v>147290000</v>
          </cell>
          <cell r="AX427" t="str">
            <v>O23011602320000007641</v>
          </cell>
        </row>
        <row r="428">
          <cell r="E428">
            <v>422</v>
          </cell>
          <cell r="F428" t="str">
            <v>422-2022</v>
          </cell>
          <cell r="G428" t="str">
            <v>CO1.PCCNTR.3237109</v>
          </cell>
          <cell r="H428" t="str">
            <v xml:space="preserve">REALIZAR 2 ESTUDIOS O DISEÑOS DE PREFACTIBILIDAD Y FACTIBILIDAD PARA PROYECTOS GESTIONADOS DE REVITALIZACIÓN URBANA PARA LA COMPETITIVIDAD EN TORNO A NUEVAS INTERVENCIONES PÚBLICAS DE DESARROLLO URBANO. </v>
          </cell>
          <cell r="I428" t="str">
            <v>En Ejecución</v>
          </cell>
          <cell r="J428" t="str">
            <v>https://community.secop.gov.co/Public/Tendering/OpportunityDetail/Index?noticeUID=CO1.NTC.2555296&amp;isFromPublicArea=True&amp;isModal=true&amp;asPopupView=true</v>
          </cell>
          <cell r="K428" t="str">
            <v>SDHT-SDO-PSP-003-2022</v>
          </cell>
          <cell r="L428" t="str">
            <v>X</v>
          </cell>
          <cell r="N428" t="str">
            <v>CC</v>
          </cell>
          <cell r="O428">
            <v>19331196</v>
          </cell>
          <cell r="P428">
            <v>4</v>
          </cell>
          <cell r="Q428" t="str">
            <v>SUAREZ RAMIREZ</v>
          </cell>
          <cell r="R428" t="str">
            <v>GABRIEL</v>
          </cell>
          <cell r="S428" t="str">
            <v>No Aplica</v>
          </cell>
          <cell r="T428" t="str">
            <v>GABRIEL SUAREZ RAMIREZ</v>
          </cell>
          <cell r="U428" t="str">
            <v>M</v>
          </cell>
          <cell r="V428">
            <v>44578</v>
          </cell>
          <cell r="W428">
            <v>44582</v>
          </cell>
          <cell r="X428">
            <v>44580</v>
          </cell>
          <cell r="Y428">
            <v>44913</v>
          </cell>
          <cell r="Z428" t="str">
            <v>Contratación Directa</v>
          </cell>
          <cell r="AA428" t="str">
            <v>Contrato</v>
          </cell>
          <cell r="AB428" t="str">
            <v>Prestación de Servicios Profesionales</v>
          </cell>
          <cell r="AC428" t="str">
            <v>PRESTAR SERVICIOS PROFESIONALES PARA DESARROLLAR LAS ACTIVIDADES DE ANÁLISIS Y PLANIFICACIÓN URBANA, REQUERIDAS EN EL PROCESO DE FORMULACIÓN E IMPLEMENTACIÓN DE LA ESTRATEGIA INTEGRAL DE REVITALIZACIÓN, Y LOS DEMÁS PROYECTOS PRIORIZADOS POR LA SUBDIRECCIÓN DE OPERACIONES.</v>
          </cell>
          <cell r="AD428">
            <v>44582</v>
          </cell>
          <cell r="AE428">
            <v>44582</v>
          </cell>
          <cell r="AF428">
            <v>44582</v>
          </cell>
          <cell r="AG428">
            <v>44915</v>
          </cell>
          <cell r="AH428">
            <v>11</v>
          </cell>
          <cell r="AI428">
            <v>0</v>
          </cell>
          <cell r="AJ428">
            <v>13.333333333333334</v>
          </cell>
          <cell r="AK428">
            <v>13</v>
          </cell>
          <cell r="AL428">
            <v>10</v>
          </cell>
          <cell r="AM428">
            <v>400</v>
          </cell>
          <cell r="AN428">
            <v>44915</v>
          </cell>
          <cell r="AO428">
            <v>44985</v>
          </cell>
          <cell r="AP428">
            <v>132000000</v>
          </cell>
          <cell r="AQ428">
            <v>160000000</v>
          </cell>
          <cell r="AR428">
            <v>12000000</v>
          </cell>
          <cell r="AS428">
            <v>0</v>
          </cell>
          <cell r="AT428">
            <v>3310</v>
          </cell>
          <cell r="AU428">
            <v>342</v>
          </cell>
          <cell r="AV428">
            <v>44565</v>
          </cell>
          <cell r="AW428">
            <v>132000000</v>
          </cell>
          <cell r="AX428" t="str">
            <v>O23011602320000007641</v>
          </cell>
        </row>
        <row r="429">
          <cell r="E429">
            <v>423</v>
          </cell>
          <cell r="F429" t="str">
            <v>423-2022</v>
          </cell>
          <cell r="G429" t="str">
            <v>CO1.PCCNTR.3239877</v>
          </cell>
          <cell r="H429" t="str">
            <v>CONSTRUIR  1 INVENTARIO DE SUELO DISPONIBLE Y VACANTE EN LA CIUDAD REGIÓN</v>
          </cell>
          <cell r="I429" t="str">
            <v>Terminado</v>
          </cell>
          <cell r="J429" t="str">
            <v>https://community.secop.gov.co/Public/Tendering/OpportunityDetail/Index?noticeUID=CO1.NTC.2559315&amp;isFromPublicArea=True&amp;isModal=true&amp;asPopupView=true</v>
          </cell>
          <cell r="K429" t="str">
            <v>SDHT-SDIS-PSP-003-2022</v>
          </cell>
          <cell r="L429" t="str">
            <v>X</v>
          </cell>
          <cell r="N429" t="str">
            <v>CC</v>
          </cell>
          <cell r="O429">
            <v>1032472599</v>
          </cell>
          <cell r="P429">
            <v>1</v>
          </cell>
          <cell r="Q429" t="str">
            <v>PUENTES ROJAS</v>
          </cell>
          <cell r="R429" t="str">
            <v>TANIA SOFIA</v>
          </cell>
          <cell r="S429" t="str">
            <v>No Aplica</v>
          </cell>
          <cell r="T429" t="str">
            <v>TANIA SOFIA PUENTES ROJAS</v>
          </cell>
          <cell r="U429" t="str">
            <v>F</v>
          </cell>
          <cell r="V429">
            <v>44575</v>
          </cell>
          <cell r="W429">
            <v>44579</v>
          </cell>
          <cell r="X429">
            <v>44578</v>
          </cell>
          <cell r="Y429">
            <v>44926</v>
          </cell>
          <cell r="Z429" t="str">
            <v>Contratación Directa</v>
          </cell>
          <cell r="AA429" t="str">
            <v>Contrato</v>
          </cell>
          <cell r="AB429" t="str">
            <v>Prestación de Servicios Profesionales</v>
          </cell>
          <cell r="AC429" t="str">
            <v>PRESTAR SERVICIOS PROFESIONALES PARA APOYAR LA DEPURACIÓN, CONSOLIDACIÓN, ESTANDARIZACIÓN Y GEORREFERENCIACIÓN DE LA INFORMACIÓN ALFANÚMERICA Y GEOGRÁFICA, QUE GENEREN INSUMOS PARA LA CONSOLIDACIÓN DE UN BANCO DE TIERRAS PARA LA CIUDAD REGIÓN</v>
          </cell>
          <cell r="AD429">
            <v>44579</v>
          </cell>
          <cell r="AE429">
            <v>44579</v>
          </cell>
          <cell r="AF429">
            <v>44579</v>
          </cell>
          <cell r="AG429">
            <v>44913</v>
          </cell>
          <cell r="AH429">
            <v>11</v>
          </cell>
          <cell r="AI429">
            <v>0</v>
          </cell>
          <cell r="AJ429">
            <v>11.433333333333334</v>
          </cell>
          <cell r="AK429">
            <v>11</v>
          </cell>
          <cell r="AL429">
            <v>13</v>
          </cell>
          <cell r="AN429">
            <v>44912</v>
          </cell>
          <cell r="AO429">
            <v>44925</v>
          </cell>
          <cell r="AP429">
            <v>77605000</v>
          </cell>
          <cell r="AQ429">
            <v>80662167</v>
          </cell>
          <cell r="AR429">
            <v>7055000</v>
          </cell>
          <cell r="AS429">
            <v>-0.3333333432674408</v>
          </cell>
          <cell r="AT429">
            <v>2653</v>
          </cell>
          <cell r="AU429">
            <v>653</v>
          </cell>
          <cell r="AV429">
            <v>44565</v>
          </cell>
          <cell r="AW429">
            <v>77605000</v>
          </cell>
          <cell r="AX429" t="str">
            <v>O23011605520000007802</v>
          </cell>
        </row>
        <row r="430">
          <cell r="E430">
            <v>424</v>
          </cell>
          <cell r="F430" t="str">
            <v>424-2022</v>
          </cell>
          <cell r="G430" t="str">
            <v>CO1.PCCNTR.3239514</v>
          </cell>
          <cell r="H430" t="str">
            <v xml:space="preserve">REALIZAR 2 ESTUDIOS O DISEÑOS DE PREFACTIBILIDAD Y FACTIBILIDAD PARA PROYECTOS GESTIONADOS DE REVITALIZACIÓN URBANA PARA LA COMPETITIVIDAD EN TORNO A NUEVAS INTERVENCIONES PÚBLICAS DE DESARROLLO URBANO. </v>
          </cell>
          <cell r="I430" t="str">
            <v>En Ejecución</v>
          </cell>
          <cell r="J430" t="str">
            <v>https://community.secop.gov.co/Public/Tendering/OpportunityDetail/Index?noticeUID=CO1.NTC.2558096&amp;isFromPublicArea=True&amp;isModal=true&amp;asPopupView=true</v>
          </cell>
          <cell r="K430" t="str">
            <v>SDHT-SDO-PSP-011-2022</v>
          </cell>
          <cell r="L430" t="str">
            <v>X</v>
          </cell>
          <cell r="N430" t="str">
            <v>CC</v>
          </cell>
          <cell r="O430">
            <v>1010222972</v>
          </cell>
          <cell r="P430">
            <v>4</v>
          </cell>
          <cell r="Q430" t="str">
            <v>DUARTE FIERRO</v>
          </cell>
          <cell r="R430" t="str">
            <v>JESSICA NATALIA</v>
          </cell>
          <cell r="S430" t="str">
            <v>No Aplica</v>
          </cell>
          <cell r="T430" t="str">
            <v>JESSICA NATALIA DUARTE FIERRO</v>
          </cell>
          <cell r="U430" t="str">
            <v>F</v>
          </cell>
          <cell r="V430">
            <v>44575</v>
          </cell>
          <cell r="W430" t="str">
            <v>No Aplica</v>
          </cell>
          <cell r="X430">
            <v>44579</v>
          </cell>
          <cell r="Y430">
            <v>44912</v>
          </cell>
          <cell r="Z430" t="str">
            <v>Contratación Directa</v>
          </cell>
          <cell r="AA430" t="str">
            <v>Contrato</v>
          </cell>
          <cell r="AB430" t="str">
            <v>Prestación de Servicios Profesionales</v>
          </cell>
          <cell r="AC430" t="str">
            <v>PRESTAR SERVICIOS PROFESIONALES PARA APOYAR TÉCNICAMENTE LA REVISIÓN, SEGUIMIENTO Y CONTROL DE LOS PROYECTOS PRIORIZADOS POR LA SUBSECRETARÍA DE COORDINACIÓN OPERATIVA.</v>
          </cell>
          <cell r="AD430">
            <v>44579</v>
          </cell>
          <cell r="AE430">
            <v>44579</v>
          </cell>
          <cell r="AF430">
            <v>44579</v>
          </cell>
          <cell r="AG430">
            <v>44912</v>
          </cell>
          <cell r="AH430">
            <v>11</v>
          </cell>
          <cell r="AI430">
            <v>0</v>
          </cell>
          <cell r="AJ430">
            <v>13</v>
          </cell>
          <cell r="AK430">
            <v>13</v>
          </cell>
          <cell r="AL430">
            <v>0</v>
          </cell>
          <cell r="AM430">
            <v>390</v>
          </cell>
          <cell r="AN430">
            <v>44912</v>
          </cell>
          <cell r="AO430">
            <v>44974</v>
          </cell>
          <cell r="AP430">
            <v>57783000</v>
          </cell>
          <cell r="AQ430">
            <v>68289000</v>
          </cell>
          <cell r="AR430">
            <v>5253000</v>
          </cell>
          <cell r="AS430">
            <v>0</v>
          </cell>
          <cell r="AT430">
            <v>3319</v>
          </cell>
          <cell r="AU430">
            <v>719</v>
          </cell>
          <cell r="AV430">
            <v>44566</v>
          </cell>
          <cell r="AW430">
            <v>57783000</v>
          </cell>
          <cell r="AX430" t="str">
            <v>O23011602320000007641</v>
          </cell>
        </row>
        <row r="431">
          <cell r="E431">
            <v>425</v>
          </cell>
          <cell r="F431" t="str">
            <v>425-2022</v>
          </cell>
          <cell r="G431" t="str">
            <v>CO1.PCCNTR.3239982</v>
          </cell>
          <cell r="H431" t="str">
            <v>ASIGNAR 1250 SUBSIDIOS DISTRITALES DE MEJORAMIENTO DE VIVIENDA</v>
          </cell>
          <cell r="I431" t="str">
            <v>Terminado</v>
          </cell>
          <cell r="J431" t="str">
            <v>https://community.secop.gov.co/Public/Tendering/OpportunityDetail/Index?noticeUID=CO1.NTC.2558198&amp;isFromPublicArea=True&amp;isModal=true&amp;asPopupView=true</v>
          </cell>
          <cell r="K431" t="str">
            <v>SDHT-SDB-PSAG-074-2022</v>
          </cell>
          <cell r="L431" t="str">
            <v>X</v>
          </cell>
          <cell r="N431" t="str">
            <v>CC</v>
          </cell>
          <cell r="O431">
            <v>1018437034</v>
          </cell>
          <cell r="P431">
            <v>3</v>
          </cell>
          <cell r="Q431" t="str">
            <v>LEON PINEDA</v>
          </cell>
          <cell r="R431" t="str">
            <v>NICOLAS FELIPE</v>
          </cell>
          <cell r="S431" t="str">
            <v>No Aplica</v>
          </cell>
          <cell r="T431" t="str">
            <v>NICOLAS FELIPE LEON PINEDA</v>
          </cell>
          <cell r="U431" t="str">
            <v>M</v>
          </cell>
          <cell r="V431">
            <v>44575</v>
          </cell>
          <cell r="W431">
            <v>44578</v>
          </cell>
          <cell r="X431">
            <v>44580</v>
          </cell>
          <cell r="Y431">
            <v>44909</v>
          </cell>
          <cell r="Z431" t="str">
            <v>Contratación Directa</v>
          </cell>
          <cell r="AA431" t="str">
            <v>Contrato</v>
          </cell>
          <cell r="AB431" t="str">
            <v>Prestación de Servicios  de Apoyo a la Gestión</v>
          </cell>
          <cell r="AC431" t="str">
            <v>PRESTAR SERVICIOS DE APOYO A LA GESTIÓN EN EL SEGUIMIENTO A LOS LINEAMIENTOS TÉCNICOS EN LA IMPLEMENTACIÓN DEL PROYECTO PILOTO “PLAN TERRAZAS"</v>
          </cell>
          <cell r="AD431">
            <v>44580</v>
          </cell>
          <cell r="AE431">
            <v>44580</v>
          </cell>
          <cell r="AF431">
            <v>44580</v>
          </cell>
          <cell r="AG431">
            <v>44913</v>
          </cell>
          <cell r="AH431">
            <v>11</v>
          </cell>
          <cell r="AI431">
            <v>0</v>
          </cell>
          <cell r="AJ431">
            <v>11</v>
          </cell>
          <cell r="AK431">
            <v>11</v>
          </cell>
          <cell r="AL431">
            <v>0</v>
          </cell>
          <cell r="AN431">
            <v>44913</v>
          </cell>
          <cell r="AO431">
            <v>44913</v>
          </cell>
          <cell r="AP431">
            <v>44000000</v>
          </cell>
          <cell r="AQ431">
            <v>44000000</v>
          </cell>
          <cell r="AR431">
            <v>4000000</v>
          </cell>
          <cell r="AS431">
            <v>0</v>
          </cell>
          <cell r="AT431">
            <v>2681</v>
          </cell>
          <cell r="AU431">
            <v>410</v>
          </cell>
          <cell r="AV431">
            <v>44565</v>
          </cell>
          <cell r="AW431">
            <v>44000000</v>
          </cell>
          <cell r="AX431" t="str">
            <v>O23011601190000007582</v>
          </cell>
        </row>
        <row r="432">
          <cell r="E432">
            <v>426</v>
          </cell>
          <cell r="F432" t="str">
            <v>426-2022</v>
          </cell>
          <cell r="G432" t="str">
            <v>CO1.PCCNTR.3240514</v>
          </cell>
          <cell r="H432" t="str">
            <v xml:space="preserve">CONFORMAR Y AJUSTAR 150 EXPEDIENTES URBANOS PARA LA LEGALIZACIÓN URBANÍSTICA DE ASENTAMIENTOS INFORMALES. </v>
          </cell>
          <cell r="I432" t="str">
            <v>Terminado</v>
          </cell>
          <cell r="J432" t="str">
            <v>https://community.secop.gov.co/Public/Tendering/OpportunityDetail/Index?noticeUID=CO1.NTC.2558343&amp;isFromPublicArea=True&amp;isModal=true&amp;asPopupView=true</v>
          </cell>
          <cell r="K432" t="str">
            <v>SDHT-SDB-PSP-015-2022</v>
          </cell>
          <cell r="L432" t="str">
            <v>X</v>
          </cell>
          <cell r="N432" t="str">
            <v>CC</v>
          </cell>
          <cell r="O432">
            <v>79783820</v>
          </cell>
          <cell r="P432">
            <v>1</v>
          </cell>
          <cell r="Q432" t="str">
            <v>CASTILLA CANALES</v>
          </cell>
          <cell r="R432" t="str">
            <v>EUGENIO</v>
          </cell>
          <cell r="S432" t="str">
            <v>No Aplica</v>
          </cell>
          <cell r="T432" t="str">
            <v>EUGENIO CASTILLA CANALES</v>
          </cell>
          <cell r="U432" t="str">
            <v>M</v>
          </cell>
          <cell r="V432">
            <v>44578</v>
          </cell>
          <cell r="W432">
            <v>44579</v>
          </cell>
          <cell r="X432">
            <v>44580</v>
          </cell>
          <cell r="Y432">
            <v>44913</v>
          </cell>
          <cell r="Z432" t="str">
            <v>Contratación Directa</v>
          </cell>
          <cell r="AA432" t="str">
            <v>Contrato</v>
          </cell>
          <cell r="AB432" t="str">
            <v>Prestación de Servicios Profesionales</v>
          </cell>
          <cell r="AC432" t="str">
            <v>PRESTAR SERVICIOS PROFESIONALES PARA BRINDAR APOYO EN LAS ACTIVIDADES JURÍDICAS, EL SEGUIMIENTO DE PETICIONES Y ACTIVIDADES ADMINISTRATIVAS PARA LA LEGALIZACIÓN URBANÍSTICA, REGULARIZACIÓN DE DESARROLLOS LEGALIZADOS Y DEMÁS PROCESOS ADELANTADOS POR LA SUBDIRECCIÓN DE BARRIOS DE LA SECRETARÍA DISTRITAL DEL HÁBITAT</v>
          </cell>
          <cell r="AD432">
            <v>44580</v>
          </cell>
          <cell r="AE432">
            <v>44580</v>
          </cell>
          <cell r="AF432">
            <v>44580</v>
          </cell>
          <cell r="AG432">
            <v>44913</v>
          </cell>
          <cell r="AH432">
            <v>11</v>
          </cell>
          <cell r="AI432">
            <v>0</v>
          </cell>
          <cell r="AJ432">
            <v>11.4</v>
          </cell>
          <cell r="AK432">
            <v>11</v>
          </cell>
          <cell r="AL432">
            <v>12</v>
          </cell>
          <cell r="AN432">
            <v>44913</v>
          </cell>
          <cell r="AO432">
            <v>44925</v>
          </cell>
          <cell r="AP432">
            <v>80300000</v>
          </cell>
          <cell r="AQ432">
            <v>83220000</v>
          </cell>
          <cell r="AR432">
            <v>7300000</v>
          </cell>
          <cell r="AS432">
            <v>0</v>
          </cell>
          <cell r="AT432">
            <v>2695</v>
          </cell>
          <cell r="AU432">
            <v>523</v>
          </cell>
          <cell r="AV432">
            <v>44565</v>
          </cell>
          <cell r="AW432">
            <v>80300000</v>
          </cell>
          <cell r="AX432" t="str">
            <v>O23011601190000007577</v>
          </cell>
        </row>
        <row r="433">
          <cell r="E433">
            <v>427</v>
          </cell>
          <cell r="F433" t="str">
            <v>427-2022</v>
          </cell>
          <cell r="G433" t="str">
            <v>CO1.PCCNTR.3240636</v>
          </cell>
          <cell r="H433" t="str">
            <v xml:space="preserve">REALIZAR 2 ESTUDIOS O DISEÑOS DE PREFACTIBILIDAD Y FACTIBILIDAD PARA PROYECTOS GESTIONADOS DE REVITALIZACIÓN URBANA PARA LA COMPETITIVIDAD EN TORNO A NUEVAS INTERVENCIONES PÚBLICAS DE DESARROLLO URBANO. </v>
          </cell>
          <cell r="I433" t="str">
            <v>Terminación Anticipada</v>
          </cell>
          <cell r="J433" t="str">
            <v>https://community.secop.gov.co/Public/Tendering/OpportunityDetail/Index?noticeUID=CO1.NTC.2558344&amp;isFromPublicArea=True&amp;isModal=true&amp;asPopupView=true</v>
          </cell>
          <cell r="K433" t="str">
            <v>SDHT-SDO-PSP-010-2022</v>
          </cell>
          <cell r="L433" t="str">
            <v>X</v>
          </cell>
          <cell r="N433" t="str">
            <v>CC</v>
          </cell>
          <cell r="O433">
            <v>79910592</v>
          </cell>
          <cell r="P433">
            <v>0</v>
          </cell>
          <cell r="Q433" t="str">
            <v>IBAÑEZ CARDENAS</v>
          </cell>
          <cell r="R433" t="str">
            <v>FELIPE</v>
          </cell>
          <cell r="S433" t="str">
            <v>No Aplica</v>
          </cell>
          <cell r="T433" t="str">
            <v>FELIPE IBAÑEZ CARDENAS</v>
          </cell>
          <cell r="U433" t="str">
            <v>M</v>
          </cell>
          <cell r="V433">
            <v>44575</v>
          </cell>
          <cell r="W433" t="str">
            <v>No Aplica</v>
          </cell>
          <cell r="X433">
            <v>44579</v>
          </cell>
          <cell r="Y433">
            <v>44579</v>
          </cell>
          <cell r="Z433" t="str">
            <v>Contratación Directa</v>
          </cell>
          <cell r="AA433" t="str">
            <v>Contrato</v>
          </cell>
          <cell r="AB433" t="str">
            <v>Prestación de Servicios Profesionales</v>
          </cell>
          <cell r="AC433" t="str">
            <v>PRESTAR SERVICIOS PROFESIONALES PARA LA ELABORACIÓN DE LOS ANÁLISIS CARTOGRÁFICOS, CATASTRALES, PREDIALES Y ESPACIALES DE SOPORTE NECESARIOS PARA LA FORMULACIÓN E IMPLEMENTACIÓN DE LA ESTRATEGIA INTEGRAL DE REVITALIZACIÓN, Y LOS DEMÁS PROYECTOS PRIORIZADOS POR LA SUBDIRECCIÓN DE OPERACIONES</v>
          </cell>
          <cell r="AD433">
            <v>44579</v>
          </cell>
          <cell r="AE433">
            <v>44580</v>
          </cell>
          <cell r="AF433">
            <v>44580</v>
          </cell>
          <cell r="AG433">
            <v>44913</v>
          </cell>
          <cell r="AH433">
            <v>11</v>
          </cell>
          <cell r="AI433">
            <v>0</v>
          </cell>
          <cell r="AJ433">
            <v>13.5</v>
          </cell>
          <cell r="AK433">
            <v>13</v>
          </cell>
          <cell r="AL433">
            <v>15</v>
          </cell>
          <cell r="AM433">
            <v>405</v>
          </cell>
          <cell r="AN433">
            <v>44913</v>
          </cell>
          <cell r="AO433">
            <v>44988</v>
          </cell>
          <cell r="AP433">
            <v>82258000</v>
          </cell>
          <cell r="AQ433">
            <v>100953000</v>
          </cell>
          <cell r="AR433">
            <v>7478000</v>
          </cell>
          <cell r="AS433">
            <v>0</v>
          </cell>
          <cell r="AT433">
            <v>3318</v>
          </cell>
          <cell r="AU433">
            <v>297</v>
          </cell>
          <cell r="AV433">
            <v>44565</v>
          </cell>
          <cell r="AW433">
            <v>82258000</v>
          </cell>
          <cell r="AX433" t="str">
            <v>O23011602320000007641</v>
          </cell>
        </row>
        <row r="434">
          <cell r="E434">
            <v>428</v>
          </cell>
          <cell r="F434" t="str">
            <v>428-2022</v>
          </cell>
          <cell r="G434" t="str">
            <v>CO1.PCCNTR.3240588</v>
          </cell>
          <cell r="H434" t="str">
            <v xml:space="preserve">REALIZAR 2 ESTUDIOS O DISEÑOS DE PREFACTIBILIDAD Y FACTIBILIDAD PARA PROYECTOS GESTIONADOS DE REVITALIZACIÓN URBANA PARA LA COMPETITIVIDAD EN TORNO A NUEVAS INTERVENCIONES PÚBLICAS DE DESARROLLO URBANO. </v>
          </cell>
          <cell r="I434" t="str">
            <v>En Ejecución</v>
          </cell>
          <cell r="J434" t="str">
            <v>https://community.secop.gov.co/Public/Tendering/OpportunityDetail/Index?noticeUID=CO1.NTC.2558514&amp;isFromPublicArea=True&amp;isModal=true&amp;asPopupView=true</v>
          </cell>
          <cell r="K434" t="str">
            <v>SDHT-SDO-PSP-012-2022</v>
          </cell>
          <cell r="L434" t="str">
            <v>X</v>
          </cell>
          <cell r="N434" t="str">
            <v>CC</v>
          </cell>
          <cell r="O434">
            <v>52718926</v>
          </cell>
          <cell r="P434">
            <v>7</v>
          </cell>
          <cell r="Q434" t="str">
            <v>MELO GOMEZ</v>
          </cell>
          <cell r="R434" t="str">
            <v>ALBA CRISTINA</v>
          </cell>
          <cell r="S434" t="str">
            <v>No Aplica</v>
          </cell>
          <cell r="T434" t="str">
            <v>ALBA CRISTINA MELO GOMEZ</v>
          </cell>
          <cell r="U434" t="str">
            <v>F</v>
          </cell>
          <cell r="V434">
            <v>44575</v>
          </cell>
          <cell r="W434">
            <v>44582</v>
          </cell>
          <cell r="X434">
            <v>44579</v>
          </cell>
          <cell r="Y434">
            <v>44912</v>
          </cell>
          <cell r="Z434" t="str">
            <v>Contratación Directa</v>
          </cell>
          <cell r="AA434" t="str">
            <v>Contrato</v>
          </cell>
          <cell r="AB434" t="str">
            <v>Prestación de Servicios Profesionales</v>
          </cell>
          <cell r="AC434" t="str">
            <v>PRESTAR SERVICIOS PROFESIONALES DE APOYO NORMATIVO Y JURÍDICO PARA LA ELABORACIÓN, IMPLEMENTACIÓN Y REVISIÓN DE LOS ESTUDIOS JURÍDICOS, LEGALES Y URBANÍSTICOS NECESARIOS PARA LA FORMULACIÓN E IMPLEMENTACIÓN DE LOS PROYECTOS PRIORIZADOS POR LA SUBDIRECCIÓN DE OPERACIONES.</v>
          </cell>
          <cell r="AD434">
            <v>44582</v>
          </cell>
          <cell r="AE434">
            <v>44582</v>
          </cell>
          <cell r="AF434">
            <v>44582</v>
          </cell>
          <cell r="AG434">
            <v>44915</v>
          </cell>
          <cell r="AH434">
            <v>11</v>
          </cell>
          <cell r="AI434">
            <v>0</v>
          </cell>
          <cell r="AJ434">
            <v>14</v>
          </cell>
          <cell r="AK434">
            <v>14</v>
          </cell>
          <cell r="AL434">
            <v>0</v>
          </cell>
          <cell r="AM434">
            <v>420</v>
          </cell>
          <cell r="AN434">
            <v>44915</v>
          </cell>
          <cell r="AO434">
            <v>45005</v>
          </cell>
          <cell r="AP434">
            <v>101970000</v>
          </cell>
          <cell r="AQ434">
            <v>129780000</v>
          </cell>
          <cell r="AR434">
            <v>9270000</v>
          </cell>
          <cell r="AS434">
            <v>0</v>
          </cell>
          <cell r="AT434">
            <v>3321</v>
          </cell>
          <cell r="AU434">
            <v>378</v>
          </cell>
          <cell r="AV434">
            <v>44565</v>
          </cell>
          <cell r="AW434">
            <v>101970000</v>
          </cell>
          <cell r="AX434" t="str">
            <v>O23011602320000007641</v>
          </cell>
        </row>
        <row r="435">
          <cell r="E435">
            <v>429</v>
          </cell>
          <cell r="F435" t="str">
            <v>429-2022</v>
          </cell>
          <cell r="G435" t="str">
            <v>CO1.PCCNTR.3241028</v>
          </cell>
          <cell r="H435" t="str">
            <v>MEJORAR 682 VIVIENDAS  RURALES Y EN BORDES URBANOS PRIORIZADAS</v>
          </cell>
          <cell r="I435" t="str">
            <v>Terminado</v>
          </cell>
          <cell r="J435" t="str">
            <v>https://community.secop.gov.co/Public/Tendering/OpportunityDetail/Index?noticeUID=CO1.NTC.2558619&amp;isFromPublicArea=True&amp;isModal=true&amp;asPopupView=true</v>
          </cell>
          <cell r="K435" t="str">
            <v>SDHT-SDO-PSP-056-2022</v>
          </cell>
          <cell r="L435" t="str">
            <v>X</v>
          </cell>
          <cell r="N435" t="str">
            <v>CC</v>
          </cell>
          <cell r="O435">
            <v>7121658</v>
          </cell>
          <cell r="P435">
            <v>0</v>
          </cell>
          <cell r="Q435" t="str">
            <v>BARAJAS GONZALEZ</v>
          </cell>
          <cell r="R435" t="str">
            <v>YEISSON YAZETH</v>
          </cell>
          <cell r="S435" t="str">
            <v>No Aplica</v>
          </cell>
          <cell r="T435" t="str">
            <v>YEISSON YAZETH BARAJAS GONZALEZ</v>
          </cell>
          <cell r="U435" t="str">
            <v>M</v>
          </cell>
          <cell r="V435">
            <v>44575</v>
          </cell>
          <cell r="W435" t="str">
            <v>No Aplica</v>
          </cell>
          <cell r="X435">
            <v>44579</v>
          </cell>
          <cell r="Y435">
            <v>44579</v>
          </cell>
          <cell r="Z435" t="str">
            <v>Contratación Directa</v>
          </cell>
          <cell r="AA435" t="str">
            <v>Contrato</v>
          </cell>
          <cell r="AB435" t="str">
            <v>Prestación de Servicios Profesionales</v>
          </cell>
          <cell r="AC435" t="str">
            <v>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v>
          </cell>
          <cell r="AD435">
            <v>44579</v>
          </cell>
          <cell r="AE435">
            <v>44580</v>
          </cell>
          <cell r="AF435">
            <v>44580</v>
          </cell>
          <cell r="AG435">
            <v>44913</v>
          </cell>
          <cell r="AH435">
            <v>11</v>
          </cell>
          <cell r="AI435">
            <v>0</v>
          </cell>
          <cell r="AJ435">
            <v>11.4</v>
          </cell>
          <cell r="AK435">
            <v>11</v>
          </cell>
          <cell r="AL435">
            <v>12</v>
          </cell>
          <cell r="AM435">
            <v>342</v>
          </cell>
          <cell r="AN435">
            <v>44913</v>
          </cell>
          <cell r="AO435">
            <v>44925</v>
          </cell>
          <cell r="AP435">
            <v>82258000</v>
          </cell>
          <cell r="AQ435">
            <v>85249200</v>
          </cell>
          <cell r="AR435">
            <v>7478000</v>
          </cell>
          <cell r="AS435">
            <v>0</v>
          </cell>
          <cell r="AT435">
            <v>3398</v>
          </cell>
          <cell r="AU435">
            <v>335</v>
          </cell>
          <cell r="AV435">
            <v>44565</v>
          </cell>
          <cell r="AW435">
            <v>82258000</v>
          </cell>
          <cell r="AX435" t="str">
            <v>O23011601190000007659</v>
          </cell>
        </row>
        <row r="436">
          <cell r="E436">
            <v>430</v>
          </cell>
          <cell r="F436" t="str">
            <v>430-2022</v>
          </cell>
          <cell r="G436" t="str">
            <v>CO1.PCCNTR.3240462</v>
          </cell>
          <cell r="H436" t="str">
            <v>ELABORAR 2 DOCUMENTOS METODOLÓGICOS PARA EL SEGUIMIENTO A LOS COMPROMISOS INSTITUCIONALES Y DE SECTOR PARA LA LUCHA CONTRA LA CORRUPCIÓN Y DE PROMOCIÓN DE LA TRANSPARENCIA</v>
          </cell>
          <cell r="I436" t="str">
            <v>En Ejecución</v>
          </cell>
          <cell r="J436" t="str">
            <v>https://community.secop.gov.co/Public/Tendering/OpportunityDetail/Index?noticeUID=CO1.NTC.2559587&amp;isFromPublicArea=True&amp;isModal=true&amp;asPopupView=true</v>
          </cell>
          <cell r="K436" t="str">
            <v>SDHT-SDPP-PSP-018-2022</v>
          </cell>
          <cell r="L436" t="str">
            <v>X</v>
          </cell>
          <cell r="N436" t="str">
            <v>CC</v>
          </cell>
          <cell r="O436">
            <v>1032411603</v>
          </cell>
          <cell r="P436">
            <v>2</v>
          </cell>
          <cell r="Q436" t="str">
            <v>ROJAS ANGARITA</v>
          </cell>
          <cell r="R436" t="str">
            <v>LINA ANDREA</v>
          </cell>
          <cell r="S436" t="str">
            <v>No Aplica</v>
          </cell>
          <cell r="T436" t="str">
            <v>LINA ANDREA ROJAS ANGARITA</v>
          </cell>
          <cell r="U436" t="str">
            <v>F</v>
          </cell>
          <cell r="V436">
            <v>44575</v>
          </cell>
          <cell r="W436" t="str">
            <v>No Aplica</v>
          </cell>
          <cell r="X436">
            <v>44579</v>
          </cell>
          <cell r="Y436">
            <v>44927</v>
          </cell>
          <cell r="Z436" t="str">
            <v>Contratación Directa</v>
          </cell>
          <cell r="AA436" t="str">
            <v>Contrato</v>
          </cell>
          <cell r="AB436" t="str">
            <v>Prestación de Servicios Profesionales</v>
          </cell>
          <cell r="AC436" t="str">
            <v>PRESTAR SERVICIOS PROFESIONALES PARA EL DESARROLLO DE ADECUACIONES PEDAGÓGICAS RELACIONADAS CON LA PROMOCIÓN DE LA TRANSPARENCIA, INTEGRIDAD Y LUCHA CONTRA LA CORRUPCIÓN A NIVEL INSTITUCIONAL Y SECTORIAL, ASÍ COMO APOYAR LA ELABORACIÓN DEL DOCUMENTO METODOLÓGICO PARA EL SEGUIMIENTO A LOS COMPROMISOS INSTITUCIONALES DEL SECTOR RELACIONADOS CON LA TRANSPARENCIA Y LA INTEGRIDAD.</v>
          </cell>
          <cell r="AD436">
            <v>44579</v>
          </cell>
          <cell r="AE436">
            <v>44579</v>
          </cell>
          <cell r="AF436">
            <v>44579</v>
          </cell>
          <cell r="AG436">
            <v>44927</v>
          </cell>
          <cell r="AH436">
            <v>11</v>
          </cell>
          <cell r="AI436">
            <v>15</v>
          </cell>
          <cell r="AJ436">
            <v>11.5</v>
          </cell>
          <cell r="AK436">
            <v>11</v>
          </cell>
          <cell r="AL436">
            <v>15</v>
          </cell>
          <cell r="AN436">
            <v>44928</v>
          </cell>
          <cell r="AO436">
            <v>44928</v>
          </cell>
          <cell r="AP436">
            <v>82915000</v>
          </cell>
          <cell r="AQ436">
            <v>82915000</v>
          </cell>
          <cell r="AR436">
            <v>7210000</v>
          </cell>
          <cell r="AS436">
            <v>0</v>
          </cell>
          <cell r="AT436">
            <v>3019</v>
          </cell>
          <cell r="AU436">
            <v>139</v>
          </cell>
          <cell r="AV436">
            <v>44564</v>
          </cell>
          <cell r="AW436">
            <v>82915000</v>
          </cell>
          <cell r="AX436" t="str">
            <v>O23011605510000007606</v>
          </cell>
        </row>
        <row r="437">
          <cell r="E437">
            <v>431</v>
          </cell>
          <cell r="F437" t="str">
            <v>431-2022</v>
          </cell>
          <cell r="G437" t="str">
            <v>CO1.PCCNTR.3282738</v>
          </cell>
          <cell r="H437" t="str">
            <v>MANTENER 1 PLAN DE ADECUACION Y SOSTENIBILIDAD DEL SIG-MIPG</v>
          </cell>
          <cell r="I437" t="str">
            <v>Terminado</v>
          </cell>
          <cell r="J437" t="str">
            <v>https://community.secop.gov.co/Public/Tendering/OpportunityDetail/Index?noticeUID=CO1.NTC.2596492&amp;isFromPublicArea=True&amp;isModal=true&amp;asPopupView=true</v>
          </cell>
          <cell r="K437" t="str">
            <v>SDHT-SDPP-PSP-023-2022</v>
          </cell>
          <cell r="L437" t="str">
            <v>X</v>
          </cell>
          <cell r="N437" t="str">
            <v>CC</v>
          </cell>
          <cell r="O437">
            <v>1032500759</v>
          </cell>
          <cell r="P437">
            <v>4</v>
          </cell>
          <cell r="Q437" t="str">
            <v>CARDENAS CUESTA</v>
          </cell>
          <cell r="R437" t="str">
            <v>SEBASTIAN RICARDO</v>
          </cell>
          <cell r="S437" t="str">
            <v>No Aplica</v>
          </cell>
          <cell r="T437" t="str">
            <v>SEBASTIAN RICARDO CARDENAS CUESTA</v>
          </cell>
          <cell r="U437" t="str">
            <v>M</v>
          </cell>
          <cell r="V437">
            <v>44579</v>
          </cell>
          <cell r="W437" t="str">
            <v>No Aplica</v>
          </cell>
          <cell r="X437">
            <v>44579</v>
          </cell>
          <cell r="Y437">
            <v>44821</v>
          </cell>
          <cell r="Z437" t="str">
            <v>Contratación Directa</v>
          </cell>
          <cell r="AA437" t="str">
            <v>Contrato</v>
          </cell>
          <cell r="AB437" t="str">
            <v>Prestación de Servicios Profesionales</v>
          </cell>
          <cell r="AC437" t="str">
            <v>PRESTAR SERVICIOS PROFESIONALES PARA REALIZAR ACOMPAÑAMIENTO EN EL FORTALECIMIENTO CONCEPTUAL DEL SISTEMA DE GESTION DE LA ENTIDAD EN RELACION A LA DIMENSION INSTITUCIONAL DE GESTION DEL CONOCIMIENTO Y LA INNOVACION EN EL MARCO DEL MODELO INTEGRADO DE PLANEACION Y GESTION</v>
          </cell>
          <cell r="AD437">
            <v>44580</v>
          </cell>
          <cell r="AE437">
            <v>44580</v>
          </cell>
          <cell r="AF437">
            <v>44580</v>
          </cell>
          <cell r="AG437">
            <v>44822</v>
          </cell>
          <cell r="AH437">
            <v>8</v>
          </cell>
          <cell r="AI437">
            <v>0</v>
          </cell>
          <cell r="AJ437">
            <v>11.366666666666667</v>
          </cell>
          <cell r="AK437">
            <v>11</v>
          </cell>
          <cell r="AL437">
            <v>11</v>
          </cell>
          <cell r="AN437">
            <v>44822</v>
          </cell>
          <cell r="AO437">
            <v>44924</v>
          </cell>
          <cell r="AP437">
            <v>47360000</v>
          </cell>
          <cell r="AQ437">
            <v>67290667</v>
          </cell>
          <cell r="AR437">
            <v>5920000</v>
          </cell>
          <cell r="AS437">
            <v>-0.3333333283662796</v>
          </cell>
          <cell r="AT437">
            <v>3517</v>
          </cell>
          <cell r="AU437">
            <v>861</v>
          </cell>
          <cell r="AV437">
            <v>44575</v>
          </cell>
          <cell r="AW437">
            <v>82915000</v>
          </cell>
          <cell r="AX437" t="str">
            <v>O23011605560000007602</v>
          </cell>
        </row>
        <row r="438">
          <cell r="E438">
            <v>432</v>
          </cell>
          <cell r="F438" t="str">
            <v>432-2022</v>
          </cell>
          <cell r="G438" t="str">
            <v>CO1.PCCNTR.3240860</v>
          </cell>
          <cell r="H438" t="str">
            <v>MANTENER 1 CERTIFICACION  DEL SISTEMA DE GESTION AMBIENTAL BAJO LOS REQUISITOS DE LA NORMA ISO 14001:2015</v>
          </cell>
          <cell r="I438" t="str">
            <v>Terminado</v>
          </cell>
          <cell r="J438" t="str">
            <v>https://community.secop.gov.co/Public/Tendering/OpportunityDetail/Index?noticeUID=CO1.NTC.2560604&amp;isFromPublicArea=True&amp;isModal=true&amp;asPopupView=true</v>
          </cell>
          <cell r="K438" t="str">
            <v>SDHT-SDPP-PSP-024-2022</v>
          </cell>
          <cell r="L438" t="str">
            <v>X</v>
          </cell>
          <cell r="N438" t="str">
            <v>CC</v>
          </cell>
          <cell r="O438">
            <v>1077437198</v>
          </cell>
          <cell r="P438">
            <v>7</v>
          </cell>
          <cell r="Q438" t="str">
            <v>TORRES BENITEZ</v>
          </cell>
          <cell r="R438" t="str">
            <v>YILMAR YEISSON</v>
          </cell>
          <cell r="S438" t="str">
            <v>No Aplica</v>
          </cell>
          <cell r="T438" t="str">
            <v>YILMAR YEISSON TORRES BENITEZ</v>
          </cell>
          <cell r="U438" t="str">
            <v>M</v>
          </cell>
          <cell r="V438">
            <v>44575</v>
          </cell>
          <cell r="W438" t="str">
            <v>No Aplica</v>
          </cell>
          <cell r="X438">
            <v>44579</v>
          </cell>
          <cell r="Y438">
            <v>44821</v>
          </cell>
          <cell r="Z438" t="str">
            <v>Contratación Directa</v>
          </cell>
          <cell r="AA438" t="str">
            <v>Contrato</v>
          </cell>
          <cell r="AB438" t="str">
            <v>Prestación de Servicios Profesionales</v>
          </cell>
          <cell r="AC438" t="str">
            <v>PRESTAR SERVICIOS PROFESIONALES PARA REALIZAR LA IMPLEMENTACIÓN DEL SISTEMA DE GESTIÓN AMBIENTAL BAJO LOS ESTÁNDARES DEL MODELO INTEGRADO DE PLANEACIÓN Y GESTIÓN Y LOS REQUISITOS DE LA NORMA ISO 14001-2015</v>
          </cell>
          <cell r="AD438">
            <v>44579</v>
          </cell>
          <cell r="AE438">
            <v>44579</v>
          </cell>
          <cell r="AF438">
            <v>44579</v>
          </cell>
          <cell r="AG438">
            <v>44821</v>
          </cell>
          <cell r="AH438">
            <v>8</v>
          </cell>
          <cell r="AI438">
            <v>0</v>
          </cell>
          <cell r="AJ438">
            <v>8</v>
          </cell>
          <cell r="AK438">
            <v>8</v>
          </cell>
          <cell r="AL438">
            <v>0</v>
          </cell>
          <cell r="AN438">
            <v>44821</v>
          </cell>
          <cell r="AO438">
            <v>44821</v>
          </cell>
          <cell r="AP438">
            <v>47360000</v>
          </cell>
          <cell r="AQ438">
            <v>47360000</v>
          </cell>
          <cell r="AR438">
            <v>5920000</v>
          </cell>
          <cell r="AS438">
            <v>0</v>
          </cell>
          <cell r="AT438">
            <v>3520</v>
          </cell>
          <cell r="AU438">
            <v>838</v>
          </cell>
          <cell r="AV438">
            <v>44573</v>
          </cell>
          <cell r="AW438">
            <v>63963000</v>
          </cell>
          <cell r="AX438" t="str">
            <v>O23011605560000007602</v>
          </cell>
        </row>
        <row r="439">
          <cell r="E439">
            <v>433</v>
          </cell>
          <cell r="F439" t="str">
            <v>433-2022</v>
          </cell>
          <cell r="G439" t="str">
            <v>CO1.PCCNTR.3241080</v>
          </cell>
          <cell r="H439" t="str">
            <v>COORDINAR 100 % DE LA GESTIÓN CON LAS EMPRESAS PRESTADORAS DE LOS SERVICIOS PÚBLICOS LA CONSTRUCCIÓN DE LA LÍNEA BASE PARA EL CATASTRO DE REDES.</v>
          </cell>
          <cell r="I439" t="str">
            <v>En Ejecución</v>
          </cell>
          <cell r="J439" t="str">
            <v>https://community.secop.gov.co/Public/Tendering/OpportunityDetail/Index?noticeUID=CO1.NTC.2560639&amp;isFromPublicArea=True&amp;isModal=true&amp;asPopupView=true</v>
          </cell>
          <cell r="K439" t="str">
            <v>SDHT-SDSP-PSP-022-2022</v>
          </cell>
          <cell r="L439" t="str">
            <v>X</v>
          </cell>
          <cell r="N439" t="str">
            <v>CC</v>
          </cell>
          <cell r="O439">
            <v>80055783</v>
          </cell>
          <cell r="P439">
            <v>6</v>
          </cell>
          <cell r="Q439" t="str">
            <v>DIAZ GUZMAN</v>
          </cell>
          <cell r="R439" t="str">
            <v>ANDRES FERNANDO</v>
          </cell>
          <cell r="S439" t="str">
            <v>No Aplica</v>
          </cell>
          <cell r="T439" t="str">
            <v>ANDRES FERNANDO DIAZ GUZMAN</v>
          </cell>
          <cell r="U439" t="str">
            <v>M</v>
          </cell>
          <cell r="V439">
            <v>44575</v>
          </cell>
          <cell r="W439">
            <v>44578</v>
          </cell>
          <cell r="X439">
            <v>44579</v>
          </cell>
          <cell r="Y439">
            <v>44926</v>
          </cell>
          <cell r="Z439" t="str">
            <v>Contratación Directa</v>
          </cell>
          <cell r="AA439" t="str">
            <v>Contrato</v>
          </cell>
          <cell r="AB439" t="str">
            <v>Prestación de Servicios Profesionales</v>
          </cell>
          <cell r="AC439" t="str">
            <v>PRESTAR SERVICIOS PROFESIONALES PARA APOYAR LAS ACTIVIDADES QUE CONTRIBUYAN AL DESARROLLO DEL PROYECTO DE CATASTRO DE REDES EN EL DISTRITO CAPITAL PARA LOS SERVICIOS PÚBLICOS DOMICILIARIOS</v>
          </cell>
          <cell r="AD439">
            <v>44579</v>
          </cell>
          <cell r="AE439">
            <v>44579</v>
          </cell>
          <cell r="AF439">
            <v>44579</v>
          </cell>
          <cell r="AG439">
            <v>44928</v>
          </cell>
          <cell r="AH439">
            <v>11</v>
          </cell>
          <cell r="AI439">
            <v>15</v>
          </cell>
          <cell r="AJ439">
            <v>16.233333333333334</v>
          </cell>
          <cell r="AK439">
            <v>16</v>
          </cell>
          <cell r="AL439">
            <v>7</v>
          </cell>
          <cell r="AM439">
            <v>487</v>
          </cell>
          <cell r="AN439">
            <v>44928</v>
          </cell>
          <cell r="AO439">
            <v>45070</v>
          </cell>
          <cell r="AP439">
            <v>142140000</v>
          </cell>
          <cell r="AQ439">
            <v>200644000</v>
          </cell>
          <cell r="AR439">
            <v>12360000</v>
          </cell>
          <cell r="AS439">
            <v>0</v>
          </cell>
          <cell r="AT439">
            <v>3467</v>
          </cell>
          <cell r="AU439">
            <v>717</v>
          </cell>
          <cell r="AV439">
            <v>44566</v>
          </cell>
          <cell r="AW439">
            <v>142140000</v>
          </cell>
          <cell r="AX439" t="str">
            <v>O23011605510000007618</v>
          </cell>
        </row>
        <row r="440">
          <cell r="E440">
            <v>434</v>
          </cell>
          <cell r="F440" t="str">
            <v>434-2022</v>
          </cell>
          <cell r="G440" t="str">
            <v>CO1.PCCNTR.3241186</v>
          </cell>
          <cell r="H440" t="str">
            <v>IMPLEMENTAR 1 PLATAFORMA VIRTUAL DE REALIZACIÓN DE TRÁMITES</v>
          </cell>
          <cell r="I440" t="str">
            <v>Terminado</v>
          </cell>
          <cell r="J440" t="str">
            <v>https://community.secop.gov.co/Public/Tendering/OpportunityDetail/Index?noticeUID=CO1.NTC.2559407&amp;isFromPublicArea=True&amp;isModal=true&amp;asPopupView=true</v>
          </cell>
          <cell r="K440" t="str">
            <v>SDHT-SDAC-SDPSP-020-2022</v>
          </cell>
          <cell r="L440" t="str">
            <v>X</v>
          </cell>
          <cell r="N440" t="str">
            <v>CC</v>
          </cell>
          <cell r="O440">
            <v>46384068</v>
          </cell>
          <cell r="P440">
            <v>5</v>
          </cell>
          <cell r="Q440" t="str">
            <v>PRIETO CORREDOR</v>
          </cell>
          <cell r="R440" t="str">
            <v>ANGY LEONOR</v>
          </cell>
          <cell r="S440" t="str">
            <v>No Aplica</v>
          </cell>
          <cell r="T440" t="str">
            <v>ANGY LEONOR PRIETO CORREDOR</v>
          </cell>
          <cell r="U440" t="str">
            <v>F</v>
          </cell>
          <cell r="V440">
            <v>44575</v>
          </cell>
          <cell r="W440">
            <v>44578</v>
          </cell>
          <cell r="X440">
            <v>44579</v>
          </cell>
          <cell r="Y440">
            <v>44882</v>
          </cell>
          <cell r="Z440" t="str">
            <v>Contratación Directa</v>
          </cell>
          <cell r="AA440" t="str">
            <v>Contrato</v>
          </cell>
          <cell r="AB440" t="str">
            <v>Prestación de Servicios Profesionales</v>
          </cell>
          <cell r="AC440" t="str">
            <v>PRESTAR SERVICIOS PROFESIONALES PARA APOYAR LA LABOR DE RACIONALIZACIÓN Y/O SIMPLIFICACIÓN DE TRAMITES DE LA CADENA DE URBANISMO Y CONSTRUCCIÓN.</v>
          </cell>
          <cell r="AD440">
            <v>44579</v>
          </cell>
          <cell r="AE440">
            <v>44579</v>
          </cell>
          <cell r="AF440">
            <v>44579</v>
          </cell>
          <cell r="AG440">
            <v>44882</v>
          </cell>
          <cell r="AH440">
            <v>10</v>
          </cell>
          <cell r="AI440">
            <v>0</v>
          </cell>
          <cell r="AJ440">
            <v>11.433333333333334</v>
          </cell>
          <cell r="AK440">
            <v>11</v>
          </cell>
          <cell r="AL440">
            <v>13</v>
          </cell>
          <cell r="AN440">
            <v>44882</v>
          </cell>
          <cell r="AO440">
            <v>44925</v>
          </cell>
          <cell r="AP440">
            <v>53000000</v>
          </cell>
          <cell r="AQ440">
            <v>60596667</v>
          </cell>
          <cell r="AR440">
            <v>5300000</v>
          </cell>
          <cell r="AS440">
            <v>-0.3333333358168602</v>
          </cell>
          <cell r="AT440">
            <v>2940</v>
          </cell>
          <cell r="AU440">
            <v>3</v>
          </cell>
          <cell r="AV440">
            <v>44564</v>
          </cell>
          <cell r="AW440">
            <v>53000000</v>
          </cell>
          <cell r="AX440" t="str">
            <v>O23011601190000007747</v>
          </cell>
        </row>
        <row r="441">
          <cell r="E441">
            <v>435</v>
          </cell>
          <cell r="F441" t="str">
            <v>435-2022</v>
          </cell>
          <cell r="G441" t="str">
            <v>CO1.PCCNTR.3241287</v>
          </cell>
          <cell r="H441" t="str">
            <v>IMPLEMENTAR 1 PLATAFORMA VIRTUAL DE REALIZACIÓN DE TRÁMITES</v>
          </cell>
          <cell r="I441" t="str">
            <v>En Ejecución</v>
          </cell>
          <cell r="J441" t="str">
            <v>https://community.secop.gov.co/Public/Tendering/OpportunityDetail/Index?noticeUID=CO1.NTC.2559417&amp;isFromPublicArea=True&amp;isModal=true&amp;asPopupView=true</v>
          </cell>
          <cell r="K441" t="str">
            <v>SDHT-SDAC-SDPSP-021-2022</v>
          </cell>
          <cell r="L441" t="str">
            <v>X</v>
          </cell>
          <cell r="N441" t="str">
            <v>CC</v>
          </cell>
          <cell r="O441">
            <v>86064425</v>
          </cell>
          <cell r="P441">
            <v>4</v>
          </cell>
          <cell r="Q441" t="str">
            <v>AGUDELO VARELA</v>
          </cell>
          <cell r="R441" t="str">
            <v>DIEGO</v>
          </cell>
          <cell r="S441" t="str">
            <v>No Aplica</v>
          </cell>
          <cell r="T441" t="str">
            <v>DIEGO AGUDELO VARELA</v>
          </cell>
          <cell r="U441" t="str">
            <v>M</v>
          </cell>
          <cell r="V441">
            <v>44575</v>
          </cell>
          <cell r="W441">
            <v>44582</v>
          </cell>
          <cell r="X441">
            <v>44579</v>
          </cell>
          <cell r="Y441">
            <v>44882</v>
          </cell>
          <cell r="Z441" t="str">
            <v>Contratación Directa</v>
          </cell>
          <cell r="AA441" t="str">
            <v>Contrato</v>
          </cell>
          <cell r="AB441" t="str">
            <v>Prestación de Servicios Profesionales</v>
          </cell>
          <cell r="AC441" t="str">
            <v>PRESTAR SERVICIOS PROFESIONALES PARA EL DESARROLLO Y/O ACTUALIZACIÓN DE LAS INTERFACES DE USUARIO Y DISEÑO DE EXPERIENCIA DE LA PLATAFORMA DE REALIZACIÓN DE TRÁMITES Y HERRAMIENTAS CONEXAS.</v>
          </cell>
          <cell r="AD441">
            <v>44582</v>
          </cell>
          <cell r="AE441">
            <v>44579</v>
          </cell>
          <cell r="AF441">
            <v>44582</v>
          </cell>
          <cell r="AG441">
            <v>44882</v>
          </cell>
          <cell r="AH441">
            <v>10</v>
          </cell>
          <cell r="AI441">
            <v>0</v>
          </cell>
          <cell r="AJ441">
            <v>11.433333333333334</v>
          </cell>
          <cell r="AK441">
            <v>11</v>
          </cell>
          <cell r="AL441">
            <v>13</v>
          </cell>
          <cell r="AN441">
            <v>44885</v>
          </cell>
          <cell r="AO441">
            <v>44929</v>
          </cell>
          <cell r="AP441">
            <v>88000000</v>
          </cell>
          <cell r="AQ441">
            <v>100613333</v>
          </cell>
          <cell r="AR441">
            <v>8800000</v>
          </cell>
          <cell r="AS441">
            <v>0.3333333283662796</v>
          </cell>
          <cell r="AT441">
            <v>2936</v>
          </cell>
          <cell r="AU441">
            <v>16</v>
          </cell>
          <cell r="AV441">
            <v>44564</v>
          </cell>
          <cell r="AW441">
            <v>88000000</v>
          </cell>
          <cell r="AX441" t="str">
            <v>O23011601190000007747</v>
          </cell>
        </row>
        <row r="442">
          <cell r="E442">
            <v>436</v>
          </cell>
          <cell r="F442" t="str">
            <v>436-2022</v>
          </cell>
          <cell r="G442" t="str">
            <v>CO1.PCCNTR.3241715</v>
          </cell>
          <cell r="H442" t="str">
            <v>IMPLEMENTAR 1 PLATAFORMA VIRTUAL DE REALIZACIÓN DE TRÁMITES</v>
          </cell>
          <cell r="I442" t="str">
            <v>Terminado</v>
          </cell>
          <cell r="J442" t="str">
            <v>https://community.secop.gov.co/Public/Tendering/OpportunityDetail/Index?noticeUID=CO1.NTC.2559508&amp;isFromPublicArea=True&amp;isModal=true&amp;asPopupView=true</v>
          </cell>
          <cell r="K442" t="str">
            <v>SDHT-SDAC-SDPSP-023-2022</v>
          </cell>
          <cell r="L442" t="str">
            <v>X</v>
          </cell>
          <cell r="N442" t="str">
            <v>CC</v>
          </cell>
          <cell r="O442">
            <v>1073156035</v>
          </cell>
          <cell r="P442">
            <v>4</v>
          </cell>
          <cell r="Q442" t="str">
            <v>TORRES GUTIERREZ</v>
          </cell>
          <cell r="R442" t="str">
            <v>CHRISTIAN CAMILO</v>
          </cell>
          <cell r="S442" t="str">
            <v>No Aplica</v>
          </cell>
          <cell r="T442" t="str">
            <v>CHRISTIAN CAMILO TORRES GUTIERREZ</v>
          </cell>
          <cell r="U442" t="str">
            <v>M</v>
          </cell>
          <cell r="V442">
            <v>44575</v>
          </cell>
          <cell r="W442">
            <v>44578</v>
          </cell>
          <cell r="X442">
            <v>44579</v>
          </cell>
          <cell r="Y442">
            <v>44882</v>
          </cell>
          <cell r="Z442" t="str">
            <v>Contratación Directa</v>
          </cell>
          <cell r="AA442" t="str">
            <v>Contrato</v>
          </cell>
          <cell r="AB442" t="str">
            <v>Prestación de Servicios Profesionales</v>
          </cell>
          <cell r="AC442" t="str">
            <v>PRESTAR SERVICIOS PROFESIONALES PARA APOYAR LA ADMINISTRACIÓN DE LA PLATAFORMA DE VIRTUALIZACIÓN DE TRAMITES DE LA CADENA DE URBANISMO Y CONSTRUCCIÓN Y DESARROLLOS TECNOLÓGICOS SOBRE LA MISMA.</v>
          </cell>
          <cell r="AD442">
            <v>44579</v>
          </cell>
          <cell r="AE442">
            <v>44579</v>
          </cell>
          <cell r="AF442">
            <v>44579</v>
          </cell>
          <cell r="AG442">
            <v>44882</v>
          </cell>
          <cell r="AH442">
            <v>10</v>
          </cell>
          <cell r="AI442">
            <v>0</v>
          </cell>
          <cell r="AJ442">
            <v>11.433333333333334</v>
          </cell>
          <cell r="AK442">
            <v>11</v>
          </cell>
          <cell r="AL442">
            <v>13</v>
          </cell>
          <cell r="AN442">
            <v>44882</v>
          </cell>
          <cell r="AO442">
            <v>44925</v>
          </cell>
          <cell r="AP442">
            <v>92000000</v>
          </cell>
          <cell r="AQ442">
            <v>105186667</v>
          </cell>
          <cell r="AR442">
            <v>9200000</v>
          </cell>
          <cell r="AS442">
            <v>-0.3333333283662796</v>
          </cell>
          <cell r="AT442">
            <v>2933</v>
          </cell>
          <cell r="AU442">
            <v>11</v>
          </cell>
          <cell r="AV442">
            <v>44564</v>
          </cell>
          <cell r="AW442">
            <v>92000000</v>
          </cell>
          <cell r="AX442" t="str">
            <v>O23011601190000007747</v>
          </cell>
        </row>
        <row r="443">
          <cell r="E443">
            <v>437</v>
          </cell>
          <cell r="F443" t="str">
            <v>437-2022</v>
          </cell>
          <cell r="G443" t="str">
            <v>CO1.PCCNTR.3241495</v>
          </cell>
          <cell r="H443" t="str">
            <v>CREAR 1 HERRAMIENTA TECNOLÓGICA COMO SOPORTE VIRTUAL DEL BANCO DISTRITAL DE MATERIALES</v>
          </cell>
          <cell r="I443" t="str">
            <v>Terminado</v>
          </cell>
          <cell r="J443" t="str">
            <v>https://community.secop.gov.co/Public/Tendering/OpportunityDetail/Index?noticeUID=CO1.NTC.2559343&amp;isFromPublicArea=True&amp;isModal=true&amp;asPopupView=true</v>
          </cell>
          <cell r="K443" t="str">
            <v>SDHT-SDAC-SDPSP-024-2022</v>
          </cell>
          <cell r="L443" t="str">
            <v>X</v>
          </cell>
          <cell r="N443" t="str">
            <v>CC</v>
          </cell>
          <cell r="O443">
            <v>1015444843</v>
          </cell>
          <cell r="P443">
            <v>3</v>
          </cell>
          <cell r="Q443" t="str">
            <v>TIRANO MARTINEZ</v>
          </cell>
          <cell r="R443" t="str">
            <v>ANGIE DANIELA</v>
          </cell>
          <cell r="S443" t="str">
            <v>No Aplica</v>
          </cell>
          <cell r="T443" t="str">
            <v>ANGIE DANIELA TIRANO MARTINEZ</v>
          </cell>
          <cell r="U443" t="str">
            <v>F</v>
          </cell>
          <cell r="V443">
            <v>44578</v>
          </cell>
          <cell r="W443">
            <v>44580</v>
          </cell>
          <cell r="X443">
            <v>44579</v>
          </cell>
          <cell r="Y443">
            <v>44882</v>
          </cell>
          <cell r="Z443" t="str">
            <v>Contratación Directa</v>
          </cell>
          <cell r="AA443" t="str">
            <v>Contrato</v>
          </cell>
          <cell r="AB443" t="str">
            <v>Prestación de Servicios Profesionales</v>
          </cell>
          <cell r="AC443" t="str">
            <v>PRESTAR SERVICIOS PROFESIONALES PARA APOYAR LA EJECUCIÓN Y CONTROL DE LOS PROCESOS ENMARCADOS EN EL PROGRAMA DE BANCO DISTRITAL DE MATERIALES DE LA SECRETARÍA DISTRITAL DEL HÁBITAT.</v>
          </cell>
          <cell r="AD443">
            <v>44580</v>
          </cell>
          <cell r="AE443">
            <v>44580</v>
          </cell>
          <cell r="AF443">
            <v>44580</v>
          </cell>
          <cell r="AG443">
            <v>44883</v>
          </cell>
          <cell r="AH443">
            <v>10</v>
          </cell>
          <cell r="AI443">
            <v>0</v>
          </cell>
          <cell r="AJ443">
            <v>11.4</v>
          </cell>
          <cell r="AK443">
            <v>11</v>
          </cell>
          <cell r="AL443">
            <v>12</v>
          </cell>
          <cell r="AN443">
            <v>44883</v>
          </cell>
          <cell r="AO443">
            <v>44925</v>
          </cell>
          <cell r="AP443">
            <v>87550000</v>
          </cell>
          <cell r="AQ443">
            <v>99807000</v>
          </cell>
          <cell r="AR443">
            <v>8755000</v>
          </cell>
          <cell r="AS443">
            <v>0</v>
          </cell>
          <cell r="AT443">
            <v>2924</v>
          </cell>
          <cell r="AU443">
            <v>8</v>
          </cell>
          <cell r="AV443">
            <v>44564</v>
          </cell>
          <cell r="AW443">
            <v>87550000</v>
          </cell>
          <cell r="AX443" t="str">
            <v>O23011601190000007747</v>
          </cell>
        </row>
        <row r="444">
          <cell r="E444">
            <v>438</v>
          </cell>
          <cell r="F444" t="str">
            <v>438-2022</v>
          </cell>
          <cell r="G444" t="str">
            <v>CO1.PCCNTR.3241759</v>
          </cell>
          <cell r="H444" t="str">
            <v>IMPLEMENTAR 1 PLATAFORMA VIRTUAL DE REALIZACIÓN DE TRÁMITES</v>
          </cell>
          <cell r="I444" t="str">
            <v>En Ejecución</v>
          </cell>
          <cell r="J444" t="str">
            <v>https://community.secop.gov.co/Public/Tendering/OpportunityDetail/Index?noticeUID=CO1.NTC.2559431&amp;isFromPublicArea=True&amp;isModal=true&amp;asPopupView=true</v>
          </cell>
          <cell r="K444" t="str">
            <v>SDHT-SDAC-SDPSP-026-2022</v>
          </cell>
          <cell r="L444" t="str">
            <v>X</v>
          </cell>
          <cell r="N444" t="str">
            <v>CC</v>
          </cell>
          <cell r="O444">
            <v>1065603963</v>
          </cell>
          <cell r="P444">
            <v>3</v>
          </cell>
          <cell r="Q444" t="str">
            <v>CASTELLANOS CARRILLO</v>
          </cell>
          <cell r="R444" t="str">
            <v>JIMMY ANDRES</v>
          </cell>
          <cell r="S444" t="str">
            <v>No Aplica</v>
          </cell>
          <cell r="T444" t="str">
            <v>JIMMY ANDRES CASTELLANOS CARRILLO</v>
          </cell>
          <cell r="U444" t="str">
            <v>M</v>
          </cell>
          <cell r="V444">
            <v>44575</v>
          </cell>
          <cell r="W444">
            <v>44581</v>
          </cell>
          <cell r="X444">
            <v>44579</v>
          </cell>
          <cell r="Y444">
            <v>44882</v>
          </cell>
          <cell r="Z444" t="str">
            <v>Contratación Directa</v>
          </cell>
          <cell r="AA444" t="str">
            <v>Contrato</v>
          </cell>
          <cell r="AB444" t="str">
            <v>Prestación de Servicios Profesionales</v>
          </cell>
          <cell r="AC444" t="str">
            <v xml:space="preserve"> PRESTAR SERVICIOS PROFESIONALES PARA EL DESARROLLO Y/O ACTUALIZACIÓN DE LAS INTERFACES DE USUARIO Y DISEÑO DE EXPERIENCIA DE LA PLATAFORMA DE REALIZACIÓN DE TRÁMITES Y HERRAMIENTAS CONEXAS.</v>
          </cell>
          <cell r="AD444">
            <v>44581</v>
          </cell>
          <cell r="AE444">
            <v>44581</v>
          </cell>
          <cell r="AF444">
            <v>44581</v>
          </cell>
          <cell r="AG444">
            <v>44884</v>
          </cell>
          <cell r="AH444">
            <v>10</v>
          </cell>
          <cell r="AI444">
            <v>0</v>
          </cell>
          <cell r="AJ444">
            <v>11.8</v>
          </cell>
          <cell r="AK444">
            <v>11</v>
          </cell>
          <cell r="AL444">
            <v>24</v>
          </cell>
          <cell r="AN444">
            <v>44884</v>
          </cell>
          <cell r="AO444">
            <v>44939</v>
          </cell>
          <cell r="AP444">
            <v>88000000</v>
          </cell>
          <cell r="AQ444">
            <v>103840000</v>
          </cell>
          <cell r="AR444">
            <v>8800000</v>
          </cell>
          <cell r="AS444">
            <v>0</v>
          </cell>
          <cell r="AT444">
            <v>2938</v>
          </cell>
          <cell r="AU444">
            <v>26</v>
          </cell>
          <cell r="AV444">
            <v>44564</v>
          </cell>
          <cell r="AW444">
            <v>88000000</v>
          </cell>
          <cell r="AX444" t="str">
            <v>O23011601190000007747</v>
          </cell>
        </row>
        <row r="445">
          <cell r="E445">
            <v>439</v>
          </cell>
          <cell r="F445" t="str">
            <v>439-2022</v>
          </cell>
          <cell r="G445" t="str">
            <v>CO1.PCCNTR.3240697</v>
          </cell>
          <cell r="H445" t="str">
            <v>REALIZAR EL 100% DEL MANTENIMIENTO DE LAS 3 SEDES DE LA SDHT</v>
          </cell>
          <cell r="I445" t="str">
            <v>Terminado</v>
          </cell>
          <cell r="J445" t="str">
            <v>https://community.secop.gov.co/Public/Tendering/OpportunityDetail/Index?noticeUID=CO1.NTC.2559988&amp;isFromPublicArea=True&amp;isModal=true&amp;asPopupView=true</v>
          </cell>
          <cell r="K445" t="str">
            <v>SDTH-SDA-PSAG-002-2022</v>
          </cell>
          <cell r="L445" t="str">
            <v>X</v>
          </cell>
          <cell r="N445" t="str">
            <v>CC</v>
          </cell>
          <cell r="O445">
            <v>28089387</v>
          </cell>
          <cell r="P445">
            <v>1</v>
          </cell>
          <cell r="Q445" t="str">
            <v>MEJIA QUINTANILLA</v>
          </cell>
          <cell r="R445" t="str">
            <v>MARIA ELENA</v>
          </cell>
          <cell r="S445" t="str">
            <v>No Aplica</v>
          </cell>
          <cell r="T445" t="str">
            <v>MARIA ELENA MEJIA QUINTANILLA</v>
          </cell>
          <cell r="U445" t="str">
            <v>F</v>
          </cell>
          <cell r="V445">
            <v>44575</v>
          </cell>
          <cell r="W445" t="str">
            <v>No Aplica</v>
          </cell>
          <cell r="X445">
            <v>44579</v>
          </cell>
          <cell r="Y445">
            <v>44759</v>
          </cell>
          <cell r="Z445" t="str">
            <v>Contratación Directa</v>
          </cell>
          <cell r="AA445" t="str">
            <v>Contrato</v>
          </cell>
          <cell r="AB445" t="str">
            <v>Prestación de Servicios  de Apoyo a la Gestión</v>
          </cell>
          <cell r="AC445" t="str">
            <v xml:space="preserve"> PRESTAR SERVICIOS PARA BRINDAR APOYO TÉCNICO Y OPERATIVO EN LAS ACTIVIDADES DESARROLLADAS EN EL PROCESO DE GESTIÓN DE BIENES, SERVICIOS E INFRAESTRUCTURA DE LA SDHT.</v>
          </cell>
          <cell r="AD445">
            <v>44579</v>
          </cell>
          <cell r="AE445">
            <v>44579</v>
          </cell>
          <cell r="AF445">
            <v>44579</v>
          </cell>
          <cell r="AG445">
            <v>44759</v>
          </cell>
          <cell r="AH445">
            <v>6</v>
          </cell>
          <cell r="AI445">
            <v>0</v>
          </cell>
          <cell r="AJ445">
            <v>6</v>
          </cell>
          <cell r="AK445">
            <v>6</v>
          </cell>
          <cell r="AL445">
            <v>0</v>
          </cell>
          <cell r="AN445">
            <v>44759</v>
          </cell>
          <cell r="AO445">
            <v>44759</v>
          </cell>
          <cell r="AP445">
            <v>19632000</v>
          </cell>
          <cell r="AQ445">
            <v>19632000</v>
          </cell>
          <cell r="AR445">
            <v>3272000</v>
          </cell>
          <cell r="AS445">
            <v>0</v>
          </cell>
          <cell r="AT445">
            <v>3038</v>
          </cell>
          <cell r="AU445">
            <v>594</v>
          </cell>
          <cell r="AV445">
            <v>44565</v>
          </cell>
          <cell r="AW445">
            <v>50600000</v>
          </cell>
          <cell r="AX445" t="str">
            <v>O23011605560000007754</v>
          </cell>
        </row>
        <row r="446">
          <cell r="E446">
            <v>440</v>
          </cell>
          <cell r="F446" t="str">
            <v>440-2022</v>
          </cell>
          <cell r="G446" t="str">
            <v>CO1.PCCNTR.3241185</v>
          </cell>
          <cell r="H446" t="str">
            <v>IMPLEMENTAR 1  SISTEMA  DE LA SDHT</v>
          </cell>
          <cell r="I446" t="str">
            <v>En Ejecución</v>
          </cell>
          <cell r="J446" t="str">
            <v>https://community.secop.gov.co/Public/Tendering/OpportunityDetail/Index?noticeUID=CO1.NTC.2560388&amp;isFromPublicArea=True&amp;isModal=true&amp;asPopupView=true</v>
          </cell>
          <cell r="K446" t="str">
            <v>SDTH-SDA-PSP-007-2022.</v>
          </cell>
          <cell r="L446" t="str">
            <v>X</v>
          </cell>
          <cell r="N446" t="str">
            <v>CC</v>
          </cell>
          <cell r="O446">
            <v>20933475</v>
          </cell>
          <cell r="P446">
            <v>1</v>
          </cell>
          <cell r="Q446" t="str">
            <v>GARCIA CONTRERAS</v>
          </cell>
          <cell r="R446" t="str">
            <v>SONIA PAOLA</v>
          </cell>
          <cell r="S446" t="str">
            <v>No Aplica</v>
          </cell>
          <cell r="T446" t="str">
            <v>SONIA PAOLA GARCIA CONTRERAS</v>
          </cell>
          <cell r="U446" t="str">
            <v>F</v>
          </cell>
          <cell r="V446">
            <v>44575</v>
          </cell>
          <cell r="W446">
            <v>44579</v>
          </cell>
          <cell r="X446">
            <v>44578</v>
          </cell>
          <cell r="Y446">
            <v>44927</v>
          </cell>
          <cell r="Z446" t="str">
            <v>Contratación Directa</v>
          </cell>
          <cell r="AA446" t="str">
            <v>Contrato</v>
          </cell>
          <cell r="AB446" t="str">
            <v>Prestación de Servicios Profesionales</v>
          </cell>
          <cell r="AC446" t="str">
            <v>RESTAR SERVICIOS PROFESIONALES DE SOPORTE JURÍDICO PARA LA GESTIÓN DEL TALENTO HUMANO Y LAS SITUACIONES ADMINISTRATIVAS QUE SE GENEREN EN LA SECRETARÍA DISTRITAL DEL HÁBITAT.</v>
          </cell>
          <cell r="AD446">
            <v>44579</v>
          </cell>
          <cell r="AE446">
            <v>44579</v>
          </cell>
          <cell r="AF446">
            <v>44579</v>
          </cell>
          <cell r="AG446">
            <v>44928</v>
          </cell>
          <cell r="AH446">
            <v>11</v>
          </cell>
          <cell r="AI446">
            <v>15</v>
          </cell>
          <cell r="AJ446">
            <v>12.433333333333334</v>
          </cell>
          <cell r="AK446">
            <v>12</v>
          </cell>
          <cell r="AL446">
            <v>13</v>
          </cell>
          <cell r="AN446">
            <v>44928</v>
          </cell>
          <cell r="AO446">
            <v>44956</v>
          </cell>
          <cell r="AP446">
            <v>71070000</v>
          </cell>
          <cell r="AQ446">
            <v>76838000</v>
          </cell>
          <cell r="AR446">
            <v>6180000</v>
          </cell>
          <cell r="AS446">
            <v>0</v>
          </cell>
          <cell r="AT446">
            <v>3187</v>
          </cell>
          <cell r="AU446">
            <v>703</v>
          </cell>
          <cell r="AV446">
            <v>44565</v>
          </cell>
          <cell r="AW446">
            <v>71070000</v>
          </cell>
          <cell r="AX446" t="str">
            <v>O23011605560000007754</v>
          </cell>
        </row>
        <row r="447">
          <cell r="E447">
            <v>441</v>
          </cell>
          <cell r="F447" t="str">
            <v>441-2022</v>
          </cell>
          <cell r="G447" t="str">
            <v>CO1.PCCNTR.3241450</v>
          </cell>
          <cell r="H447" t="str">
            <v>IMPLEMENTAR 1  SISTEMA  DE LA SDHT</v>
          </cell>
          <cell r="I447" t="str">
            <v>En Ejecución</v>
          </cell>
          <cell r="J447" t="str">
            <v>https://community.secop.gov.co/Public/Tendering/OpportunityDetail/Index?noticeUID=CO1.NTC.2560768&amp;isFromPublicArea=True&amp;isModal=true&amp;asPopupView=true</v>
          </cell>
          <cell r="K447" t="str">
            <v>SDHT-SGC-PSP-3162-2022</v>
          </cell>
          <cell r="L447" t="str">
            <v>X</v>
          </cell>
          <cell r="N447" t="str">
            <v>CC</v>
          </cell>
          <cell r="O447">
            <v>53120593</v>
          </cell>
          <cell r="P447">
            <v>3</v>
          </cell>
          <cell r="Q447" t="str">
            <v>ROJAS HERNANDEZ</v>
          </cell>
          <cell r="R447" t="str">
            <v>VIVIANA</v>
          </cell>
          <cell r="S447" t="str">
            <v>No Aplica</v>
          </cell>
          <cell r="T447" t="str">
            <v>VIVIANA ROJAS HERNANDEZ</v>
          </cell>
          <cell r="U447" t="str">
            <v>F</v>
          </cell>
          <cell r="V447">
            <v>44575</v>
          </cell>
          <cell r="W447" t="str">
            <v>No Aplica</v>
          </cell>
          <cell r="X447">
            <v>44578</v>
          </cell>
          <cell r="Y447">
            <v>44927</v>
          </cell>
          <cell r="Z447" t="str">
            <v>Contratación Directa</v>
          </cell>
          <cell r="AA447" t="str">
            <v>Contrato</v>
          </cell>
          <cell r="AB447" t="str">
            <v>Prestación de Servicios Profesionales</v>
          </cell>
          <cell r="AC447" t="str">
            <v>RESTAR SERVICIOS PROFESIONALES PARA APOYAR JURÍDICAMENTE LA GESTIÓN DEL PROCESO DE CONTROL INTERNO DISCIPLINARIO EN LA SUSTANCIACIÓN DE LAS ACTUACIONES DISCIPLINARIAS QUE LE SEAN ASIGNADAS, ASÍ COMO LAS ACTIVIDADES RELACIONADAS CON LOS PROCESOS Y PROCEDIMIENTOS DEL MIPG DE LA OFICINA DE CONTROL DISCIPLINARIO INTERNO DE LA SDHT.</v>
          </cell>
          <cell r="AD447">
            <v>44578</v>
          </cell>
          <cell r="AE447">
            <v>44578</v>
          </cell>
          <cell r="AF447">
            <v>44578</v>
          </cell>
          <cell r="AG447">
            <v>44927</v>
          </cell>
          <cell r="AH447">
            <v>11</v>
          </cell>
          <cell r="AI447">
            <v>15</v>
          </cell>
          <cell r="AJ447">
            <v>12.466666666666667</v>
          </cell>
          <cell r="AK447">
            <v>12</v>
          </cell>
          <cell r="AL447">
            <v>14</v>
          </cell>
          <cell r="AM447">
            <v>374</v>
          </cell>
          <cell r="AN447">
            <v>44927</v>
          </cell>
          <cell r="AO447">
            <v>44956</v>
          </cell>
          <cell r="AP447">
            <v>73600000</v>
          </cell>
          <cell r="AQ447">
            <v>79786667</v>
          </cell>
          <cell r="AR447">
            <v>6400000</v>
          </cell>
          <cell r="AS447">
            <v>-0.3333333283662796</v>
          </cell>
          <cell r="AT447">
            <v>3162</v>
          </cell>
          <cell r="AU447">
            <v>520</v>
          </cell>
          <cell r="AV447">
            <v>44565</v>
          </cell>
          <cell r="AW447">
            <v>73600000</v>
          </cell>
          <cell r="AX447" t="str">
            <v>O23011605560000007754</v>
          </cell>
        </row>
        <row r="448">
          <cell r="E448">
            <v>442</v>
          </cell>
          <cell r="F448" t="str">
            <v>442-2022</v>
          </cell>
          <cell r="G448" t="str">
            <v>CO1.PCCNTR.3241873</v>
          </cell>
          <cell r="H448" t="str">
            <v>IMPLEMENTAR 1  SISTEMA  DE LA SDHT</v>
          </cell>
          <cell r="I448" t="str">
            <v>Terminado</v>
          </cell>
          <cell r="J448" t="str">
            <v>https://community.secop.gov.co/Public/Tendering/OpportunityDetail/Index?noticeUID=CO1.NTC.2561314&amp;isFromPublicArea=True&amp;isModal=true&amp;asPopupView=true</v>
          </cell>
          <cell r="K448" t="str">
            <v>SDTH-SDA-PSP-008-2022</v>
          </cell>
          <cell r="L448" t="str">
            <v>X</v>
          </cell>
          <cell r="N448" t="str">
            <v>CC</v>
          </cell>
          <cell r="O448">
            <v>71335116</v>
          </cell>
          <cell r="P448">
            <v>2</v>
          </cell>
          <cell r="Q448" t="str">
            <v>CHAMORRO SEPULVEDA</v>
          </cell>
          <cell r="R448" t="str">
            <v>JUAN DIEGO</v>
          </cell>
          <cell r="S448" t="str">
            <v>No Aplica</v>
          </cell>
          <cell r="T448" t="str">
            <v>JUAN DIEGO CHAMORRO SEPULVEDA</v>
          </cell>
          <cell r="U448" t="str">
            <v>M</v>
          </cell>
          <cell r="V448">
            <v>44575</v>
          </cell>
          <cell r="W448">
            <v>44579</v>
          </cell>
          <cell r="X448">
            <v>44578</v>
          </cell>
          <cell r="Y448">
            <v>44759</v>
          </cell>
          <cell r="Z448" t="str">
            <v>Contratación Directa</v>
          </cell>
          <cell r="AA448" t="str">
            <v>Contrato</v>
          </cell>
          <cell r="AB448" t="str">
            <v>Prestación de Servicios Profesionales</v>
          </cell>
          <cell r="AC448" t="str">
            <v>PRESTAR SERVICIOS PROFESIONALES PARA APOYAR LA EJECUCIÓN DE LAS ACTIVIDADES DESARROLLADAS EN EL MARCO DE LA GESTIÓN DE TALENTO HUMANO DE LA SECRETARÍA DISTRITAL DEL HÁBITAT</v>
          </cell>
          <cell r="AD448">
            <v>44579</v>
          </cell>
          <cell r="AE448">
            <v>44579</v>
          </cell>
          <cell r="AF448">
            <v>44579</v>
          </cell>
          <cell r="AG448">
            <v>44759</v>
          </cell>
          <cell r="AH448">
            <v>6</v>
          </cell>
          <cell r="AI448">
            <v>0</v>
          </cell>
          <cell r="AJ448">
            <v>6</v>
          </cell>
          <cell r="AK448">
            <v>6</v>
          </cell>
          <cell r="AL448">
            <v>0</v>
          </cell>
          <cell r="AN448">
            <v>44759</v>
          </cell>
          <cell r="AO448">
            <v>44759</v>
          </cell>
          <cell r="AP448">
            <v>44700000</v>
          </cell>
          <cell r="AQ448">
            <v>44700000</v>
          </cell>
          <cell r="AR448">
            <v>7450000</v>
          </cell>
          <cell r="AS448">
            <v>0</v>
          </cell>
          <cell r="AT448">
            <v>3185</v>
          </cell>
          <cell r="AU448">
            <v>701</v>
          </cell>
          <cell r="AV448">
            <v>44565</v>
          </cell>
          <cell r="AW448">
            <v>85675000</v>
          </cell>
          <cell r="AX448" t="str">
            <v>O23011605560000007754</v>
          </cell>
        </row>
        <row r="449">
          <cell r="E449">
            <v>443</v>
          </cell>
          <cell r="F449" t="str">
            <v>443-2022</v>
          </cell>
          <cell r="G449" t="str">
            <v>CO1.PCCNTR.3242320</v>
          </cell>
          <cell r="H449" t="str">
            <v>IMPLEMENTAR 1  SISTEMA  DE LA SDHT</v>
          </cell>
          <cell r="I449" t="str">
            <v>En Ejecución</v>
          </cell>
          <cell r="J449" t="str">
            <v>https://community.secop.gov.co/Public/Tendering/OpportunityDetail/Index?noticeUID=CO1.NTC.2561361&amp;isFromPublicArea=True&amp;isModal=true&amp;asPopupView=true</v>
          </cell>
          <cell r="K449" t="str">
            <v>SDHT-SGC-PSAG-3163-2022</v>
          </cell>
          <cell r="L449" t="str">
            <v>X</v>
          </cell>
          <cell r="N449" t="str">
            <v>CC</v>
          </cell>
          <cell r="O449">
            <v>52213327</v>
          </cell>
          <cell r="P449">
            <v>7</v>
          </cell>
          <cell r="Q449" t="str">
            <v>PASTRANA</v>
          </cell>
          <cell r="R449" t="str">
            <v>ANDREA DEL</v>
          </cell>
          <cell r="S449" t="str">
            <v>No Aplica</v>
          </cell>
          <cell r="T449" t="str">
            <v>ANDREA DEL PASTRANA</v>
          </cell>
          <cell r="U449" t="str">
            <v>F</v>
          </cell>
          <cell r="V449">
            <v>44575</v>
          </cell>
          <cell r="W449" t="str">
            <v>No Aplica</v>
          </cell>
          <cell r="X449">
            <v>44578</v>
          </cell>
          <cell r="Y449">
            <v>44927</v>
          </cell>
          <cell r="Z449" t="str">
            <v>Contratación Directa</v>
          </cell>
          <cell r="AA449" t="str">
            <v>Contrato</v>
          </cell>
          <cell r="AB449" t="str">
            <v>Prestación de Servicios  de Apoyo a la Gestión</v>
          </cell>
          <cell r="AC449" t="str">
            <v>PRESTAR SERVICIOS DE APOYO A LA GESTIÓN EN EL DESARROLLO DE LAS ACTIVIDADES PROPIAS DE LA OFICINA DE CONTROL DISCIPLINARIO INTERNO DE LA SDHT.</v>
          </cell>
          <cell r="AD449">
            <v>44578</v>
          </cell>
          <cell r="AE449">
            <v>44578</v>
          </cell>
          <cell r="AF449">
            <v>44578</v>
          </cell>
          <cell r="AG449">
            <v>44927</v>
          </cell>
          <cell r="AH449">
            <v>11</v>
          </cell>
          <cell r="AI449">
            <v>15</v>
          </cell>
          <cell r="AJ449">
            <v>12.466666666666667</v>
          </cell>
          <cell r="AK449">
            <v>12</v>
          </cell>
          <cell r="AL449">
            <v>14</v>
          </cell>
          <cell r="AM449">
            <v>374</v>
          </cell>
          <cell r="AN449">
            <v>44927</v>
          </cell>
          <cell r="AO449">
            <v>44956</v>
          </cell>
          <cell r="AP449">
            <v>40250000</v>
          </cell>
          <cell r="AQ449">
            <v>43633333</v>
          </cell>
          <cell r="AR449">
            <v>3500000</v>
          </cell>
          <cell r="AS449">
            <v>0.3333333358168602</v>
          </cell>
          <cell r="AT449">
            <v>3163</v>
          </cell>
          <cell r="AU449">
            <v>522</v>
          </cell>
          <cell r="AV449">
            <v>44565</v>
          </cell>
          <cell r="AW449">
            <v>40250000</v>
          </cell>
          <cell r="AX449" t="str">
            <v>O23011605560000007754</v>
          </cell>
        </row>
        <row r="450">
          <cell r="E450">
            <v>444</v>
          </cell>
          <cell r="F450" t="str">
            <v>444-2022</v>
          </cell>
          <cell r="G450" t="str">
            <v>CO1.PCCNTR.3241824</v>
          </cell>
          <cell r="H450" t="str">
            <v>CONSTRUIR  8  OBRAS EN ESPACIOS PÚBLICOS EN TERRITORIOS DE MEJORAMIENTO INTEGRAL DE BARRIOS</v>
          </cell>
          <cell r="I450" t="str">
            <v>En Ejecución</v>
          </cell>
          <cell r="J450" t="str">
            <v>https://community.secop.gov.co/Public/Tendering/OpportunityDetail/Index?noticeUID=CO1.NTC.2561103&amp;isFromPublicArea=True&amp;isModal=true&amp;asPopupView=true</v>
          </cell>
          <cell r="K450" t="str">
            <v>SDHT-SDB-PSP-097-2022</v>
          </cell>
          <cell r="L450" t="str">
            <v>X</v>
          </cell>
          <cell r="N450" t="str">
            <v>CC</v>
          </cell>
          <cell r="O450">
            <v>80852923</v>
          </cell>
          <cell r="P450">
            <v>1</v>
          </cell>
          <cell r="Q450" t="str">
            <v>FORERO RINCON</v>
          </cell>
          <cell r="R450" t="str">
            <v>FRANCISCO JULIAN</v>
          </cell>
          <cell r="S450" t="str">
            <v>No Aplica</v>
          </cell>
          <cell r="T450" t="str">
            <v>FRANCISCO JULIAN FORERO RINCON</v>
          </cell>
          <cell r="U450" t="str">
            <v>M</v>
          </cell>
          <cell r="V450">
            <v>44578</v>
          </cell>
          <cell r="W450">
            <v>44580</v>
          </cell>
          <cell r="X450">
            <v>44582</v>
          </cell>
          <cell r="Y450">
            <v>44905</v>
          </cell>
          <cell r="Z450" t="str">
            <v>Contratación Directa</v>
          </cell>
          <cell r="AA450" t="str">
            <v>Contrato</v>
          </cell>
          <cell r="AB450" t="str">
            <v>Prestación de Servicios Profesionales</v>
          </cell>
          <cell r="AC450" t="str">
            <v>PRESTAR SERVICIOS PROFESIONALES PARA APOYAR EL SEGUIMIENTO TÉCNICO - AMBIENTAL DE LAS OBRAS DESARROLLADAS EN TERRITORIOS PRIORIZADOS POR LA SECRETARÍA DISTRITAL DEL HÁBITAT</v>
          </cell>
          <cell r="AD450">
            <v>44582</v>
          </cell>
          <cell r="AE450">
            <v>44582</v>
          </cell>
          <cell r="AF450">
            <v>44582</v>
          </cell>
          <cell r="AG450">
            <v>44915</v>
          </cell>
          <cell r="AH450">
            <v>11</v>
          </cell>
          <cell r="AI450">
            <v>0</v>
          </cell>
          <cell r="AJ450">
            <v>12.333333333333334</v>
          </cell>
          <cell r="AK450">
            <v>12</v>
          </cell>
          <cell r="AL450">
            <v>10</v>
          </cell>
          <cell r="AM450">
            <v>370</v>
          </cell>
          <cell r="AN450">
            <v>44915</v>
          </cell>
          <cell r="AO450">
            <v>44956</v>
          </cell>
          <cell r="AP450">
            <v>80300000</v>
          </cell>
          <cell r="AQ450">
            <v>90033333</v>
          </cell>
          <cell r="AR450">
            <v>7300000</v>
          </cell>
          <cell r="AS450">
            <v>0.3333333432674408</v>
          </cell>
          <cell r="AT450">
            <v>2790</v>
          </cell>
          <cell r="AU450">
            <v>428</v>
          </cell>
          <cell r="AV450">
            <v>44565</v>
          </cell>
          <cell r="AW450">
            <v>80300000</v>
          </cell>
          <cell r="AX450" t="str">
            <v>O23011601190000007575</v>
          </cell>
        </row>
        <row r="451">
          <cell r="E451">
            <v>445</v>
          </cell>
          <cell r="F451" t="str">
            <v>445-2022</v>
          </cell>
          <cell r="G451" t="str">
            <v>CO1.PCCNTR.3241848</v>
          </cell>
          <cell r="H451" t="str">
            <v>ELABORAR 8 DOCUMENTOS DE LINEAMIENTOS DE INTERVENCIÓN, GESTIÓN INTERINSTITUCIONAL Y EVALUACIÓN DE LAS INTERVENCIONES TERRITORIALES EN LOS 8 TERRITORIOS PRIORIZADOS EN ÁREAS DE ORIGEN INFORMAL</v>
          </cell>
          <cell r="I451" t="str">
            <v>Terminado</v>
          </cell>
          <cell r="J451" t="str">
            <v>https://community.secop.gov.co/Public/Tendering/OpportunityDetail/Index?noticeUID=CO1.NTC.2560885&amp;isFromPublicArea=True&amp;isModal=true&amp;asPopupView=true</v>
          </cell>
          <cell r="K451" t="str">
            <v>SDHT-SDB-PSP-096-2022</v>
          </cell>
          <cell r="L451" t="str">
            <v>X</v>
          </cell>
          <cell r="N451" t="str">
            <v>CC</v>
          </cell>
          <cell r="O451">
            <v>1076651397</v>
          </cell>
          <cell r="P451">
            <v>9</v>
          </cell>
          <cell r="Q451" t="str">
            <v>NIÑO PINILLA</v>
          </cell>
          <cell r="R451" t="str">
            <v>IRMA LORENA</v>
          </cell>
          <cell r="S451" t="str">
            <v>No Aplica</v>
          </cell>
          <cell r="T451" t="str">
            <v>IRMA LORENA NIÑO PINILLA</v>
          </cell>
          <cell r="U451" t="str">
            <v>F</v>
          </cell>
          <cell r="V451">
            <v>44575</v>
          </cell>
          <cell r="W451">
            <v>44579</v>
          </cell>
          <cell r="X451">
            <v>44582</v>
          </cell>
          <cell r="Y451">
            <v>44755</v>
          </cell>
          <cell r="Z451" t="str">
            <v>Contratación Directa</v>
          </cell>
          <cell r="AA451" t="str">
            <v>Contrato</v>
          </cell>
          <cell r="AB451" t="str">
            <v>Prestación de Servicios Profesionales</v>
          </cell>
          <cell r="AC451" t="str">
            <v>PRESTAR SERVICIOS PROFESIONALES PARA APOYAR LA GENERACIÓN DE CARTOGRAFÍA TEMÁTICA Y LOS ANÁLISIS GEOGRÁFICOS REQUERIDOS EN LA FORMULACIÓN Y SEGUIMIENTO DE LOS LINEAMIENTOS DE INTERVENCIÓN, GESTIÓN INTERINSTITUCIONAL Y DEMÁS PROCESOS ADELANTADOS POR LA SUBDIRECCIÓN DE BARRIOS</v>
          </cell>
          <cell r="AD451">
            <v>44582</v>
          </cell>
          <cell r="AE451">
            <v>44582</v>
          </cell>
          <cell r="AF451">
            <v>44582</v>
          </cell>
          <cell r="AG451">
            <v>44762</v>
          </cell>
          <cell r="AH451">
            <v>6</v>
          </cell>
          <cell r="AI451">
            <v>0</v>
          </cell>
          <cell r="AJ451">
            <v>6</v>
          </cell>
          <cell r="AK451">
            <v>6</v>
          </cell>
          <cell r="AL451">
            <v>0</v>
          </cell>
          <cell r="AN451">
            <v>44762</v>
          </cell>
          <cell r="AO451">
            <v>44762</v>
          </cell>
          <cell r="AP451">
            <v>43800000</v>
          </cell>
          <cell r="AQ451">
            <v>43800000</v>
          </cell>
          <cell r="AR451">
            <v>7300000</v>
          </cell>
          <cell r="AS451">
            <v>0</v>
          </cell>
          <cell r="AT451">
            <v>2813</v>
          </cell>
          <cell r="AU451">
            <v>468</v>
          </cell>
          <cell r="AV451">
            <v>44565</v>
          </cell>
          <cell r="AW451">
            <v>43800000</v>
          </cell>
          <cell r="AX451" t="str">
            <v>O23011601190000007575</v>
          </cell>
        </row>
        <row r="452">
          <cell r="E452">
            <v>446</v>
          </cell>
          <cell r="F452" t="str">
            <v>446-2022</v>
          </cell>
          <cell r="G452" t="str">
            <v>CO1.PCCNTR.3242046</v>
          </cell>
          <cell r="H452" t="str">
            <v>No Aplica</v>
          </cell>
          <cell r="I452" t="str">
            <v>En Ejecución</v>
          </cell>
          <cell r="J452" t="str">
            <v>https://community.secop.gov.co/Public/Tendering/OpportunityDetail/Index?noticeUID=CO1.NTC.2561261&amp;isFromPublicArea=True&amp;isModal=true&amp;asPopupView=true</v>
          </cell>
          <cell r="K452" t="str">
            <v>SDHT-SDB-PSP-019-2022</v>
          </cell>
          <cell r="L452" t="str">
            <v>X</v>
          </cell>
          <cell r="N452" t="str">
            <v>CC</v>
          </cell>
          <cell r="O452">
            <v>77193263</v>
          </cell>
          <cell r="P452">
            <v>8</v>
          </cell>
          <cell r="Q452" t="str">
            <v>VARGAS CASTRO</v>
          </cell>
          <cell r="R452" t="str">
            <v>RAFAEL EDUARDO</v>
          </cell>
          <cell r="S452" t="str">
            <v>No Aplica</v>
          </cell>
          <cell r="T452" t="str">
            <v>RAFAEL EDUARDO VARGAS CASTRO</v>
          </cell>
          <cell r="U452" t="str">
            <v>M</v>
          </cell>
          <cell r="V452">
            <v>44575</v>
          </cell>
          <cell r="W452">
            <v>44578</v>
          </cell>
          <cell r="X452">
            <v>44580</v>
          </cell>
          <cell r="Y452">
            <v>45457</v>
          </cell>
          <cell r="Z452" t="str">
            <v>Contratación Directa</v>
          </cell>
          <cell r="AA452" t="str">
            <v>Contrato</v>
          </cell>
          <cell r="AB452" t="str">
            <v>Prestación de Servicios Profesionales</v>
          </cell>
          <cell r="AC452" t="str">
            <v>PRESTAR SERVICIOS PROFESIONALES PARA APOYAR LAS ACTIVIDADES JURÍDICAS EN LAS ETAPAS PRECONTRACTUAL, CONTRACTUAL Y POSTCONTRACTUAL EN EL MARCO DEL MEJORAMIENTO INTEGRAL EN TERRITORIOS PRIORIZADOS POR LA SECRETARÍA DISTRITAL DEL HÁBITAT CON CARGO AL SISTEMA GENERAL DE REGALÍAS</v>
          </cell>
          <cell r="AD452">
            <v>44585</v>
          </cell>
          <cell r="AE452">
            <v>44585</v>
          </cell>
          <cell r="AF452">
            <v>44585</v>
          </cell>
          <cell r="AG452">
            <v>45222</v>
          </cell>
          <cell r="AH452">
            <v>21</v>
          </cell>
          <cell r="AI452">
            <v>0</v>
          </cell>
          <cell r="AJ452">
            <v>21</v>
          </cell>
          <cell r="AK452">
            <v>21</v>
          </cell>
          <cell r="AL452">
            <v>0</v>
          </cell>
          <cell r="AN452">
            <v>45222</v>
          </cell>
          <cell r="AO452">
            <v>45222</v>
          </cell>
          <cell r="AP452">
            <v>163800000</v>
          </cell>
          <cell r="AQ452">
            <v>171680333</v>
          </cell>
          <cell r="AR452">
            <v>7800000</v>
          </cell>
          <cell r="AS452">
            <v>-7880333</v>
          </cell>
          <cell r="AT452" t="str">
            <v>Regalias</v>
          </cell>
          <cell r="AU452">
            <v>422</v>
          </cell>
          <cell r="AV452">
            <v>44565</v>
          </cell>
          <cell r="AW452">
            <v>163800000</v>
          </cell>
          <cell r="AX452" t="str">
            <v>00RE-4002-1400-2021-01101-0001</v>
          </cell>
        </row>
        <row r="453">
          <cell r="E453">
            <v>447</v>
          </cell>
          <cell r="F453" t="str">
            <v>447-2022</v>
          </cell>
          <cell r="G453" t="str">
            <v>CO1.PCCNTR.3241939</v>
          </cell>
          <cell r="H453" t="str">
            <v>No Aplica</v>
          </cell>
          <cell r="I453" t="str">
            <v>Terminación Anticipada</v>
          </cell>
          <cell r="J453" t="str">
            <v>https://community.secop.gov.co/Public/Tendering/OpportunityDetail/Index?noticeUID=CO1.NTC.2561156&amp;isFromPublicArea=True&amp;isModal=true&amp;asPopupView=true</v>
          </cell>
          <cell r="K453" t="str">
            <v>SDHT-SDB-PSP-025-2022</v>
          </cell>
          <cell r="L453" t="str">
            <v>X</v>
          </cell>
          <cell r="N453" t="str">
            <v>CC</v>
          </cell>
          <cell r="O453">
            <v>52526577</v>
          </cell>
          <cell r="P453">
            <v>5</v>
          </cell>
          <cell r="Q453" t="str">
            <v>MOSCOSO VARGAS</v>
          </cell>
          <cell r="R453" t="str">
            <v>ELIANA</v>
          </cell>
          <cell r="S453" t="str">
            <v>No Aplica</v>
          </cell>
          <cell r="T453" t="str">
            <v>ELIANA MOSCOSO VARGAS</v>
          </cell>
          <cell r="U453" t="str">
            <v>F</v>
          </cell>
          <cell r="V453">
            <v>44575</v>
          </cell>
          <cell r="W453">
            <v>44580</v>
          </cell>
          <cell r="X453">
            <v>44579</v>
          </cell>
          <cell r="Y453">
            <v>45093</v>
          </cell>
          <cell r="Z453" t="str">
            <v>Contratación Directa</v>
          </cell>
          <cell r="AA453" t="str">
            <v>Contrato</v>
          </cell>
          <cell r="AB453" t="str">
            <v>Prestación de Servicios Profesionales</v>
          </cell>
          <cell r="AC453" t="str">
            <v>PRESTAR LOS SERVICIOS PROFESIONALES PARA APOYAR LAS ACTIVIDADES RELACIONADAS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v>
          </cell>
          <cell r="AD453">
            <v>44585</v>
          </cell>
          <cell r="AE453">
            <v>44585</v>
          </cell>
          <cell r="AF453">
            <v>44585</v>
          </cell>
          <cell r="AG453">
            <v>45130</v>
          </cell>
          <cell r="AH453">
            <v>18</v>
          </cell>
          <cell r="AI453">
            <v>0</v>
          </cell>
          <cell r="AJ453">
            <v>18</v>
          </cell>
          <cell r="AK453">
            <v>18</v>
          </cell>
          <cell r="AL453">
            <v>0</v>
          </cell>
          <cell r="AN453">
            <v>45130</v>
          </cell>
          <cell r="AO453">
            <v>44985</v>
          </cell>
          <cell r="AP453">
            <v>133200000</v>
          </cell>
          <cell r="AQ453">
            <v>97926667</v>
          </cell>
          <cell r="AR453">
            <v>7400000</v>
          </cell>
          <cell r="AS453">
            <v>0</v>
          </cell>
          <cell r="AT453" t="str">
            <v>Regalias</v>
          </cell>
          <cell r="AU453">
            <v>322</v>
          </cell>
          <cell r="AV453">
            <v>44565</v>
          </cell>
          <cell r="AW453">
            <v>157500000</v>
          </cell>
          <cell r="AX453" t="str">
            <v>00RE-4002-1400-2021-01101-0001</v>
          </cell>
        </row>
        <row r="454">
          <cell r="E454">
            <v>448</v>
          </cell>
          <cell r="F454" t="str">
            <v>448-2022</v>
          </cell>
          <cell r="G454" t="str">
            <v>CO1.PCCNTR.3242212</v>
          </cell>
          <cell r="H454" t="str">
            <v xml:space="preserve">ASIGNAR 4500 SUBSIDIOS PARA MEJORAMIENTO DE VIVIENDA PRIORIZANDO HOGARES CON JEFATURA FEMENINA, PERSONAS CON DISCAPACIDAD, VÍCTIMAS DEL CONFLICTO ARMADO, POBLACIÓN ÉTNICA Y ADULTOS MAYORES </v>
          </cell>
          <cell r="I454" t="str">
            <v>Terminado</v>
          </cell>
          <cell r="J454" t="str">
            <v>https://community.secop.gov.co/Public/Tendering/OpportunityDetail/Index?noticeUID=CO1.NTC.2561363&amp;isFromPublicArea=True&amp;isModal=true&amp;asPopupView=true</v>
          </cell>
          <cell r="K454" t="str">
            <v>SDHT-SDB-PSP-066-2022</v>
          </cell>
          <cell r="L454" t="str">
            <v>X</v>
          </cell>
          <cell r="N454" t="str">
            <v>CC</v>
          </cell>
          <cell r="O454">
            <v>79642668</v>
          </cell>
          <cell r="P454">
            <v>1</v>
          </cell>
          <cell r="Q454" t="str">
            <v>CUINTACO PRIETO</v>
          </cell>
          <cell r="R454" t="str">
            <v>FREDDY ALEJANDRO</v>
          </cell>
          <cell r="S454" t="str">
            <v>No Aplica</v>
          </cell>
          <cell r="T454" t="str">
            <v>FREDDY ALEJANDRO CUINTACO PRIETO</v>
          </cell>
          <cell r="U454" t="str">
            <v>M</v>
          </cell>
          <cell r="V454">
            <v>44575</v>
          </cell>
          <cell r="W454">
            <v>44581</v>
          </cell>
          <cell r="X454">
            <v>44579</v>
          </cell>
          <cell r="Y454">
            <v>44748</v>
          </cell>
          <cell r="Z454" t="str">
            <v>Contratación Directa</v>
          </cell>
          <cell r="AA454" t="str">
            <v>Contrato</v>
          </cell>
          <cell r="AB454" t="str">
            <v>Prestación de Servicios Profesionales</v>
          </cell>
          <cell r="AC454" t="str">
            <v>PRESTAR SERVICIOS PROFESIONALES PARA LA ESTRUCTURACIÓN TÉCNICA NECESARIA PARA LA ASIGNACIÓN DE SUBSIDIOS DE MEJORAMIENTOS DE VIVIENDA - MODALIDAD HABITABILIDAD EN LOS TERRITORIOS PRIORIZADOS POR LA SECRETARÍA DISTRITAL DEL HÁBITAT</v>
          </cell>
          <cell r="AD454">
            <v>44581</v>
          </cell>
          <cell r="AE454">
            <v>44581</v>
          </cell>
          <cell r="AF454">
            <v>44581</v>
          </cell>
          <cell r="AG454">
            <v>44761</v>
          </cell>
          <cell r="AH454">
            <v>6</v>
          </cell>
          <cell r="AI454">
            <v>0</v>
          </cell>
          <cell r="AJ454">
            <v>9</v>
          </cell>
          <cell r="AK454">
            <v>9</v>
          </cell>
          <cell r="AL454">
            <v>0</v>
          </cell>
          <cell r="AN454">
            <v>44761</v>
          </cell>
          <cell r="AO454">
            <v>44853</v>
          </cell>
          <cell r="AP454">
            <v>43800000</v>
          </cell>
          <cell r="AQ454">
            <v>65700000</v>
          </cell>
          <cell r="AR454">
            <v>7300000</v>
          </cell>
          <cell r="AS454">
            <v>0</v>
          </cell>
          <cell r="AT454">
            <v>2715</v>
          </cell>
          <cell r="AU454">
            <v>176</v>
          </cell>
          <cell r="AV454">
            <v>44564</v>
          </cell>
          <cell r="AW454">
            <v>43800000</v>
          </cell>
          <cell r="AX454" t="str">
            <v>O23011601010000007715</v>
          </cell>
        </row>
        <row r="455">
          <cell r="E455">
            <v>449</v>
          </cell>
          <cell r="F455" t="str">
            <v>449-2022</v>
          </cell>
          <cell r="G455" t="str">
            <v>CO1.PCCNTR.3243533</v>
          </cell>
          <cell r="H455" t="str">
            <v>IMPLEMENTAR 1  SISTEMA  DE LA SDHT</v>
          </cell>
          <cell r="I455" t="str">
            <v>En Ejecución</v>
          </cell>
          <cell r="J455" t="str">
            <v>https://community.secop.gov.co/Public/Tendering/OpportunityDetail/Index?noticeUID=CO1.NTC.2562175&amp;isFromPublicArea=True&amp;isModal=true&amp;asPopupView=true</v>
          </cell>
          <cell r="K455" t="str">
            <v>SDTH-SDA-PSP-014-2022</v>
          </cell>
          <cell r="L455" t="str">
            <v>X</v>
          </cell>
          <cell r="N455" t="str">
            <v>CC</v>
          </cell>
          <cell r="O455">
            <v>1056552550</v>
          </cell>
          <cell r="P455">
            <v>2</v>
          </cell>
          <cell r="Q455" t="str">
            <v>MANRIQUE ZARATE</v>
          </cell>
          <cell r="R455" t="str">
            <v>MARIA IBETH</v>
          </cell>
          <cell r="S455" t="str">
            <v>No Aplica</v>
          </cell>
          <cell r="T455" t="str">
            <v>MARIA IBETH MANRIQUE ZARATE</v>
          </cell>
          <cell r="U455" t="str">
            <v>F</v>
          </cell>
          <cell r="V455">
            <v>44575</v>
          </cell>
          <cell r="W455">
            <v>44578</v>
          </cell>
          <cell r="X455">
            <v>44578</v>
          </cell>
          <cell r="Y455">
            <v>44927</v>
          </cell>
          <cell r="Z455" t="str">
            <v>Contratación Directa</v>
          </cell>
          <cell r="AA455" t="str">
            <v>Contrato</v>
          </cell>
          <cell r="AB455" t="str">
            <v>Prestación de Servicios Profesionales</v>
          </cell>
          <cell r="AC455" t="str">
            <v>PRESTAR LOS SERVICIOS PROFESIONALES PARA APOYAR EL DESARROLLO DE LA LIQUIDACIÓN DE LA NÓMINA DE LA SECRETARÍA DISTRITAL DEL HÁBITAT.</v>
          </cell>
          <cell r="AD455">
            <v>44578</v>
          </cell>
          <cell r="AE455">
            <v>44578</v>
          </cell>
          <cell r="AF455">
            <v>44578</v>
          </cell>
          <cell r="AG455">
            <v>44927</v>
          </cell>
          <cell r="AH455">
            <v>11</v>
          </cell>
          <cell r="AI455">
            <v>15</v>
          </cell>
          <cell r="AJ455">
            <v>12.466666666666667</v>
          </cell>
          <cell r="AK455">
            <v>12</v>
          </cell>
          <cell r="AL455">
            <v>14</v>
          </cell>
          <cell r="AN455">
            <v>44927</v>
          </cell>
          <cell r="AO455">
            <v>44956</v>
          </cell>
          <cell r="AP455">
            <v>71070000</v>
          </cell>
          <cell r="AQ455">
            <v>77044000</v>
          </cell>
          <cell r="AR455">
            <v>6180000</v>
          </cell>
          <cell r="AS455">
            <v>0</v>
          </cell>
          <cell r="AT455">
            <v>3195</v>
          </cell>
          <cell r="AU455">
            <v>693</v>
          </cell>
          <cell r="AV455">
            <v>44565</v>
          </cell>
          <cell r="AW455">
            <v>71070000</v>
          </cell>
          <cell r="AX455" t="str">
            <v>O23011605560000007754</v>
          </cell>
        </row>
        <row r="456">
          <cell r="E456">
            <v>450</v>
          </cell>
          <cell r="F456" t="str">
            <v>450-2022</v>
          </cell>
          <cell r="G456" t="str">
            <v>CO1.PCCNTR.3243649</v>
          </cell>
          <cell r="H456" t="str">
            <v>IMPLEMENTAR 1  SISTEMA  DE LA SDHT</v>
          </cell>
          <cell r="I456" t="str">
            <v>Terminado</v>
          </cell>
          <cell r="J456" t="str">
            <v>https://community.secop.gov.co/Public/Tendering/OpportunityDetail/Index?noticeUID=CO1.NTC.2562485&amp;isFromPublicArea=True&amp;isModal=true&amp;asPopupView=true</v>
          </cell>
          <cell r="K456" t="str">
            <v>SDTH-SDA-PSP-013-2022</v>
          </cell>
          <cell r="L456" t="str">
            <v>X</v>
          </cell>
          <cell r="N456" t="str">
            <v>CC</v>
          </cell>
          <cell r="O456">
            <v>60314461</v>
          </cell>
          <cell r="P456">
            <v>9</v>
          </cell>
          <cell r="Q456" t="str">
            <v>MELGAREJO</v>
          </cell>
          <cell r="R456" t="str">
            <v>MARIA STELLA</v>
          </cell>
          <cell r="S456" t="str">
            <v>No Aplica</v>
          </cell>
          <cell r="T456" t="str">
            <v>MARIA STELLA MELGAREJO</v>
          </cell>
          <cell r="U456" t="str">
            <v>F</v>
          </cell>
          <cell r="V456">
            <v>44575</v>
          </cell>
          <cell r="W456">
            <v>44580</v>
          </cell>
          <cell r="X456">
            <v>44578</v>
          </cell>
          <cell r="Y456">
            <v>44758</v>
          </cell>
          <cell r="Z456" t="str">
            <v>Contratación Directa</v>
          </cell>
          <cell r="AA456" t="str">
            <v>Contrato</v>
          </cell>
          <cell r="AB456" t="str">
            <v>Prestación de Servicios Profesionales</v>
          </cell>
          <cell r="AC456" t="str">
            <v>PRESTAR SERVICIOS PROFESIONALES PARA APOYAR LA GESTIÓN DE LAS ACTIVIDADES DE TALENTO HUMANO DE LA SECRETARÍA DISTRITAL DEL HÁBITAT, ASÍ COMO EFECTUAR LOS CONTROLES A LAS MISMAS</v>
          </cell>
          <cell r="AD456">
            <v>44580</v>
          </cell>
          <cell r="AE456">
            <v>44580</v>
          </cell>
          <cell r="AF456">
            <v>44580</v>
          </cell>
          <cell r="AG456">
            <v>44760</v>
          </cell>
          <cell r="AH456">
            <v>6</v>
          </cell>
          <cell r="AI456">
            <v>0</v>
          </cell>
          <cell r="AJ456">
            <v>6</v>
          </cell>
          <cell r="AK456">
            <v>6</v>
          </cell>
          <cell r="AL456">
            <v>0</v>
          </cell>
          <cell r="AN456">
            <v>44760</v>
          </cell>
          <cell r="AO456">
            <v>44760</v>
          </cell>
          <cell r="AP456">
            <v>32100000</v>
          </cell>
          <cell r="AQ456">
            <v>32100000</v>
          </cell>
          <cell r="AR456">
            <v>5350000</v>
          </cell>
          <cell r="AS456">
            <v>0</v>
          </cell>
          <cell r="AT456">
            <v>3188</v>
          </cell>
          <cell r="AU456">
            <v>535</v>
          </cell>
          <cell r="AV456">
            <v>44565</v>
          </cell>
          <cell r="AW456">
            <v>32100000</v>
          </cell>
          <cell r="AX456" t="str">
            <v>O23011605560000007754</v>
          </cell>
        </row>
        <row r="457">
          <cell r="E457">
            <v>451</v>
          </cell>
          <cell r="F457" t="str">
            <v>451-2022</v>
          </cell>
          <cell r="G457" t="str">
            <v>CO1.PCCNTR.3243163</v>
          </cell>
          <cell r="H457" t="str">
            <v>ELABORAR 8 DOCUMENTOS DE LINEAMIENTOS DE INTERVENCIÓN, GESTIÓN INTERINSTITUCIONAL Y EVALUACIÓN DE LAS INTERVENCIONES TERRITORIALES EN LOS 8 TERRITORIOS PRIORIZADOS EN ÁREAS DE ORIGEN INFORMAL</v>
          </cell>
          <cell r="I457" t="str">
            <v>Terminado</v>
          </cell>
          <cell r="J457" t="str">
            <v>https://community.secop.gov.co/Public/Tendering/OpportunityDetail/Index?noticeUID=CO1.NTC.2562503&amp;isFromPublicArea=True&amp;isModal=true&amp;asPopupView=true</v>
          </cell>
          <cell r="K457" t="str">
            <v>SDHT-SDB-PSP-073-2022</v>
          </cell>
          <cell r="L457" t="str">
            <v>X</v>
          </cell>
          <cell r="N457" t="str">
            <v>CC</v>
          </cell>
          <cell r="O457">
            <v>1032489692</v>
          </cell>
          <cell r="P457">
            <v>3</v>
          </cell>
          <cell r="Q457" t="str">
            <v>BUITRAGO CRUZ</v>
          </cell>
          <cell r="R457" t="str">
            <v>CRISTIAN SANTIAGO</v>
          </cell>
          <cell r="S457" t="str">
            <v>No Aplica</v>
          </cell>
          <cell r="T457" t="str">
            <v>CRISTIAN SANTIAGO BUITRAGO CRUZ</v>
          </cell>
          <cell r="U457" t="str">
            <v>M</v>
          </cell>
          <cell r="V457">
            <v>44575</v>
          </cell>
          <cell r="W457">
            <v>44580</v>
          </cell>
          <cell r="X457">
            <v>44579</v>
          </cell>
          <cell r="Y457">
            <v>44910</v>
          </cell>
          <cell r="Z457" t="str">
            <v>Contratación Directa</v>
          </cell>
          <cell r="AA457" t="str">
            <v>Contrato</v>
          </cell>
          <cell r="AB457" t="str">
            <v>Prestación de Servicios Profesionales</v>
          </cell>
          <cell r="AC457" t="str">
            <v>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v>
          </cell>
          <cell r="AD457">
            <v>44580</v>
          </cell>
          <cell r="AE457">
            <v>44580</v>
          </cell>
          <cell r="AF457">
            <v>44580</v>
          </cell>
          <cell r="AG457">
            <v>44913</v>
          </cell>
          <cell r="AH457">
            <v>11</v>
          </cell>
          <cell r="AI457">
            <v>0</v>
          </cell>
          <cell r="AJ457">
            <v>11.4</v>
          </cell>
          <cell r="AK457">
            <v>11</v>
          </cell>
          <cell r="AL457">
            <v>12</v>
          </cell>
          <cell r="AM457">
            <v>342</v>
          </cell>
          <cell r="AN457">
            <v>44913</v>
          </cell>
          <cell r="AO457">
            <v>44925</v>
          </cell>
          <cell r="AP457">
            <v>58300000</v>
          </cell>
          <cell r="AQ457">
            <v>60420000</v>
          </cell>
          <cell r="AR457">
            <v>5300000</v>
          </cell>
          <cell r="AS457">
            <v>0</v>
          </cell>
          <cell r="AT457">
            <v>2764</v>
          </cell>
          <cell r="AU457">
            <v>413</v>
          </cell>
          <cell r="AV457">
            <v>44565</v>
          </cell>
          <cell r="AW457">
            <v>58300000</v>
          </cell>
          <cell r="AX457" t="str">
            <v>O23011601190000007575</v>
          </cell>
        </row>
        <row r="458">
          <cell r="E458">
            <v>452</v>
          </cell>
          <cell r="F458" t="str">
            <v>452-2022</v>
          </cell>
          <cell r="G458" t="str">
            <v>CO1.PCCNTR.3244323</v>
          </cell>
          <cell r="H458" t="str">
            <v xml:space="preserve">ASIGNAR 4500 SUBSIDIOS PARA MEJORAMIENTO DE VIVIENDA PRIORIZANDO HOGARES CON JEFATURA FEMENINA, PERSONAS CON DISCAPACIDAD, VÍCTIMAS DEL CONFLICTO ARMADO, POBLACIÓN ÉTNICA Y ADULTOS MAYORES </v>
          </cell>
          <cell r="I458" t="str">
            <v>Terminado</v>
          </cell>
          <cell r="J458" t="str">
            <v>https://community.secop.gov.co/Public/Tendering/OpportunityDetail/Index?noticeUID=CO1.NTC.2563319&amp;isFromPublicArea=True&amp;isModal=true&amp;asPopupView=true</v>
          </cell>
          <cell r="K458" t="str">
            <v>SDHT-SDB-PSP-077-2022</v>
          </cell>
          <cell r="L458" t="str">
            <v>X</v>
          </cell>
          <cell r="N458" t="str">
            <v>CC</v>
          </cell>
          <cell r="O458">
            <v>80419954</v>
          </cell>
          <cell r="P458">
            <v>2</v>
          </cell>
          <cell r="Q458" t="str">
            <v>ARDILA ASSMUS</v>
          </cell>
          <cell r="R458" t="str">
            <v>GABRIEL HERNANDO</v>
          </cell>
          <cell r="S458" t="str">
            <v>No Aplica</v>
          </cell>
          <cell r="T458" t="str">
            <v>GABRIEL HERNANDO ARDILA ASSMUS</v>
          </cell>
          <cell r="U458" t="str">
            <v>M</v>
          </cell>
          <cell r="V458">
            <v>44575</v>
          </cell>
          <cell r="W458">
            <v>44579</v>
          </cell>
          <cell r="X458">
            <v>44579</v>
          </cell>
          <cell r="Y458">
            <v>44908</v>
          </cell>
          <cell r="Z458" t="str">
            <v>Contratación Directa</v>
          </cell>
          <cell r="AA458" t="str">
            <v>Contrato</v>
          </cell>
          <cell r="AB458" t="str">
            <v>Prestación de Servicios Profesionales</v>
          </cell>
          <cell r="AC458" t="str">
            <v>PRESTAR SERVICIOS PROFESIONALES PARA LA ESTRUCTURACIÓN TÉCNICA NECESARIA PARA LA ASIGNACIÓN DE SUBSIDIOS DE MEJORAMIENTOS DE VIVIENDA - MODALIDAD HABITABILIDAD EN LOS TERRITORIOS PRIORIZADOS</v>
          </cell>
          <cell r="AD458">
            <v>44580</v>
          </cell>
          <cell r="AE458">
            <v>44580</v>
          </cell>
          <cell r="AF458">
            <v>44580</v>
          </cell>
          <cell r="AG458">
            <v>44913</v>
          </cell>
          <cell r="AH458">
            <v>11</v>
          </cell>
          <cell r="AI458">
            <v>0</v>
          </cell>
          <cell r="AJ458">
            <v>11.4</v>
          </cell>
          <cell r="AK458">
            <v>11</v>
          </cell>
          <cell r="AL458">
            <v>12</v>
          </cell>
          <cell r="AN458">
            <v>44913</v>
          </cell>
          <cell r="AO458">
            <v>44925</v>
          </cell>
          <cell r="AP458">
            <v>80300000</v>
          </cell>
          <cell r="AQ458">
            <v>83220000</v>
          </cell>
          <cell r="AR458">
            <v>7300000</v>
          </cell>
          <cell r="AS458">
            <v>0</v>
          </cell>
          <cell r="AT458">
            <v>2713</v>
          </cell>
          <cell r="AU458">
            <v>201</v>
          </cell>
          <cell r="AV458">
            <v>44564</v>
          </cell>
          <cell r="AW458">
            <v>80300000</v>
          </cell>
          <cell r="AX458" t="str">
            <v>O23011601010000007715</v>
          </cell>
        </row>
        <row r="459">
          <cell r="E459">
            <v>453</v>
          </cell>
          <cell r="F459" t="str">
            <v>453-2022</v>
          </cell>
          <cell r="G459" t="str">
            <v>CO1.PCCNTR.3244030</v>
          </cell>
          <cell r="H459" t="str">
            <v>ADELANTAR EL 100 % DE  ACCIONES DE PREVENCIÓN, VIGILANCIA Y CONTROL FRENTE A LOS DESARROLLOS URBANÍSTICOS ILEGALES.</v>
          </cell>
          <cell r="I459" t="str">
            <v>Terminado</v>
          </cell>
          <cell r="J459" t="str">
            <v>https://community.secop.gov.co/Public/Tendering/OpportunityDetail/Index?noticeUID=CO1.NTC.2562877&amp;isFromPublicArea=True&amp;isModal=true&amp;asPopupView=true</v>
          </cell>
          <cell r="K459" t="str">
            <v>SDHT-SDPS-PSP-025-2022</v>
          </cell>
          <cell r="L459" t="str">
            <v>X</v>
          </cell>
          <cell r="N459" t="str">
            <v>CC</v>
          </cell>
          <cell r="O459">
            <v>93377944</v>
          </cell>
          <cell r="P459">
            <v>4</v>
          </cell>
          <cell r="Q459" t="str">
            <v>GRAJALES MARIN</v>
          </cell>
          <cell r="R459" t="str">
            <v>DAVID ANDRES</v>
          </cell>
          <cell r="S459" t="str">
            <v>No Aplica</v>
          </cell>
          <cell r="T459" t="str">
            <v>DAVID ANDRES GRAJALES MARIN</v>
          </cell>
          <cell r="U459" t="str">
            <v>M</v>
          </cell>
          <cell r="V459">
            <v>44575</v>
          </cell>
          <cell r="W459">
            <v>44580</v>
          </cell>
          <cell r="X459">
            <v>44580</v>
          </cell>
          <cell r="Y459">
            <v>44920</v>
          </cell>
          <cell r="Z459" t="str">
            <v>Contratación Directa</v>
          </cell>
          <cell r="AA459" t="str">
            <v>Contrato</v>
          </cell>
          <cell r="AB459" t="str">
            <v>Prestación de Servicios Profesionales</v>
          </cell>
          <cell r="AC459" t="str">
            <v>PRESTAR SERVICIOS PROFESIONALES PARA APOYAR JURIDICAMENTE A LA SUBDIRECCIÓN DE PREVENCIÓN Y SEGUIMIENTO EN EL MONITOREO PARA LA PREVENCIÓN DE DESARROLLOS ILEGALES</v>
          </cell>
          <cell r="AD459">
            <v>44580</v>
          </cell>
          <cell r="AE459">
            <v>44580</v>
          </cell>
          <cell r="AF459">
            <v>44580</v>
          </cell>
          <cell r="AG459">
            <v>44922</v>
          </cell>
          <cell r="AH459">
            <v>11</v>
          </cell>
          <cell r="AI459">
            <v>9</v>
          </cell>
          <cell r="AJ459">
            <v>11.3</v>
          </cell>
          <cell r="AK459">
            <v>11</v>
          </cell>
          <cell r="AL459">
            <v>9</v>
          </cell>
          <cell r="AN459">
            <v>44922</v>
          </cell>
          <cell r="AO459">
            <v>44922</v>
          </cell>
          <cell r="AP459">
            <v>96603700</v>
          </cell>
          <cell r="AQ459">
            <v>96603700</v>
          </cell>
          <cell r="AR459">
            <v>8549000</v>
          </cell>
          <cell r="AS459">
            <v>0</v>
          </cell>
          <cell r="AT459">
            <v>3004</v>
          </cell>
          <cell r="AU459">
            <v>735</v>
          </cell>
          <cell r="AV459">
            <v>44566</v>
          </cell>
          <cell r="AW459">
            <v>96860170</v>
          </cell>
          <cell r="AX459" t="str">
            <v>O23011603450000007812</v>
          </cell>
        </row>
        <row r="460">
          <cell r="E460">
            <v>454</v>
          </cell>
          <cell r="F460" t="str">
            <v>454-2022</v>
          </cell>
          <cell r="G460" t="str">
            <v>CO1.PCCNTR.3244071</v>
          </cell>
          <cell r="H460" t="str">
            <v>GESTIONAR Y ATENDER EL 100 % DE LOS REQUERIMIENTOS ALLEGADOS A LA ENTIDAD, RELACIONADOS CON ARRENDAMIENTO Y DESARROLLO DE VIVIENDA</v>
          </cell>
          <cell r="I460" t="str">
            <v>En Ejecución</v>
          </cell>
          <cell r="J460" t="str">
            <v>https://community.secop.gov.co/Public/Tendering/OpportunityDetail/Index?noticeUID=CO1.NTC.2563249&amp;isFromPublicArea=True&amp;isModal=true&amp;asPopupView=true</v>
          </cell>
          <cell r="K460" t="str">
            <v>SDHT-SIVC-PSP-004-2022</v>
          </cell>
          <cell r="L460" t="str">
            <v>X</v>
          </cell>
          <cell r="N460" t="str">
            <v>CC</v>
          </cell>
          <cell r="O460">
            <v>51960335</v>
          </cell>
          <cell r="P460">
            <v>6</v>
          </cell>
          <cell r="Q460" t="str">
            <v>RODRIGUEZ ESPITIA</v>
          </cell>
          <cell r="R460" t="str">
            <v>ADRIANA LUCIA</v>
          </cell>
          <cell r="S460" t="str">
            <v>No Aplica</v>
          </cell>
          <cell r="T460" t="str">
            <v>ADRIANA LUCIA RODRIGUEZ ESPITIA</v>
          </cell>
          <cell r="U460" t="str">
            <v>F</v>
          </cell>
          <cell r="V460">
            <v>44575</v>
          </cell>
          <cell r="W460" t="str">
            <v>No Aplica</v>
          </cell>
          <cell r="X460">
            <v>44578</v>
          </cell>
          <cell r="Y460">
            <v>44928</v>
          </cell>
          <cell r="Z460" t="str">
            <v>Contratación Directa</v>
          </cell>
          <cell r="AA460" t="str">
            <v>Contrato</v>
          </cell>
          <cell r="AB460" t="str">
            <v>Prestación de Servicios Profesionales</v>
          </cell>
          <cell r="AC460" t="str">
            <v>PRESTAR SERVICIOS PROFESIONALES PARA APOYAR JURÍDICAMENTE LOS PROCESOS DE INTERVENCIÓN QUE SE ADELANTAN CON OCASIÓN DE LA INSPECCIÓN, VIGILANCIA Y CONTROL</v>
          </cell>
          <cell r="AD460">
            <v>44578</v>
          </cell>
          <cell r="AE460">
            <v>44580</v>
          </cell>
          <cell r="AF460">
            <v>44578</v>
          </cell>
          <cell r="AG460">
            <v>44928</v>
          </cell>
          <cell r="AH460">
            <v>11</v>
          </cell>
          <cell r="AI460">
            <v>15</v>
          </cell>
          <cell r="AJ460">
            <v>11.5</v>
          </cell>
          <cell r="AK460">
            <v>11</v>
          </cell>
          <cell r="AL460">
            <v>15</v>
          </cell>
          <cell r="AN460">
            <v>44927</v>
          </cell>
          <cell r="AO460">
            <v>44927</v>
          </cell>
          <cell r="AP460">
            <v>65739750</v>
          </cell>
          <cell r="AQ460">
            <v>65739750</v>
          </cell>
          <cell r="AR460">
            <v>5716500</v>
          </cell>
          <cell r="AS460">
            <v>0</v>
          </cell>
          <cell r="AT460">
            <v>2947</v>
          </cell>
          <cell r="AU460">
            <v>321</v>
          </cell>
          <cell r="AV460">
            <v>44565</v>
          </cell>
          <cell r="AW460">
            <v>65739750</v>
          </cell>
          <cell r="AX460" t="str">
            <v>O23011603450000007812</v>
          </cell>
        </row>
        <row r="461">
          <cell r="E461">
            <v>455</v>
          </cell>
          <cell r="F461" t="str">
            <v>455-2022</v>
          </cell>
          <cell r="G461" t="str">
            <v>CO1.PCCNTR.3251634</v>
          </cell>
          <cell r="H461" t="str">
            <v>BENEFICIAR 15851 HOGARES  CON SUBSIDIOS PARA ADQUISICIÓN DE VIVIENDA VIS Y VIP</v>
          </cell>
          <cell r="I461" t="str">
            <v>Terminado</v>
          </cell>
          <cell r="J461" t="str">
            <v>https://community.secop.gov.co/Public/Tendering/OpportunityDetail/Index?noticeUID=CO1.NTC.2569737&amp;isFromPublicArea=True&amp;isModal=true&amp;asPopupView=true</v>
          </cell>
          <cell r="K461" t="str">
            <v>SDHT-SDRPUB-PSP-003-2022</v>
          </cell>
          <cell r="L461" t="str">
            <v>X</v>
          </cell>
          <cell r="N461" t="str">
            <v>CC</v>
          </cell>
          <cell r="O461">
            <v>53047446</v>
          </cell>
          <cell r="P461">
            <v>7</v>
          </cell>
          <cell r="Q461" t="str">
            <v>BASTO ZABALA</v>
          </cell>
          <cell r="R461" t="str">
            <v>LILIANA MARCELA</v>
          </cell>
          <cell r="S461" t="str">
            <v>No Aplica</v>
          </cell>
          <cell r="T461" t="str">
            <v>LILIANA MARCELA BASTO ZABALA</v>
          </cell>
          <cell r="U461" t="str">
            <v>F</v>
          </cell>
          <cell r="V461">
            <v>44578</v>
          </cell>
          <cell r="W461" t="str">
            <v>No Aplica</v>
          </cell>
          <cell r="X461">
            <v>44579</v>
          </cell>
          <cell r="Y461">
            <v>44927</v>
          </cell>
          <cell r="Z461" t="str">
            <v>Contratación Directa</v>
          </cell>
          <cell r="AA461" t="str">
            <v>Contrato</v>
          </cell>
          <cell r="AB461" t="str">
            <v>Prestación de Servicios Profesionales</v>
          </cell>
          <cell r="AC461" t="str">
            <v>PRESTAR SERVICIOS PROFESIONALES PARA SOPORTAR Y ALIMENTAR DATOS EN LOS SISTEMAS DE INFORMACIÓN ASOCIADOS A LA OPERACIÓN DE PROGRAMAS Y PROYECTOS DE SUBSIDIOS DE VIVIENDA, GARANTIZANDO LAS PRUEBAS UNITARIAS DE LOS MISMOS</v>
          </cell>
          <cell r="AD461">
            <v>44579</v>
          </cell>
          <cell r="AE461">
            <v>44579</v>
          </cell>
          <cell r="AF461">
            <v>44579</v>
          </cell>
          <cell r="AG461">
            <v>44851</v>
          </cell>
          <cell r="AH461">
            <v>9</v>
          </cell>
          <cell r="AI461">
            <v>0</v>
          </cell>
          <cell r="AJ461">
            <v>9</v>
          </cell>
          <cell r="AK461">
            <v>9</v>
          </cell>
          <cell r="AL461">
            <v>0</v>
          </cell>
          <cell r="AN461">
            <v>44851</v>
          </cell>
          <cell r="AO461">
            <v>44851</v>
          </cell>
          <cell r="AP461">
            <v>69525000</v>
          </cell>
          <cell r="AQ461">
            <v>69525000</v>
          </cell>
          <cell r="AR461">
            <v>7725000</v>
          </cell>
          <cell r="AS461">
            <v>0</v>
          </cell>
          <cell r="AT461">
            <v>3248</v>
          </cell>
          <cell r="AU461">
            <v>484</v>
          </cell>
          <cell r="AV461">
            <v>44565</v>
          </cell>
          <cell r="AW461">
            <v>69525000</v>
          </cell>
          <cell r="AX461" t="str">
            <v>O23011601010000007823</v>
          </cell>
        </row>
        <row r="462">
          <cell r="E462">
            <v>456</v>
          </cell>
          <cell r="F462" t="str">
            <v>456-2022</v>
          </cell>
          <cell r="G462" t="str">
            <v>CO1.PCCNTR.3252059</v>
          </cell>
          <cell r="H462" t="str">
            <v>BENEFICIAR 15851 HOGARES  CON SUBSIDIOS PARA ADQUISICIÓN DE VIVIENDA VIS Y VIP</v>
          </cell>
          <cell r="I462" t="str">
            <v>Terminado</v>
          </cell>
          <cell r="J462" t="str">
            <v>https://community.secop.gov.co/Public/Tendering/OpportunityDetail/Index?noticeUID=CO1.NTC.2569849&amp;isFromPublicArea=True&amp;isModal=true&amp;asPopupView=true</v>
          </cell>
          <cell r="K462" t="str">
            <v>SDHT-SDRPUB-PSP-007-2022</v>
          </cell>
          <cell r="L462" t="str">
            <v>X</v>
          </cell>
          <cell r="N462" t="str">
            <v>CC</v>
          </cell>
          <cell r="O462">
            <v>1023943099</v>
          </cell>
          <cell r="P462">
            <v>1</v>
          </cell>
          <cell r="Q462" t="str">
            <v>LINARES GARZON</v>
          </cell>
          <cell r="R462" t="str">
            <v>MISAEL ESTEBAN</v>
          </cell>
          <cell r="S462" t="str">
            <v>No Aplica</v>
          </cell>
          <cell r="T462" t="str">
            <v>MISAEL ESTEBAN LINARES GARZON</v>
          </cell>
          <cell r="U462" t="str">
            <v>M</v>
          </cell>
          <cell r="V462">
            <v>44578</v>
          </cell>
          <cell r="W462" t="str">
            <v>No Aplica</v>
          </cell>
          <cell r="X462">
            <v>44579</v>
          </cell>
          <cell r="Y462">
            <v>44851</v>
          </cell>
          <cell r="Z462" t="str">
            <v>Contratación Directa</v>
          </cell>
          <cell r="AA462" t="str">
            <v>Contrato</v>
          </cell>
          <cell r="AB462" t="str">
            <v>Prestación de Servicios Profesionales</v>
          </cell>
          <cell r="AC462" t="str">
            <v>PRESTAR SERVICIOS PROFESIONALES PARA EL SEGUIMIENTO SOCIAL A LOS HOGARES Y PROYECTOS DE VIVIENDA ASOCIADOS A LOS INSTRUMENTOS DE FINANCIACIÓN A CARGO DE LA SECRETARÍA DISTRITAL DEL HABITÁT.</v>
          </cell>
          <cell r="AD462">
            <v>44579</v>
          </cell>
          <cell r="AE462">
            <v>44579</v>
          </cell>
          <cell r="AF462">
            <v>44579</v>
          </cell>
          <cell r="AG462">
            <v>44851</v>
          </cell>
          <cell r="AH462">
            <v>9</v>
          </cell>
          <cell r="AI462">
            <v>0</v>
          </cell>
          <cell r="AJ462">
            <v>9</v>
          </cell>
          <cell r="AK462">
            <v>9</v>
          </cell>
          <cell r="AL462">
            <v>0</v>
          </cell>
          <cell r="AN462">
            <v>44851</v>
          </cell>
          <cell r="AO462">
            <v>44851</v>
          </cell>
          <cell r="AP462">
            <v>47700000</v>
          </cell>
          <cell r="AQ462">
            <v>47700000</v>
          </cell>
          <cell r="AR462">
            <v>5300000</v>
          </cell>
          <cell r="AS462">
            <v>0</v>
          </cell>
          <cell r="AT462">
            <v>3258</v>
          </cell>
          <cell r="AU462">
            <v>503</v>
          </cell>
          <cell r="AV462">
            <v>44565</v>
          </cell>
          <cell r="AW462">
            <v>47700000</v>
          </cell>
          <cell r="AX462" t="str">
            <v>O23011601010000007823</v>
          </cell>
        </row>
        <row r="463">
          <cell r="E463">
            <v>457</v>
          </cell>
          <cell r="F463" t="str">
            <v>457-2022</v>
          </cell>
          <cell r="G463" t="str">
            <v>CO1.PCCNTR.3252207</v>
          </cell>
          <cell r="H463" t="str">
            <v>BENEFICIAR 15851 HOGARES  CON SUBSIDIOS PARA ADQUISICIÓN DE VIVIENDA VIS Y VIP</v>
          </cell>
          <cell r="I463" t="str">
            <v>Terminado</v>
          </cell>
          <cell r="J463" t="str">
            <v>https://community.secop.gov.co/Public/Tendering/OpportunityDetail/Index?noticeUID=CO1.NTC.2570224&amp;isFromPublicArea=True&amp;isModal=true&amp;asPopupView=true</v>
          </cell>
          <cell r="K463" t="str">
            <v>SDHT-SDRPUB-PSP-012-2022</v>
          </cell>
          <cell r="L463" t="str">
            <v>X</v>
          </cell>
          <cell r="N463" t="str">
            <v>CC</v>
          </cell>
          <cell r="O463">
            <v>79472353</v>
          </cell>
          <cell r="P463">
            <v>7</v>
          </cell>
          <cell r="Q463" t="str">
            <v>CASAS SANCHEZ</v>
          </cell>
          <cell r="R463" t="str">
            <v>NELSON RENE</v>
          </cell>
          <cell r="S463" t="str">
            <v>No Aplica</v>
          </cell>
          <cell r="T463" t="str">
            <v>NELSON RENE CASAS SANCHEZ</v>
          </cell>
          <cell r="U463" t="str">
            <v>M</v>
          </cell>
          <cell r="V463">
            <v>44578</v>
          </cell>
          <cell r="W463" t="str">
            <v>No Aplica</v>
          </cell>
          <cell r="X463">
            <v>44579</v>
          </cell>
          <cell r="Y463">
            <v>44927</v>
          </cell>
          <cell r="Z463" t="str">
            <v>Contratación Directa</v>
          </cell>
          <cell r="AA463" t="str">
            <v>Contrato</v>
          </cell>
          <cell r="AB463" t="str">
            <v>Prestación de Servicios Profesionales</v>
          </cell>
          <cell r="AC463" t="str">
            <v>PRESTAR SERVICIOS PROFESIONALES PARA REALIZAR SEGUIMIENTO Y VERIFICACIÓN A LOS ASPECTOS ARQUITECTÓNICOS, URBANÍSTICOS Y GESTIONES ADMINISTRATIVAS ASOCIADAS A LOS PROYECTOS DE VIVIENDA DE LAS ESTRATEGIAS Y PROGRAMAS ASOCIADOS A LOS INSTRUMENTOS DE FINANCIACIÓN DEFINIDOS POR LA SECRETARÍA DISTRITAL DEL HÁBITAT.</v>
          </cell>
          <cell r="AD463">
            <v>44579</v>
          </cell>
          <cell r="AE463">
            <v>44579</v>
          </cell>
          <cell r="AF463">
            <v>44579</v>
          </cell>
          <cell r="AG463">
            <v>44851</v>
          </cell>
          <cell r="AH463">
            <v>9</v>
          </cell>
          <cell r="AI463">
            <v>0</v>
          </cell>
          <cell r="AJ463">
            <v>9</v>
          </cell>
          <cell r="AK463">
            <v>9</v>
          </cell>
          <cell r="AL463">
            <v>0</v>
          </cell>
          <cell r="AN463">
            <v>44851</v>
          </cell>
          <cell r="AO463">
            <v>44851</v>
          </cell>
          <cell r="AP463">
            <v>69525000</v>
          </cell>
          <cell r="AQ463">
            <v>69525000</v>
          </cell>
          <cell r="AR463">
            <v>7725000</v>
          </cell>
          <cell r="AS463">
            <v>0</v>
          </cell>
          <cell r="AT463">
            <v>3259</v>
          </cell>
          <cell r="AU463">
            <v>122</v>
          </cell>
          <cell r="AV463">
            <v>44564</v>
          </cell>
          <cell r="AW463">
            <v>69525000</v>
          </cell>
          <cell r="AX463" t="str">
            <v>O23011601010000007823</v>
          </cell>
        </row>
        <row r="464">
          <cell r="E464">
            <v>458</v>
          </cell>
          <cell r="F464" t="str">
            <v>458-2022</v>
          </cell>
          <cell r="G464" t="str">
            <v>CO1.PCCNTR.3252143</v>
          </cell>
          <cell r="H464" t="str">
            <v>BENEFICIAR 15851 HOGARES  CON SUBSIDIOS PARA ADQUISICIÓN DE VIVIENDA VIS Y VIP</v>
          </cell>
          <cell r="I464" t="str">
            <v>Terminado</v>
          </cell>
          <cell r="J464" t="str">
            <v>https://community.secop.gov.co/Public/Tendering/OpportunityDetail/Index?noticeUID=CO1.NTC.2570405&amp;isFromPublicArea=True&amp;isModal=true&amp;asPopupView=true</v>
          </cell>
          <cell r="K464" t="str">
            <v>SDHT-SDRPUB-PSP-020-2022</v>
          </cell>
          <cell r="L464" t="str">
            <v>X</v>
          </cell>
          <cell r="N464" t="str">
            <v>CC</v>
          </cell>
          <cell r="O464">
            <v>1085297902</v>
          </cell>
          <cell r="P464">
            <v>3</v>
          </cell>
          <cell r="Q464" t="str">
            <v>RIVAS ORDOÑEZ</v>
          </cell>
          <cell r="R464" t="str">
            <v>CRISLY CAROLINA</v>
          </cell>
          <cell r="S464" t="str">
            <v>No Aplica</v>
          </cell>
          <cell r="T464" t="str">
            <v>CRISLY CAROLINA RIVAS ORDOÑEZ</v>
          </cell>
          <cell r="U464" t="str">
            <v>F</v>
          </cell>
          <cell r="V464">
            <v>44578</v>
          </cell>
          <cell r="W464" t="str">
            <v>No Aplica</v>
          </cell>
          <cell r="X464">
            <v>44579</v>
          </cell>
          <cell r="Y464">
            <v>44927</v>
          </cell>
          <cell r="Z464" t="str">
            <v>Contratación Directa</v>
          </cell>
          <cell r="AA464" t="str">
            <v>Contrato</v>
          </cell>
          <cell r="AB464" t="str">
            <v>Prestación de Servicios Profesionales</v>
          </cell>
          <cell r="AC464" t="str">
            <v>PRESTAR SERVICIOS PROFESIONALES PARA FORMULAR ESTRATEGIAS SOCIALES DE ACOMPAÑAMIENTO Y SEGUIMIENTO A LOS BENEFICIARIOS DE LOS INSTRUMENTOS DE FINANCIACIÓN DEFINIDOS POR LA SECRETARIA DISTRITAL DEL HÁBITAT PARA LA ADQUISICIÓN DE VIVIENDA.</v>
          </cell>
          <cell r="AD464">
            <v>44579</v>
          </cell>
          <cell r="AE464">
            <v>44579</v>
          </cell>
          <cell r="AF464">
            <v>44579</v>
          </cell>
          <cell r="AG464">
            <v>44851</v>
          </cell>
          <cell r="AH464">
            <v>9</v>
          </cell>
          <cell r="AI464">
            <v>0</v>
          </cell>
          <cell r="AJ464">
            <v>9</v>
          </cell>
          <cell r="AK464">
            <v>9</v>
          </cell>
          <cell r="AL464">
            <v>0</v>
          </cell>
          <cell r="AN464">
            <v>44851</v>
          </cell>
          <cell r="AO464">
            <v>44851</v>
          </cell>
          <cell r="AP464">
            <v>55620000</v>
          </cell>
          <cell r="AQ464">
            <v>55620000</v>
          </cell>
          <cell r="AR464">
            <v>6180000</v>
          </cell>
          <cell r="AS464">
            <v>0</v>
          </cell>
          <cell r="AT464">
            <v>3229</v>
          </cell>
          <cell r="AU464">
            <v>392</v>
          </cell>
          <cell r="AV464">
            <v>44565</v>
          </cell>
          <cell r="AW464">
            <v>55620000</v>
          </cell>
          <cell r="AX464" t="str">
            <v>O23011601010000007823</v>
          </cell>
        </row>
        <row r="465">
          <cell r="E465">
            <v>459</v>
          </cell>
          <cell r="F465" t="str">
            <v>459-2022</v>
          </cell>
          <cell r="G465" t="str">
            <v>CO1.PCCNTR.3252253</v>
          </cell>
          <cell r="H465" t="str">
            <v>BENEFICIAR 15851 HOGARES  CON SUBSIDIOS PARA ADQUISICIÓN DE VIVIENDA VIS Y VIP</v>
          </cell>
          <cell r="I465" t="str">
            <v>Terminado</v>
          </cell>
          <cell r="J465" t="str">
            <v>https://community.secop.gov.co/Public/Tendering/OpportunityDetail/Index?noticeUID=CO1.NTC.2570295&amp;isFromPublicArea=True&amp;isModal=true&amp;asPopupView=true</v>
          </cell>
          <cell r="K465" t="str">
            <v>SDHT-SDRPUB-PSAG-008-2022</v>
          </cell>
          <cell r="L465" t="str">
            <v>X</v>
          </cell>
          <cell r="N465" t="str">
            <v>CC</v>
          </cell>
          <cell r="O465">
            <v>1023944116</v>
          </cell>
          <cell r="P465">
            <v>1</v>
          </cell>
          <cell r="Q465" t="str">
            <v>ROZO BAQUERO</v>
          </cell>
          <cell r="R465" t="str">
            <v>ANGELICA MARIA</v>
          </cell>
          <cell r="S465" t="str">
            <v>No Aplica</v>
          </cell>
          <cell r="T465" t="str">
            <v>ANGELICA MARIA ROZO BAQUERO</v>
          </cell>
          <cell r="U465" t="str">
            <v>F</v>
          </cell>
          <cell r="V465">
            <v>44578</v>
          </cell>
          <cell r="W465" t="str">
            <v>No Aplica</v>
          </cell>
          <cell r="X465">
            <v>44579</v>
          </cell>
          <cell r="Y465">
            <v>44851</v>
          </cell>
          <cell r="Z465" t="str">
            <v>Contratación Directa</v>
          </cell>
          <cell r="AA465" t="str">
            <v>Contrato</v>
          </cell>
          <cell r="AB465" t="str">
            <v>Prestación de Servicios  de Apoyo a la Gestión</v>
          </cell>
          <cell r="AC465" t="str">
            <v>PRESTAR SERVICIOS TÉCNICOS PARA EL APOYO A LA GESTIÓN DOCUMENTAL REQUERIDAS EN LA OPERACIÓN DE LOS SUBSIDIOS DE VIVIENDA GESTIONADOS POR LA SECRETARÍA DISTRITAL DEL HÁBITAT.</v>
          </cell>
          <cell r="AD465">
            <v>44579</v>
          </cell>
          <cell r="AE465">
            <v>44579</v>
          </cell>
          <cell r="AF465">
            <v>44579</v>
          </cell>
          <cell r="AG465">
            <v>44851</v>
          </cell>
          <cell r="AH465">
            <v>9</v>
          </cell>
          <cell r="AI465">
            <v>0</v>
          </cell>
          <cell r="AJ465">
            <v>9</v>
          </cell>
          <cell r="AK465">
            <v>9</v>
          </cell>
          <cell r="AL465">
            <v>0</v>
          </cell>
          <cell r="AN465">
            <v>44851</v>
          </cell>
          <cell r="AO465">
            <v>44851</v>
          </cell>
          <cell r="AP465">
            <v>32445000</v>
          </cell>
          <cell r="AQ465">
            <v>32445000</v>
          </cell>
          <cell r="AR465">
            <v>3605000</v>
          </cell>
          <cell r="AS465">
            <v>0</v>
          </cell>
          <cell r="AT465">
            <v>3221</v>
          </cell>
          <cell r="AU465">
            <v>370</v>
          </cell>
          <cell r="AV465">
            <v>44565</v>
          </cell>
          <cell r="AW465">
            <v>32445000</v>
          </cell>
          <cell r="AX465" t="str">
            <v>O23011601010000007823</v>
          </cell>
        </row>
        <row r="466">
          <cell r="E466">
            <v>460</v>
          </cell>
          <cell r="F466" t="str">
            <v>460-2022</v>
          </cell>
          <cell r="G466" t="str">
            <v>CO1.PCCNTR.3252267</v>
          </cell>
          <cell r="H466" t="str">
            <v xml:space="preserve">BENEFICIAR 3700 HOGARES CON SUBSIDIOS DE ARRENDAMIENTO DEL PROGRAMA MI AHORRO MI HOGAR EN EL MARCO DE LOS SERVICIOS FINANCIEROS PARA ADQUISICIÓN DE VIVIENDA </v>
          </cell>
          <cell r="I466" t="str">
            <v>Terminado</v>
          </cell>
          <cell r="J466" t="str">
            <v>https://community.secop.gov.co/Public/Tendering/OpportunityDetail/Index?noticeUID=CO1.NTC.2570458&amp;isFromPublicArea=True&amp;isModal=true&amp;asPopupView=true</v>
          </cell>
          <cell r="K466" t="str">
            <v>SDHT-SDRPUB-PSP-031-2022</v>
          </cell>
          <cell r="L466" t="str">
            <v>X</v>
          </cell>
          <cell r="N466" t="str">
            <v>CC</v>
          </cell>
          <cell r="O466">
            <v>19498828</v>
          </cell>
          <cell r="P466">
            <v>8</v>
          </cell>
          <cell r="Q466" t="str">
            <v>FERNANDEZ MENDOZA</v>
          </cell>
          <cell r="R466" t="str">
            <v>LUIS FERNANDO</v>
          </cell>
          <cell r="S466" t="str">
            <v>No Aplica</v>
          </cell>
          <cell r="T466" t="str">
            <v>LUIS FERNANDO FERNANDEZ MENDOZA</v>
          </cell>
          <cell r="U466" t="str">
            <v>M</v>
          </cell>
          <cell r="V466">
            <v>44578</v>
          </cell>
          <cell r="W466" t="str">
            <v>No Aplica</v>
          </cell>
          <cell r="X466">
            <v>44579</v>
          </cell>
          <cell r="Y466">
            <v>44851</v>
          </cell>
          <cell r="Z466" t="str">
            <v>Contratación Directa</v>
          </cell>
          <cell r="AA466" t="str">
            <v>Contrato</v>
          </cell>
          <cell r="AB466" t="str">
            <v>Prestación de Servicios Profesionales</v>
          </cell>
          <cell r="AC466" t="str">
            <v>PRESTAR SERVICIOS PROFESIONALES PARA EL SEGUIMIENTO Y LEGALIZACIÓN DE RECURSOS PARA EL DESARROLLO E IMPLEMENTACIÓN DE INSTRUMENTOS DE FINANCIACIÓN PARA ADQUISICIÓN DE VIVIENDA.</v>
          </cell>
          <cell r="AD466">
            <v>44579</v>
          </cell>
          <cell r="AE466">
            <v>44579</v>
          </cell>
          <cell r="AF466">
            <v>44579</v>
          </cell>
          <cell r="AG466">
            <v>44851</v>
          </cell>
          <cell r="AH466">
            <v>9</v>
          </cell>
          <cell r="AI466">
            <v>0</v>
          </cell>
          <cell r="AJ466">
            <v>9</v>
          </cell>
          <cell r="AK466">
            <v>9</v>
          </cell>
          <cell r="AL466">
            <v>0</v>
          </cell>
          <cell r="AN466">
            <v>44851</v>
          </cell>
          <cell r="AO466">
            <v>44851</v>
          </cell>
          <cell r="AP466">
            <v>41715000</v>
          </cell>
          <cell r="AQ466">
            <v>41715000</v>
          </cell>
          <cell r="AR466">
            <v>4635000</v>
          </cell>
          <cell r="AS466">
            <v>0</v>
          </cell>
          <cell r="AT466">
            <v>3726</v>
          </cell>
          <cell r="AU466">
            <v>466</v>
          </cell>
          <cell r="AV466">
            <v>44565</v>
          </cell>
          <cell r="AW466">
            <v>41715000</v>
          </cell>
          <cell r="AX466" t="str">
            <v>O23011601010000007823</v>
          </cell>
        </row>
        <row r="467">
          <cell r="E467">
            <v>461</v>
          </cell>
          <cell r="F467" t="str">
            <v>461-2022</v>
          </cell>
          <cell r="G467" t="str">
            <v>CO1.PCCNTR.3252660</v>
          </cell>
          <cell r="H467" t="str">
            <v>BENEFICIAR 15851 HOGARES  CON SUBSIDIOS PARA ADQUISICIÓN DE VIVIENDA VIS Y VIP</v>
          </cell>
          <cell r="I467" t="str">
            <v>Terminado</v>
          </cell>
          <cell r="J467" t="str">
            <v>https://community.secop.gov.co/Public/Tendering/OpportunityDetail/Index?noticeUID=CO1.NTC.2570641&amp;isFromPublicArea=True&amp;isModal=true&amp;asPopupView=true</v>
          </cell>
          <cell r="K467" t="str">
            <v>SDHT-SDRPUB-PSAG-001-2022</v>
          </cell>
          <cell r="L467" t="str">
            <v>X</v>
          </cell>
          <cell r="N467" t="str">
            <v>CC</v>
          </cell>
          <cell r="O467">
            <v>1023953271</v>
          </cell>
          <cell r="P467">
            <v>3</v>
          </cell>
          <cell r="Q467" t="str">
            <v>TORRES CERINZA</v>
          </cell>
          <cell r="R467" t="str">
            <v>LINA XIMENA</v>
          </cell>
          <cell r="S467" t="str">
            <v>No Aplica</v>
          </cell>
          <cell r="T467" t="str">
            <v>LINA XIMENA TORRES CERINZA</v>
          </cell>
          <cell r="U467" t="str">
            <v>F</v>
          </cell>
          <cell r="V467">
            <v>44578</v>
          </cell>
          <cell r="W467" t="str">
            <v>No Aplica</v>
          </cell>
          <cell r="X467">
            <v>44579</v>
          </cell>
          <cell r="Y467">
            <v>44851</v>
          </cell>
          <cell r="Z467" t="str">
            <v>Contratación Directa</v>
          </cell>
          <cell r="AA467" t="str">
            <v>Contrato</v>
          </cell>
          <cell r="AB467" t="str">
            <v>Prestación de Servicios  de Apoyo a la Gestión</v>
          </cell>
          <cell r="AC467" t="str">
            <v>PRESTAR SERVICIOS DE APOYO A LA GESTIÓN DOCUMENTAL EN LA OPERACIÓN DE LOS INSTRUMENTOS DE FINANCIACIÓN DE LA SECRETARÍA DISTRITAL DEL HÁBITAT.</v>
          </cell>
          <cell r="AD467">
            <v>44579</v>
          </cell>
          <cell r="AE467">
            <v>44579</v>
          </cell>
          <cell r="AF467">
            <v>44579</v>
          </cell>
          <cell r="AG467">
            <v>44851</v>
          </cell>
          <cell r="AH467">
            <v>9</v>
          </cell>
          <cell r="AI467">
            <v>0</v>
          </cell>
          <cell r="AJ467">
            <v>9</v>
          </cell>
          <cell r="AK467">
            <v>9</v>
          </cell>
          <cell r="AL467">
            <v>0</v>
          </cell>
          <cell r="AN467">
            <v>44851</v>
          </cell>
          <cell r="AO467">
            <v>44851</v>
          </cell>
          <cell r="AP467">
            <v>24903000</v>
          </cell>
          <cell r="AQ467">
            <v>24903000</v>
          </cell>
          <cell r="AR467">
            <v>2767000</v>
          </cell>
          <cell r="AS467">
            <v>0</v>
          </cell>
          <cell r="AT467">
            <v>3718</v>
          </cell>
          <cell r="AU467">
            <v>453</v>
          </cell>
          <cell r="AV467">
            <v>44565</v>
          </cell>
          <cell r="AW467">
            <v>24903000</v>
          </cell>
          <cell r="AX467" t="str">
            <v>O23011601010000007823</v>
          </cell>
        </row>
        <row r="468">
          <cell r="E468">
            <v>462</v>
          </cell>
          <cell r="F468" t="str">
            <v>462-2022</v>
          </cell>
          <cell r="G468" t="str">
            <v>CO1.PCCNTR.3252761</v>
          </cell>
          <cell r="H468" t="str">
            <v>BENEFICIAR 15851 HOGARES  CON SUBSIDIOS PARA ADQUISICIÓN DE VIVIENDA VIS Y VIP</v>
          </cell>
          <cell r="I468" t="str">
            <v>Terminado</v>
          </cell>
          <cell r="J468" t="str">
            <v>https://community.secop.gov.co/Public/Tendering/OpportunityDetail/Index?noticeUID=CO1.NTC.2570912&amp;isFromPublicArea=True&amp;isModal=true&amp;asPopupView=true</v>
          </cell>
          <cell r="K468" t="str">
            <v>SDHT-SDRPUB-PSAG-005-2022</v>
          </cell>
          <cell r="L468" t="str">
            <v>X</v>
          </cell>
          <cell r="N468" t="str">
            <v>CC</v>
          </cell>
          <cell r="O468">
            <v>1013585696</v>
          </cell>
          <cell r="P468">
            <v>4</v>
          </cell>
          <cell r="Q468" t="str">
            <v>CALCETERO LESMES</v>
          </cell>
          <cell r="R468" t="str">
            <v>ANGELA DANELLY</v>
          </cell>
          <cell r="S468" t="str">
            <v>No Aplica</v>
          </cell>
          <cell r="T468" t="str">
            <v>ANGELA DANELLY CALCETERO LESMES</v>
          </cell>
          <cell r="U468" t="str">
            <v>F</v>
          </cell>
          <cell r="V468">
            <v>44578</v>
          </cell>
          <cell r="W468" t="str">
            <v>No Aplica</v>
          </cell>
          <cell r="X468">
            <v>44579</v>
          </cell>
          <cell r="Y468">
            <v>44851</v>
          </cell>
          <cell r="Z468" t="str">
            <v>Contratación Directa</v>
          </cell>
          <cell r="AA468" t="str">
            <v>Contrato</v>
          </cell>
          <cell r="AB468" t="str">
            <v>Prestación de Servicios  de Apoyo a la Gestión</v>
          </cell>
          <cell r="AC468" t="str">
            <v>PRESTAR SERVICIOS DE APOYO A LA GESTIÓN PARA REALIZAR ACTIVIDADES ADMINISTRATIVAS, OPERATIVAS Y DE GESTIÓN DOCUMENTAL REQUERIDAS EN LA OPERACIÓN DE LOS INSTRUMENTOS DE FINANCIACIÓN DE LA SECRETARÍA DISTRITAL DEL HÁBITAT.</v>
          </cell>
          <cell r="AD468">
            <v>44579</v>
          </cell>
          <cell r="AE468">
            <v>44579</v>
          </cell>
          <cell r="AF468">
            <v>44579</v>
          </cell>
          <cell r="AG468">
            <v>44851</v>
          </cell>
          <cell r="AH468">
            <v>9</v>
          </cell>
          <cell r="AI468">
            <v>0</v>
          </cell>
          <cell r="AJ468">
            <v>9</v>
          </cell>
          <cell r="AK468">
            <v>9</v>
          </cell>
          <cell r="AL468">
            <v>0</v>
          </cell>
          <cell r="AN468">
            <v>44851</v>
          </cell>
          <cell r="AO468">
            <v>44851</v>
          </cell>
          <cell r="AP468">
            <v>24903000</v>
          </cell>
          <cell r="AQ468">
            <v>24903000</v>
          </cell>
          <cell r="AR468">
            <v>2767000</v>
          </cell>
          <cell r="AS468">
            <v>0</v>
          </cell>
          <cell r="AT468">
            <v>3220</v>
          </cell>
          <cell r="AU468">
            <v>367</v>
          </cell>
          <cell r="AV468">
            <v>44565</v>
          </cell>
          <cell r="AW468">
            <v>24903000</v>
          </cell>
          <cell r="AX468" t="str">
            <v>O23011601010000007823</v>
          </cell>
        </row>
        <row r="469">
          <cell r="E469">
            <v>463</v>
          </cell>
          <cell r="F469" t="str">
            <v>463-2022</v>
          </cell>
          <cell r="G469" t="str">
            <v>CO1.PCCNTR.3244577</v>
          </cell>
          <cell r="H469" t="str">
            <v xml:space="preserve">CONFORMAR Y AJUSTAR 100 EXPEDIENTES URBANOS PARA LA REGULARIZACIÓN DE ASENTAMIENTOS LEGALIZADOS </v>
          </cell>
          <cell r="I469" t="str">
            <v>Terminación Anticipada</v>
          </cell>
          <cell r="J469" t="str">
            <v>https://community.secop.gov.co/Public/Tendering/OpportunityDetail/Index?noticeUID=CO1.NTC.2563929&amp;isFromPublicArea=True&amp;isModal=true&amp;asPopupView=true</v>
          </cell>
          <cell r="K469" t="str">
            <v>SDHT-SDB-PSP-105-2022</v>
          </cell>
          <cell r="L469" t="str">
            <v>X</v>
          </cell>
          <cell r="N469" t="str">
            <v>CC</v>
          </cell>
          <cell r="O469">
            <v>98696695</v>
          </cell>
          <cell r="P469">
            <v>1</v>
          </cell>
          <cell r="Q469" t="str">
            <v>MOSQUERA PINTO</v>
          </cell>
          <cell r="R469" t="str">
            <v>VICTOR RAMSES</v>
          </cell>
          <cell r="S469" t="str">
            <v>No Aplica</v>
          </cell>
          <cell r="T469" t="str">
            <v>VICTOR RAMSES MOSQUERA PINTO</v>
          </cell>
          <cell r="U469" t="str">
            <v>M</v>
          </cell>
          <cell r="V469">
            <v>44575</v>
          </cell>
          <cell r="W469">
            <v>44578</v>
          </cell>
          <cell r="X469">
            <v>44579</v>
          </cell>
          <cell r="Y469">
            <v>44912</v>
          </cell>
          <cell r="Z469" t="str">
            <v>Contratación Directa</v>
          </cell>
          <cell r="AA469" t="str">
            <v>Contrato</v>
          </cell>
          <cell r="AB469" t="str">
            <v>Prestación de Servicios Profesionales</v>
          </cell>
          <cell r="AC469" t="str">
            <v>PRESTAR SERVICIOS PROFESIONALES EN LA SUBSECRETARÍA DE COORDINACIÓN OPERATIVA, PARA BRINDAR EL ACOMPAÑAMIENTO EN MATERIA JURÍDICA Y EN LOS DIFERENTES PROCESOS A CARGO DE LA DE PENDENCIA EN SUS FASES PRECONTRACTUAL, CONTRACTUAL Y POSTCONTRACTUAL.</v>
          </cell>
          <cell r="AD469">
            <v>44579</v>
          </cell>
          <cell r="AE469">
            <v>44579</v>
          </cell>
          <cell r="AF469">
            <v>44579</v>
          </cell>
          <cell r="AG469">
            <v>44912</v>
          </cell>
          <cell r="AH469">
            <v>11</v>
          </cell>
          <cell r="AI469">
            <v>0</v>
          </cell>
          <cell r="AJ469">
            <v>11</v>
          </cell>
          <cell r="AK469">
            <v>11</v>
          </cell>
          <cell r="AL469">
            <v>0</v>
          </cell>
          <cell r="AN469">
            <v>44912</v>
          </cell>
          <cell r="AO469">
            <v>44798</v>
          </cell>
          <cell r="AP469">
            <v>110990000</v>
          </cell>
          <cell r="AQ469">
            <v>73320666</v>
          </cell>
          <cell r="AR469">
            <v>10090000</v>
          </cell>
          <cell r="AS469">
            <v>0</v>
          </cell>
          <cell r="AT469">
            <v>2707</v>
          </cell>
          <cell r="AU469">
            <v>879</v>
          </cell>
          <cell r="AV469">
            <v>44575</v>
          </cell>
          <cell r="AW469">
            <v>110990000</v>
          </cell>
          <cell r="AX469" t="str">
            <v>O23011601190000007577</v>
          </cell>
        </row>
        <row r="470">
          <cell r="E470">
            <v>464</v>
          </cell>
          <cell r="F470" t="str">
            <v>464-2022</v>
          </cell>
          <cell r="G470" t="str">
            <v>CO1.PCCNTR.3244778</v>
          </cell>
          <cell r="H470" t="str">
            <v>REALIZAR EL 100% DEL MANTENIMIENTO DE LAS 3 SEDES DE LA SDHT</v>
          </cell>
          <cell r="I470" t="str">
            <v>En Ejecución</v>
          </cell>
          <cell r="J470" t="str">
            <v>https://community.secop.gov.co/Public/Tendering/OpportunityDetail/Index?noticeUID=CO1.NTC.2564062&amp;isFromPublicArea=True&amp;isModal=true&amp;asPopupView=true</v>
          </cell>
          <cell r="K470" t="str">
            <v>SDTH-SDA-PSAG-001-2022</v>
          </cell>
          <cell r="L470" t="str">
            <v>X</v>
          </cell>
          <cell r="N470" t="str">
            <v>CC</v>
          </cell>
          <cell r="O470">
            <v>51730804</v>
          </cell>
          <cell r="P470">
            <v>2</v>
          </cell>
          <cell r="Q470" t="str">
            <v>VILLAMIZAR GUAQUETA</v>
          </cell>
          <cell r="R470" t="str">
            <v>MARIA DE LOS ANGELES</v>
          </cell>
          <cell r="S470" t="str">
            <v>No Aplica</v>
          </cell>
          <cell r="T470" t="str">
            <v>MARIA DE LOS ANGELES VILLAMIZAR GUAQUETA</v>
          </cell>
          <cell r="U470" t="str">
            <v>F</v>
          </cell>
          <cell r="V470">
            <v>44575</v>
          </cell>
          <cell r="W470" t="str">
            <v>No Aplica</v>
          </cell>
          <cell r="X470">
            <v>44579</v>
          </cell>
          <cell r="Y470">
            <v>44927</v>
          </cell>
          <cell r="Z470" t="str">
            <v>Contratación Directa</v>
          </cell>
          <cell r="AA470" t="str">
            <v>Contrato</v>
          </cell>
          <cell r="AB470" t="str">
            <v>Prestación de Servicios  de Apoyo a la Gestión</v>
          </cell>
          <cell r="AC470" t="str">
            <v>PRESTAR SERVICIOS DE APOYO ADMINISTRATIVO AL PROCESO DE BIENES, SERVICIOS E INFRAESTRUCTURA CON EL MANEJO Y CONTROL DEL ALMACÉN Y LOS INVENTARIOS DE LA SDHT</v>
          </cell>
          <cell r="AD470">
            <v>44579</v>
          </cell>
          <cell r="AE470">
            <v>44579</v>
          </cell>
          <cell r="AF470">
            <v>44579</v>
          </cell>
          <cell r="AG470">
            <v>44927</v>
          </cell>
          <cell r="AH470">
            <v>11</v>
          </cell>
          <cell r="AI470">
            <v>15</v>
          </cell>
          <cell r="AJ470">
            <v>12.466666666666667</v>
          </cell>
          <cell r="AK470">
            <v>12</v>
          </cell>
          <cell r="AL470">
            <v>14</v>
          </cell>
          <cell r="AM470">
            <v>374</v>
          </cell>
          <cell r="AN470">
            <v>44928</v>
          </cell>
          <cell r="AO470">
            <v>44958</v>
          </cell>
          <cell r="AP470">
            <v>50600000</v>
          </cell>
          <cell r="AQ470">
            <v>54853333</v>
          </cell>
          <cell r="AR470">
            <v>4400000</v>
          </cell>
          <cell r="AS470">
            <v>0.3333333283662796</v>
          </cell>
          <cell r="AT470">
            <v>3030</v>
          </cell>
          <cell r="AU470">
            <v>569</v>
          </cell>
          <cell r="AV470">
            <v>44565</v>
          </cell>
          <cell r="AW470">
            <v>50600000</v>
          </cell>
          <cell r="AX470" t="str">
            <v>O23011605560000007754</v>
          </cell>
        </row>
        <row r="471">
          <cell r="E471">
            <v>465</v>
          </cell>
          <cell r="F471" t="str">
            <v>465-2022</v>
          </cell>
          <cell r="G471" t="str">
            <v>CO1.PCCNTR.3245419</v>
          </cell>
          <cell r="H471" t="str">
            <v>GESTIONAR Y ATENDER EL 100 % DE LOS REQUERIMIENTOS ALLEGADOS A LA ENTIDAD, RELACIONADOS CON ARRENDAMIENTO Y DESARROLLO DE VIVIENDA</v>
          </cell>
          <cell r="I471" t="str">
            <v>En Ejecución</v>
          </cell>
          <cell r="J471" t="str">
            <v>https://community.secop.gov.co/Public/Tendering/OpportunityDetail/Index?noticeUID=CO1.NTC.2564159&amp;isFromPublicArea=True&amp;isModal=true&amp;asPopupView=true</v>
          </cell>
          <cell r="K471" t="str">
            <v>SDHT-SIVC-PSP-012-2022</v>
          </cell>
          <cell r="L471" t="str">
            <v>X</v>
          </cell>
          <cell r="N471" t="str">
            <v>CC</v>
          </cell>
          <cell r="O471">
            <v>1018483452</v>
          </cell>
          <cell r="P471">
            <v>4</v>
          </cell>
          <cell r="Q471" t="str">
            <v>GARAY CASTELLANOS</v>
          </cell>
          <cell r="R471" t="str">
            <v>LAURA STEFANNY</v>
          </cell>
          <cell r="S471" t="str">
            <v>No Aplica</v>
          </cell>
          <cell r="T471" t="str">
            <v>LAURA STEFANNY GARAY CASTELLANOS</v>
          </cell>
          <cell r="U471" t="str">
            <v>F</v>
          </cell>
          <cell r="V471">
            <v>44575</v>
          </cell>
          <cell r="W471" t="str">
            <v>No Aplica</v>
          </cell>
          <cell r="X471">
            <v>44580</v>
          </cell>
          <cell r="Y471">
            <v>44928</v>
          </cell>
          <cell r="Z471" t="str">
            <v>Contratación Directa</v>
          </cell>
          <cell r="AA471" t="str">
            <v>Contrato</v>
          </cell>
          <cell r="AB471" t="str">
            <v>Prestación de Servicios Profesionales</v>
          </cell>
          <cell r="AC471" t="str">
            <v>PRESTAR SERVICIOS PROFESIONALES PARA APOYAR TECNICAMENTE A LA COMISIÓN DE VEEDURÍA DE LAS CURADURÍAS URBANAS DE BOGOTÁ EN LA REVISIÓN Y CONCEPTUALIZACIÓN DE LOS CASOS QUE LE SEAN ASIGNADOS EN LOS ASPECTOS ARQUITECTONICOS Y URBANISTICOS</v>
          </cell>
          <cell r="AD471">
            <v>44580</v>
          </cell>
          <cell r="AE471">
            <v>44580</v>
          </cell>
          <cell r="AF471">
            <v>44580</v>
          </cell>
          <cell r="AG471">
            <v>44928</v>
          </cell>
          <cell r="AH471">
            <v>11</v>
          </cell>
          <cell r="AI471">
            <v>15</v>
          </cell>
          <cell r="AJ471">
            <v>11.5</v>
          </cell>
          <cell r="AK471">
            <v>11</v>
          </cell>
          <cell r="AL471">
            <v>15</v>
          </cell>
          <cell r="AN471">
            <v>44929</v>
          </cell>
          <cell r="AO471">
            <v>44929</v>
          </cell>
          <cell r="AP471">
            <v>65739750</v>
          </cell>
          <cell r="AQ471">
            <v>65739750</v>
          </cell>
          <cell r="AR471">
            <v>5716500</v>
          </cell>
          <cell r="AS471">
            <v>0</v>
          </cell>
          <cell r="AT471">
            <v>2951</v>
          </cell>
          <cell r="AU471">
            <v>323</v>
          </cell>
          <cell r="AV471">
            <v>44565</v>
          </cell>
          <cell r="AW471">
            <v>65739750</v>
          </cell>
          <cell r="AX471" t="str">
            <v>O23011603450000007812</v>
          </cell>
        </row>
        <row r="472">
          <cell r="E472">
            <v>466</v>
          </cell>
          <cell r="F472" t="str">
            <v>466-2022</v>
          </cell>
          <cell r="G472" t="str">
            <v>CO1.PCCNTR.3244971</v>
          </cell>
          <cell r="H472" t="str">
            <v>IMPLEMENTAR 100 % DEL SISTEMA DE SERVICIO AL CIUDADANO.</v>
          </cell>
          <cell r="I472" t="str">
            <v>Terminado</v>
          </cell>
          <cell r="J472" t="str">
            <v>https://community.secop.gov.co/Public/Tendering/OpportunityDetail/Index?noticeUID=CO1.NTC.2564105&amp;isFromPublicArea=True&amp;isModal=true&amp;asPopupView=true</v>
          </cell>
          <cell r="K472" t="str">
            <v>SDHT-SDA-PSAG-015-2022</v>
          </cell>
          <cell r="L472" t="str">
            <v>X</v>
          </cell>
          <cell r="N472" t="str">
            <v>CC</v>
          </cell>
          <cell r="O472">
            <v>1022393467</v>
          </cell>
          <cell r="P472">
            <v>2</v>
          </cell>
          <cell r="Q472" t="str">
            <v>GAMBA GAITAN</v>
          </cell>
          <cell r="R472" t="str">
            <v>DIEGO STEVE</v>
          </cell>
          <cell r="S472" t="str">
            <v>No Aplica</v>
          </cell>
          <cell r="T472" t="str">
            <v>DIEGO STEVE GAMBA GAITAN</v>
          </cell>
          <cell r="U472" t="str">
            <v>M</v>
          </cell>
          <cell r="V472">
            <v>44575</v>
          </cell>
          <cell r="W472" t="str">
            <v>No Aplica</v>
          </cell>
          <cell r="X472">
            <v>44579</v>
          </cell>
          <cell r="Y472">
            <v>44758</v>
          </cell>
          <cell r="Z472" t="str">
            <v>Contratación Directa</v>
          </cell>
          <cell r="AA472" t="str">
            <v>Contrato</v>
          </cell>
          <cell r="AB472" t="str">
            <v>Prestación de Servicios  de Apoyo a la Gestión</v>
          </cell>
          <cell r="AC472" t="str">
            <v>PRESTAR SERVICIOS DE APOYO A LA GESTIÓN, PARA LA ATENCIÓN A LA CIUDADANÍA SOBRE LA OFERTA INSTITUCIONAL DE LA SECRETARÍA DISTRITAL DE HÁBITAT, MEDIANTE LOS CANALES OFICIALES DE LA ENTIDAD</v>
          </cell>
          <cell r="AD472">
            <v>44579</v>
          </cell>
          <cell r="AE472">
            <v>44579</v>
          </cell>
          <cell r="AF472">
            <v>44579</v>
          </cell>
          <cell r="AG472">
            <v>44759</v>
          </cell>
          <cell r="AH472">
            <v>6</v>
          </cell>
          <cell r="AI472">
            <v>0</v>
          </cell>
          <cell r="AJ472">
            <v>6</v>
          </cell>
          <cell r="AK472">
            <v>6</v>
          </cell>
          <cell r="AL472">
            <v>0</v>
          </cell>
          <cell r="AN472">
            <v>44759</v>
          </cell>
          <cell r="AO472">
            <v>44759</v>
          </cell>
          <cell r="AP472">
            <v>21000000</v>
          </cell>
          <cell r="AQ472">
            <v>21000000</v>
          </cell>
          <cell r="AR472">
            <v>3500000</v>
          </cell>
          <cell r="AS472">
            <v>0</v>
          </cell>
          <cell r="AT472">
            <v>3075</v>
          </cell>
          <cell r="AU472">
            <v>570</v>
          </cell>
          <cell r="AV472">
            <v>44565</v>
          </cell>
          <cell r="AW472">
            <v>21000000</v>
          </cell>
          <cell r="AX472" t="str">
            <v>O23011605560000007754</v>
          </cell>
        </row>
        <row r="473">
          <cell r="E473">
            <v>467</v>
          </cell>
          <cell r="F473" t="str">
            <v>467-2022</v>
          </cell>
          <cell r="G473" t="str">
            <v>CO1.PCCNTR.3244990</v>
          </cell>
          <cell r="H473" t="str">
            <v>IMPLEMENTAR 100 % DEL SISTEMA DE SERVICIO AL CIUDADANO.</v>
          </cell>
          <cell r="I473" t="str">
            <v>Terminado</v>
          </cell>
          <cell r="J473" t="str">
            <v>https://community.secop.gov.co/Public/Tendering/OpportunityDetail/Index?noticeUID=CO1.NTC.2564125&amp;isFromPublicArea=True&amp;isModal=true&amp;asPopupView=true</v>
          </cell>
          <cell r="K473" t="str">
            <v>SDHT-SDA-PSAG-016-2022</v>
          </cell>
          <cell r="L473" t="str">
            <v>X</v>
          </cell>
          <cell r="N473" t="str">
            <v>CC</v>
          </cell>
          <cell r="O473">
            <v>79611011</v>
          </cell>
          <cell r="P473">
            <v>0</v>
          </cell>
          <cell r="Q473" t="str">
            <v>RODRIGUEZ NAVA</v>
          </cell>
          <cell r="R473" t="str">
            <v>GIOVANNI</v>
          </cell>
          <cell r="S473" t="str">
            <v>No Aplica</v>
          </cell>
          <cell r="T473" t="str">
            <v>GIOVANNI RODRIGUEZ NAVA</v>
          </cell>
          <cell r="U473" t="str">
            <v>M</v>
          </cell>
          <cell r="V473">
            <v>44575</v>
          </cell>
          <cell r="W473" t="str">
            <v>No Aplica</v>
          </cell>
          <cell r="X473">
            <v>44578</v>
          </cell>
          <cell r="Y473">
            <v>44758</v>
          </cell>
          <cell r="Z473" t="str">
            <v>Contratación Directa</v>
          </cell>
          <cell r="AA473" t="str">
            <v>Contrato</v>
          </cell>
          <cell r="AB473" t="str">
            <v>Prestación de Servicios  de Apoyo a la Gestión</v>
          </cell>
          <cell r="AC473" t="str">
            <v>PRESTAR SERVICIOS DE APOYO A LA GESTIÓN, PARA LA ATENCIÓN A LA CIUDADANÍA SOBRE LA OFERTA INSTITUCIONAL DE LA SECRETARÍA DISTRITAL DE HÁBITAT, MEDIANTE LOS CANALES OFICIALES DE LA ENTIDAD</v>
          </cell>
          <cell r="AD473">
            <v>44578</v>
          </cell>
          <cell r="AE473">
            <v>44578</v>
          </cell>
          <cell r="AF473">
            <v>44578</v>
          </cell>
          <cell r="AG473">
            <v>44758</v>
          </cell>
          <cell r="AH473">
            <v>6</v>
          </cell>
          <cell r="AI473">
            <v>0</v>
          </cell>
          <cell r="AJ473">
            <v>6</v>
          </cell>
          <cell r="AK473">
            <v>6</v>
          </cell>
          <cell r="AL473">
            <v>0</v>
          </cell>
          <cell r="AN473">
            <v>44758</v>
          </cell>
          <cell r="AO473">
            <v>44758</v>
          </cell>
          <cell r="AP473">
            <v>21000000</v>
          </cell>
          <cell r="AQ473">
            <v>21000000</v>
          </cell>
          <cell r="AR473">
            <v>3500000</v>
          </cell>
          <cell r="AS473">
            <v>0</v>
          </cell>
          <cell r="AT473">
            <v>3071</v>
          </cell>
          <cell r="AU473">
            <v>678</v>
          </cell>
          <cell r="AV473">
            <v>44565</v>
          </cell>
          <cell r="AW473">
            <v>21000000</v>
          </cell>
          <cell r="AX473" t="str">
            <v>O23011605560000007754</v>
          </cell>
        </row>
        <row r="474">
          <cell r="E474">
            <v>468</v>
          </cell>
          <cell r="F474" t="str">
            <v>468-2022</v>
          </cell>
          <cell r="G474" t="str">
            <v>CO1.PCCNTR.3245240</v>
          </cell>
          <cell r="H474" t="str">
            <v>IMPLEMENTAR 100 % DEL SISTEMA DE SERVICIO AL CIUDADANO.</v>
          </cell>
          <cell r="I474" t="str">
            <v>Terminado</v>
          </cell>
          <cell r="J474" t="str">
            <v>https://community.secop.gov.co/Public/Tendering/OpportunityDetail/Index?noticeUID=CO1.NTC.2564324&amp;isFromPublicArea=True&amp;isModal=true&amp;asPopupView=true</v>
          </cell>
          <cell r="K474" t="str">
            <v>SDHT-SDA-PSAG-017-2022</v>
          </cell>
          <cell r="L474" t="str">
            <v>X</v>
          </cell>
          <cell r="N474" t="str">
            <v>CC</v>
          </cell>
          <cell r="O474">
            <v>1022435478</v>
          </cell>
          <cell r="P474">
            <v>5</v>
          </cell>
          <cell r="Q474" t="str">
            <v>LOZANO LOZANO</v>
          </cell>
          <cell r="R474" t="str">
            <v>JENNY PAOLA</v>
          </cell>
          <cell r="S474" t="str">
            <v>No Aplica</v>
          </cell>
          <cell r="T474" t="str">
            <v>JENNY PAOLA LOZANO LOZANO</v>
          </cell>
          <cell r="U474" t="str">
            <v>F</v>
          </cell>
          <cell r="V474">
            <v>44575</v>
          </cell>
          <cell r="W474" t="str">
            <v>No Aplica</v>
          </cell>
          <cell r="X474">
            <v>44579</v>
          </cell>
          <cell r="Y474">
            <v>44758</v>
          </cell>
          <cell r="Z474" t="str">
            <v>Contratación Directa</v>
          </cell>
          <cell r="AA474" t="str">
            <v>Contrato</v>
          </cell>
          <cell r="AB474" t="str">
            <v>Prestación de Servicios  de Apoyo a la Gestión</v>
          </cell>
          <cell r="AC474" t="str">
            <v>PRESTAR SERVICIOS DE APOYO A LA GESTIÓN, PARA LA ATENCIÓN A LA CIUDADANÍA SOBRE LA OFERTA INSTITUCIONAL DE LA SECRETARÍA DISTRITAL DE HÁBITAT, MEDIANTE LOS CANALES OFICIALES DE LA ENTIDAD.</v>
          </cell>
          <cell r="AD474">
            <v>44579</v>
          </cell>
          <cell r="AE474">
            <v>44579</v>
          </cell>
          <cell r="AF474">
            <v>44579</v>
          </cell>
          <cell r="AG474">
            <v>44759</v>
          </cell>
          <cell r="AH474">
            <v>6</v>
          </cell>
          <cell r="AI474">
            <v>0</v>
          </cell>
          <cell r="AJ474">
            <v>6</v>
          </cell>
          <cell r="AK474">
            <v>6</v>
          </cell>
          <cell r="AL474">
            <v>0</v>
          </cell>
          <cell r="AN474">
            <v>44759</v>
          </cell>
          <cell r="AO474">
            <v>44759</v>
          </cell>
          <cell r="AP474">
            <v>21000000</v>
          </cell>
          <cell r="AQ474">
            <v>21000000</v>
          </cell>
          <cell r="AR474">
            <v>3500000</v>
          </cell>
          <cell r="AS474">
            <v>0</v>
          </cell>
          <cell r="AT474">
            <v>3072</v>
          </cell>
          <cell r="AU474">
            <v>682</v>
          </cell>
          <cell r="AV474">
            <v>44565</v>
          </cell>
          <cell r="AW474">
            <v>21000000</v>
          </cell>
          <cell r="AX474" t="str">
            <v>O23011605560000007754</v>
          </cell>
        </row>
        <row r="475">
          <cell r="E475">
            <v>469</v>
          </cell>
          <cell r="F475" t="str">
            <v>469-2022</v>
          </cell>
          <cell r="G475" t="str">
            <v>CO1.PCCNTR.3320666</v>
          </cell>
          <cell r="H475" t="str">
            <v>MEJORAR 682 VIVIENDAS  RURALES Y EN BORDES URBANOS PRIORIZADAS</v>
          </cell>
          <cell r="I475" t="str">
            <v>Terminado</v>
          </cell>
          <cell r="J475" t="str">
            <v>https://community.secop.gov.co/Public/Tendering/OpportunityDetail/Index?noticeUID=CO1.NTC.2628217&amp;isFromPublicArea=True&amp;isModal=true&amp;asPopupView=true</v>
          </cell>
          <cell r="K475" t="str">
            <v>SDHT-SDO-PSP-058-2022</v>
          </cell>
          <cell r="L475" t="str">
            <v>X</v>
          </cell>
          <cell r="N475" t="str">
            <v>CC</v>
          </cell>
          <cell r="O475">
            <v>1107516584</v>
          </cell>
          <cell r="P475">
            <v>4</v>
          </cell>
          <cell r="Q475" t="str">
            <v>ACOSTA CORTES</v>
          </cell>
          <cell r="R475" t="str">
            <v>ANGIE CATALINA</v>
          </cell>
          <cell r="S475" t="str">
            <v>No Aplica</v>
          </cell>
          <cell r="T475" t="str">
            <v>ANGIE CATALINA ACOSTA CORTES</v>
          </cell>
          <cell r="U475" t="str">
            <v>F</v>
          </cell>
          <cell r="V475">
            <v>44581</v>
          </cell>
          <cell r="W475" t="str">
            <v>No Aplica</v>
          </cell>
          <cell r="X475">
            <v>44585</v>
          </cell>
          <cell r="Y475">
            <v>44915</v>
          </cell>
          <cell r="Z475" t="str">
            <v>Contratación Directa</v>
          </cell>
          <cell r="AA475" t="str">
            <v>Contrato</v>
          </cell>
          <cell r="AB475" t="str">
            <v>Prestación de Servicios Profesionales</v>
          </cell>
          <cell r="AC475" t="str">
            <v>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v>
          </cell>
          <cell r="AD475">
            <v>44585</v>
          </cell>
          <cell r="AE475">
            <v>44585</v>
          </cell>
          <cell r="AF475">
            <v>44585</v>
          </cell>
          <cell r="AG475">
            <v>44918</v>
          </cell>
          <cell r="AH475">
            <v>11</v>
          </cell>
          <cell r="AI475">
            <v>0</v>
          </cell>
          <cell r="AJ475">
            <v>11.233333333333333</v>
          </cell>
          <cell r="AK475">
            <v>11</v>
          </cell>
          <cell r="AL475">
            <v>7</v>
          </cell>
          <cell r="AM475">
            <v>337</v>
          </cell>
          <cell r="AN475">
            <v>44918</v>
          </cell>
          <cell r="AO475">
            <v>44925</v>
          </cell>
          <cell r="AP475">
            <v>57783000</v>
          </cell>
          <cell r="AQ475">
            <v>59008700</v>
          </cell>
          <cell r="AR475">
            <v>5253000</v>
          </cell>
          <cell r="AS475">
            <v>0</v>
          </cell>
          <cell r="AT475">
            <v>3405</v>
          </cell>
          <cell r="AU475">
            <v>383</v>
          </cell>
          <cell r="AV475">
            <v>44565</v>
          </cell>
          <cell r="AW475">
            <v>57783000</v>
          </cell>
          <cell r="AX475" t="str">
            <v>O23011601190000007659</v>
          </cell>
        </row>
        <row r="476">
          <cell r="E476">
            <v>470</v>
          </cell>
          <cell r="F476" t="str">
            <v>470-2022</v>
          </cell>
          <cell r="G476" t="str">
            <v>CO1.PCCNTR.3320616</v>
          </cell>
          <cell r="H476" t="str">
            <v>MEJORAR 682 VIVIENDAS  RURALES Y EN BORDES URBANOS PRIORIZADAS</v>
          </cell>
          <cell r="I476" t="str">
            <v>En Ejecución</v>
          </cell>
          <cell r="J476" t="str">
            <v>https://community.secop.gov.co/Public/Tendering/OpportunityDetail/Index?noticeUID=CO1.NTC.2627743&amp;isFromPublicArea=True&amp;isModal=true&amp;asPopupView=true</v>
          </cell>
          <cell r="K476" t="str">
            <v>SDHT-SDO-PSP-060-2022</v>
          </cell>
          <cell r="L476" t="str">
            <v>X</v>
          </cell>
          <cell r="N476" t="str">
            <v>CC</v>
          </cell>
          <cell r="O476">
            <v>1015451398</v>
          </cell>
          <cell r="P476">
            <v>6</v>
          </cell>
          <cell r="Q476" t="str">
            <v>INFANTE REYES</v>
          </cell>
          <cell r="R476" t="str">
            <v>LINA FERNANDA</v>
          </cell>
          <cell r="S476" t="str">
            <v>No Aplica</v>
          </cell>
          <cell r="T476" t="str">
            <v>LINA FERNANDA INFANTE REYES</v>
          </cell>
          <cell r="U476" t="str">
            <v>F</v>
          </cell>
          <cell r="V476">
            <v>44581</v>
          </cell>
          <cell r="W476" t="str">
            <v>No Aplica</v>
          </cell>
          <cell r="X476">
            <v>44585</v>
          </cell>
          <cell r="Y476">
            <v>44915</v>
          </cell>
          <cell r="Z476" t="str">
            <v>Contratación Directa</v>
          </cell>
          <cell r="AA476" t="str">
            <v>Contrato</v>
          </cell>
          <cell r="AB476" t="str">
            <v>Prestación de Servicios Profesionales</v>
          </cell>
          <cell r="AC476" t="str">
            <v xml:space="preserve"> PRESTAR SERVICIOS PROFESIONALES PARA APOYAR EL ANÁLISIS TERRITORIAL Y LA ELABORACIÓN DE LOS LEVANTAMIENTOS ARQUITECTÓNICOS NECESARIOS PARA LA ESTRUCTURACIÓN E IMPLEMENTACIÓN DE LAS INTERVENCIONES DE MEJORAMIENTO INTEGRAL RURAL, Y LOS DEMÁS PROYECTOS PRIORIZADOS POR LA SUBDIRECCIÓN DE OPERACIONES.</v>
          </cell>
          <cell r="AD476">
            <v>44585</v>
          </cell>
          <cell r="AE476">
            <v>44585</v>
          </cell>
          <cell r="AF476">
            <v>44585</v>
          </cell>
          <cell r="AG476">
            <v>44918</v>
          </cell>
          <cell r="AH476">
            <v>11</v>
          </cell>
          <cell r="AI476">
            <v>0</v>
          </cell>
          <cell r="AJ476">
            <v>12.233333333333333</v>
          </cell>
          <cell r="AK476">
            <v>12</v>
          </cell>
          <cell r="AL476">
            <v>7</v>
          </cell>
          <cell r="AM476">
            <v>367</v>
          </cell>
          <cell r="AN476">
            <v>44918</v>
          </cell>
          <cell r="AO476">
            <v>44956</v>
          </cell>
          <cell r="AP476">
            <v>57783000</v>
          </cell>
          <cell r="AQ476">
            <v>64261700</v>
          </cell>
          <cell r="AR476">
            <v>5253000</v>
          </cell>
          <cell r="AS476">
            <v>0</v>
          </cell>
          <cell r="AT476">
            <v>3412</v>
          </cell>
          <cell r="AU476">
            <v>401</v>
          </cell>
          <cell r="AV476">
            <v>44565</v>
          </cell>
          <cell r="AW476">
            <v>57783000</v>
          </cell>
          <cell r="AX476" t="str">
            <v>O23011601190000007659</v>
          </cell>
        </row>
        <row r="477">
          <cell r="E477">
            <v>471</v>
          </cell>
          <cell r="F477" t="str">
            <v>471-2022</v>
          </cell>
          <cell r="G477" t="str">
            <v>CO1.PCCNTR.3266265</v>
          </cell>
          <cell r="H477" t="str">
            <v>BRINDAR EL  100 % DE APOYO TÉCNICO Y ADMINISTRATIVO A LAS SOLICITUDES DE APOYO REQUERIDAS</v>
          </cell>
          <cell r="I477" t="str">
            <v>Terminación Anticipada</v>
          </cell>
          <cell r="J477" t="str">
            <v>https://community.secop.gov.co/Public/Tendering/OpportunityDetail/Index?noticeUID=CO1.NTC.2582349&amp;isFromPublicArea=True&amp;isModal=true&amp;asPopupView=true</v>
          </cell>
          <cell r="K477" t="str">
            <v>SDHT-SDAC-SDPSP-001-2022</v>
          </cell>
          <cell r="L477" t="str">
            <v>X</v>
          </cell>
          <cell r="N477" t="str">
            <v>CC</v>
          </cell>
          <cell r="O477">
            <v>1033760067</v>
          </cell>
          <cell r="P477">
            <v>4</v>
          </cell>
          <cell r="Q477" t="str">
            <v>ACOSTA MONTILLA</v>
          </cell>
          <cell r="R477" t="str">
            <v>DANIEL DAVID</v>
          </cell>
          <cell r="S477" t="str">
            <v>No Aplica</v>
          </cell>
          <cell r="T477" t="str">
            <v>DANIEL DAVID ACOSTA MONTILLA</v>
          </cell>
          <cell r="U477" t="str">
            <v>M</v>
          </cell>
          <cell r="V477">
            <v>44578</v>
          </cell>
          <cell r="W477">
            <v>44579</v>
          </cell>
          <cell r="X477">
            <v>44581</v>
          </cell>
          <cell r="Y477">
            <v>44913</v>
          </cell>
          <cell r="Z477" t="str">
            <v>Contratación Directa</v>
          </cell>
          <cell r="AA477" t="str">
            <v>Contrato</v>
          </cell>
          <cell r="AB477" t="str">
            <v>Prestación de Servicios Profesionales</v>
          </cell>
          <cell r="AC477" t="str">
            <v>PRESTAR SERVICIOS PROFESIONALES PARA BRINDAR ASESORÍA TÉCNICA, ACOMPAÑAMIENTO Y APOYO INTERINSTITUCIONAL EN LA GESTIÓN DE LOS TRÁMITES DE LA CADENA DE URBANISMO Y CONSTRUCCIÓN DE LOS PROYECTOS DE VIVIENDA BAJO EL ESQUEMA DE MESA DE SOLUCIONES</v>
          </cell>
          <cell r="AD477">
            <v>44581</v>
          </cell>
          <cell r="AE477">
            <v>44581</v>
          </cell>
          <cell r="AF477">
            <v>44581</v>
          </cell>
          <cell r="AG477">
            <v>44914</v>
          </cell>
          <cell r="AH477">
            <v>11</v>
          </cell>
          <cell r="AI477">
            <v>0</v>
          </cell>
          <cell r="AJ477">
            <v>11</v>
          </cell>
          <cell r="AK477">
            <v>11</v>
          </cell>
          <cell r="AL477">
            <v>0</v>
          </cell>
          <cell r="AN477">
            <v>44914</v>
          </cell>
          <cell r="AO477">
            <v>44834</v>
          </cell>
          <cell r="AP477">
            <v>84700000</v>
          </cell>
          <cell r="AQ477">
            <v>64423333</v>
          </cell>
          <cell r="AR477">
            <v>7700000</v>
          </cell>
          <cell r="AS477">
            <v>0</v>
          </cell>
          <cell r="AT477">
            <v>2955</v>
          </cell>
          <cell r="AU477">
            <v>7</v>
          </cell>
          <cell r="AV477">
            <v>44564</v>
          </cell>
          <cell r="AW477">
            <v>84700000</v>
          </cell>
          <cell r="AX477" t="str">
            <v>O23011601190000007747</v>
          </cell>
        </row>
        <row r="478">
          <cell r="E478">
            <v>472</v>
          </cell>
          <cell r="F478" t="str">
            <v>472-2022</v>
          </cell>
          <cell r="G478" t="str">
            <v>CO1.PCCNTR.3266384</v>
          </cell>
          <cell r="H478" t="str">
            <v>IMPLEMENTAR 1 PLATAFORMA VIRTUAL DE REALIZACIÓN DE TRÁMITES</v>
          </cell>
          <cell r="I478" t="str">
            <v>Terminado</v>
          </cell>
          <cell r="J478" t="str">
            <v>https://community.secop.gov.co/Public/Tendering/OpportunityDetail/Index?noticeUID=CO1.NTC.2582705&amp;isFromPublicArea=True&amp;isModal=true&amp;asPopupView=true</v>
          </cell>
          <cell r="K478" t="str">
            <v>SDHT-SDAC-SDPSP-005-2022</v>
          </cell>
          <cell r="L478" t="str">
            <v>X</v>
          </cell>
          <cell r="N478" t="str">
            <v>CC</v>
          </cell>
          <cell r="O478">
            <v>80060504</v>
          </cell>
          <cell r="P478">
            <v>8</v>
          </cell>
          <cell r="Q478" t="str">
            <v>CUELLAR PELAEZ</v>
          </cell>
          <cell r="R478" t="str">
            <v>JOHNY</v>
          </cell>
          <cell r="S478" t="str">
            <v>No Aplica</v>
          </cell>
          <cell r="T478" t="str">
            <v>JOHNY CUELLAR PELAEZ</v>
          </cell>
          <cell r="U478" t="str">
            <v>M</v>
          </cell>
          <cell r="V478">
            <v>44578</v>
          </cell>
          <cell r="W478">
            <v>44579</v>
          </cell>
          <cell r="X478">
            <v>44581</v>
          </cell>
          <cell r="Y478">
            <v>44883</v>
          </cell>
          <cell r="Z478" t="str">
            <v>Contratación Directa</v>
          </cell>
          <cell r="AA478" t="str">
            <v>Contrato</v>
          </cell>
          <cell r="AB478" t="str">
            <v>Prestación de Servicios Profesionales</v>
          </cell>
          <cell r="AC478" t="str">
            <v xml:space="preserve"> PRESTAR SERVICIOS PROFESIONALES PARA APOYAR LA LABOR DE SOPORTE A USUARIOS DE LA PLATAFORMA DE VIRTUALIZACIÓN DE TRÁMITES DE LA CADENA DE URBANISMO Y CONSTRUCCIÓN</v>
          </cell>
          <cell r="AD478">
            <v>44581</v>
          </cell>
          <cell r="AE478">
            <v>44581</v>
          </cell>
          <cell r="AF478">
            <v>44581</v>
          </cell>
          <cell r="AG478">
            <v>44884</v>
          </cell>
          <cell r="AH478">
            <v>10</v>
          </cell>
          <cell r="AI478">
            <v>0</v>
          </cell>
          <cell r="AJ478">
            <v>11.366666666666667</v>
          </cell>
          <cell r="AK478">
            <v>11</v>
          </cell>
          <cell r="AL478">
            <v>11</v>
          </cell>
          <cell r="AN478">
            <v>44884</v>
          </cell>
          <cell r="AO478">
            <v>44925</v>
          </cell>
          <cell r="AP478">
            <v>56860000</v>
          </cell>
          <cell r="AQ478">
            <v>64630867</v>
          </cell>
          <cell r="AR478">
            <v>5686000</v>
          </cell>
          <cell r="AS478">
            <v>-0.3333333283662796</v>
          </cell>
          <cell r="AT478">
            <v>2944</v>
          </cell>
          <cell r="AU478">
            <v>23</v>
          </cell>
          <cell r="AV478">
            <v>44564</v>
          </cell>
          <cell r="AW478">
            <v>56860000</v>
          </cell>
          <cell r="AX478" t="str">
            <v>O23011601190000007747</v>
          </cell>
        </row>
        <row r="479">
          <cell r="E479">
            <v>473</v>
          </cell>
          <cell r="F479" t="str">
            <v>473-2022</v>
          </cell>
          <cell r="G479" t="str">
            <v>CO1.PCCNTR.3266994</v>
          </cell>
          <cell r="H479" t="str">
            <v>BRINDAR EL  100 % DE APOYO TÉCNICO Y ADMINISTRATIVO A LAS SOLICITUDES DE APOYO REQUERIDAS</v>
          </cell>
          <cell r="I479" t="str">
            <v>Terminado</v>
          </cell>
          <cell r="J479" t="str">
            <v>https://community.secop.gov.co/Public/Tendering/OpportunityDetail/Index?noticeUID=CO1.NTC.2582675&amp;isFromPublicArea=True&amp;isModal=true&amp;asPopupView=true</v>
          </cell>
          <cell r="K479" t="str">
            <v>SDHT-SDAC-SDPSP-006-2022</v>
          </cell>
          <cell r="L479" t="str">
            <v>X</v>
          </cell>
          <cell r="N479" t="str">
            <v>CC</v>
          </cell>
          <cell r="O479">
            <v>28239494</v>
          </cell>
          <cell r="P479">
            <v>4</v>
          </cell>
          <cell r="Q479" t="str">
            <v xml:space="preserve">CAMPOS </v>
          </cell>
          <cell r="R479" t="str">
            <v>BELCY TORRES</v>
          </cell>
          <cell r="S479" t="str">
            <v>No Aplica</v>
          </cell>
          <cell r="T479" t="str">
            <v xml:space="preserve">BELCY TORRES CAMPOS </v>
          </cell>
          <cell r="U479" t="str">
            <v>F</v>
          </cell>
          <cell r="V479">
            <v>44578</v>
          </cell>
          <cell r="W479">
            <v>44579</v>
          </cell>
          <cell r="X479">
            <v>44581</v>
          </cell>
          <cell r="Y479">
            <v>44913</v>
          </cell>
          <cell r="Z479" t="str">
            <v>Contratación Directa</v>
          </cell>
          <cell r="AA479" t="str">
            <v>Contrato</v>
          </cell>
          <cell r="AB479" t="str">
            <v>Prestación de Servicios Profesionales</v>
          </cell>
          <cell r="AC479" t="str">
            <v xml:space="preserve"> PRESTAR SERVICIOS PROFESIONALES PARA BRINDAR ASESORÍA TÉCNICA, ACOMPAÑAMIENTO Y APOYO INTERINSTITUCIONAL EN LA GESTIÓN DE LOS TRÁMITES DE LA CADENA DE URBANISMO Y CONSTRUCCIÓN DE LOS PROYECTOS DE VIVIENDA BAJO EL ESQUEMA DE MESA DE SOLUCIONES.</v>
          </cell>
          <cell r="AD479">
            <v>44581</v>
          </cell>
          <cell r="AE479">
            <v>44581</v>
          </cell>
          <cell r="AF479">
            <v>44581</v>
          </cell>
          <cell r="AG479">
            <v>44914</v>
          </cell>
          <cell r="AH479">
            <v>11</v>
          </cell>
          <cell r="AI479">
            <v>0</v>
          </cell>
          <cell r="AJ479">
            <v>11.366666666666667</v>
          </cell>
          <cell r="AK479">
            <v>11</v>
          </cell>
          <cell r="AL479">
            <v>11</v>
          </cell>
          <cell r="AM479">
            <v>341</v>
          </cell>
          <cell r="AN479">
            <v>44914</v>
          </cell>
          <cell r="AO479">
            <v>44925</v>
          </cell>
          <cell r="AP479">
            <v>84700000</v>
          </cell>
          <cell r="AQ479">
            <v>87523333</v>
          </cell>
          <cell r="AR479">
            <v>7700000</v>
          </cell>
          <cell r="AS479">
            <v>0.3333333283662796</v>
          </cell>
          <cell r="AT479">
            <v>2952</v>
          </cell>
          <cell r="AU479">
            <v>13</v>
          </cell>
          <cell r="AV479">
            <v>44564</v>
          </cell>
          <cell r="AW479">
            <v>84700000</v>
          </cell>
          <cell r="AX479" t="str">
            <v>O23011601190000007747</v>
          </cell>
        </row>
        <row r="480">
          <cell r="E480">
            <v>474</v>
          </cell>
          <cell r="F480" t="str">
            <v>474-2022</v>
          </cell>
          <cell r="G480" t="str">
            <v>CO1.PCCNTR.3267356</v>
          </cell>
          <cell r="H480" t="str">
            <v>BRINDAR EL  100 % DE APOYO TÉCNICO Y ADMINISTRATIVO A LAS SOLICITUDES DE APOYO REQUERIDAS</v>
          </cell>
          <cell r="I480" t="str">
            <v>Terminado</v>
          </cell>
          <cell r="J480" t="str">
            <v>https://community.secop.gov.co/Public/Tendering/OpportunityDetail/Index?noticeUID=CO1.NTC.2583231&amp;isFromPublicArea=True&amp;isModal=true&amp;asPopupView=true</v>
          </cell>
          <cell r="K480" t="str">
            <v>SDHT-SDAC-SDPSP-007-2022</v>
          </cell>
          <cell r="L480" t="str">
            <v>X</v>
          </cell>
          <cell r="N480" t="str">
            <v>CC</v>
          </cell>
          <cell r="O480">
            <v>79938373</v>
          </cell>
          <cell r="P480">
            <v>6</v>
          </cell>
          <cell r="Q480" t="str">
            <v>FAJARDO RAMIREZ</v>
          </cell>
          <cell r="R480" t="str">
            <v>LUIS ALEJANDRO</v>
          </cell>
          <cell r="S480" t="str">
            <v>No Aplica</v>
          </cell>
          <cell r="T480" t="str">
            <v>LUIS ALEJANDRO FAJARDO RAMIREZ</v>
          </cell>
          <cell r="U480" t="str">
            <v>M</v>
          </cell>
          <cell r="V480">
            <v>44578</v>
          </cell>
          <cell r="W480">
            <v>44579</v>
          </cell>
          <cell r="X480">
            <v>44581</v>
          </cell>
          <cell r="Y480">
            <v>44913</v>
          </cell>
          <cell r="Z480" t="str">
            <v>Contratación Directa</v>
          </cell>
          <cell r="AA480" t="str">
            <v>Contrato</v>
          </cell>
          <cell r="AB480" t="str">
            <v>Prestación de Servicios Profesionales</v>
          </cell>
          <cell r="AC480" t="str">
            <v xml:space="preserve"> PRESTAR SERVICIOS PROFESIONALES PARA LIDERAR EL APOYO INTERINSTITUCIONAL EN LA GESTIÓN DE LOS TRÁMITES DE LA CADENA DE URBANISMO Y CONSTRUCCIÓN DE LOS PROYECTOS DE VIVIENDA EN EL MARCO DE MEJORAMIENTO INTEGRAL DE VIVIENDAS Y DEL ESQUEMA DE MESA DE SOLUCIONES.</v>
          </cell>
          <cell r="AD480">
            <v>44581</v>
          </cell>
          <cell r="AE480">
            <v>44581</v>
          </cell>
          <cell r="AF480">
            <v>44581</v>
          </cell>
          <cell r="AG480">
            <v>44914</v>
          </cell>
          <cell r="AH480">
            <v>11</v>
          </cell>
          <cell r="AI480">
            <v>0</v>
          </cell>
          <cell r="AJ480">
            <v>11.366666666666667</v>
          </cell>
          <cell r="AK480">
            <v>11</v>
          </cell>
          <cell r="AL480">
            <v>11</v>
          </cell>
          <cell r="AN480">
            <v>44914</v>
          </cell>
          <cell r="AO480">
            <v>44925</v>
          </cell>
          <cell r="AP480">
            <v>101200000</v>
          </cell>
          <cell r="AQ480">
            <v>104573333</v>
          </cell>
          <cell r="AR480">
            <v>9200000</v>
          </cell>
          <cell r="AS480">
            <v>0.3333333432674408</v>
          </cell>
          <cell r="AT480">
            <v>2946</v>
          </cell>
          <cell r="AU480">
            <v>4</v>
          </cell>
          <cell r="AV480">
            <v>44564</v>
          </cell>
          <cell r="AW480">
            <v>101200000</v>
          </cell>
          <cell r="AX480" t="str">
            <v>O23011601190000007747</v>
          </cell>
        </row>
        <row r="481">
          <cell r="E481">
            <v>475</v>
          </cell>
          <cell r="F481" t="str">
            <v>475-2022</v>
          </cell>
          <cell r="G481" t="str">
            <v>CO1.PCCNTR.3267596</v>
          </cell>
          <cell r="H481" t="str">
            <v>CREAR 1 HERRAMIENTA TECNOLÓGICA QUE PERMITA REALIZAR LOS TRÁMITES DE MANERA VIRTUAL ANTE ENTIDADES DISTRITALES Y/O CURADURÍA SOCIAL DENTRO DEL MARCO MEJORAMIENTO INTEGRAL DE VIVIENDAS</v>
          </cell>
          <cell r="I481" t="str">
            <v>Terminado</v>
          </cell>
          <cell r="J481" t="str">
            <v>https://community.secop.gov.co/Public/Tendering/OpportunityDetail/Index?noticeUID=CO1.NTC.2583517&amp;isFromPublicArea=True&amp;isModal=true&amp;asPopupView=true</v>
          </cell>
          <cell r="K481" t="str">
            <v>SDHT-SDAC-SDPSP-011-2022</v>
          </cell>
          <cell r="L481" t="str">
            <v>X</v>
          </cell>
          <cell r="N481" t="str">
            <v>CC</v>
          </cell>
          <cell r="O481">
            <v>52618094</v>
          </cell>
          <cell r="P481">
            <v>5</v>
          </cell>
          <cell r="Q481" t="str">
            <v>RODRIGUEZ RIOS</v>
          </cell>
          <cell r="R481" t="str">
            <v>DIANA MARCELA</v>
          </cell>
          <cell r="S481" t="str">
            <v>No Aplica</v>
          </cell>
          <cell r="T481" t="str">
            <v>DIANA MARCELA RODRIGUEZ RIOS</v>
          </cell>
          <cell r="U481" t="str">
            <v>F</v>
          </cell>
          <cell r="V481">
            <v>44578</v>
          </cell>
          <cell r="W481">
            <v>44581</v>
          </cell>
          <cell r="X481">
            <v>44581</v>
          </cell>
          <cell r="Y481">
            <v>44883</v>
          </cell>
          <cell r="Z481" t="str">
            <v>Contratación Directa</v>
          </cell>
          <cell r="AA481" t="str">
            <v>Contrato</v>
          </cell>
          <cell r="AB481" t="str">
            <v>Prestación de Servicios Profesionales</v>
          </cell>
          <cell r="AC481" t="str">
            <v>PRESTAR SERVICIOS PROFESIONALES PARA LIDERAR EL APOYO INTERINSTITUCIONAL EN LA GESTIÓN DE LOS TRÁMITES PARA LA INICIACIÓN DE SOLUCIONES HABITACIONALES EN EL MARCO DEL MEJORAMIENTO INTEGRAL DE LAS VIVIENDAS</v>
          </cell>
          <cell r="AD481">
            <v>44581</v>
          </cell>
          <cell r="AE481">
            <v>44581</v>
          </cell>
          <cell r="AF481">
            <v>44581</v>
          </cell>
          <cell r="AG481">
            <v>44884</v>
          </cell>
          <cell r="AH481">
            <v>10</v>
          </cell>
          <cell r="AI481">
            <v>0</v>
          </cell>
          <cell r="AJ481">
            <v>11.366666666666667</v>
          </cell>
          <cell r="AK481">
            <v>11</v>
          </cell>
          <cell r="AL481">
            <v>11</v>
          </cell>
          <cell r="AN481">
            <v>44884</v>
          </cell>
          <cell r="AO481">
            <v>44925</v>
          </cell>
          <cell r="AP481">
            <v>77000000</v>
          </cell>
          <cell r="AQ481">
            <v>87523333</v>
          </cell>
          <cell r="AR481">
            <v>7700000</v>
          </cell>
          <cell r="AS481">
            <v>0.3333333283662796</v>
          </cell>
          <cell r="AT481">
            <v>2932</v>
          </cell>
          <cell r="AU481">
            <v>28</v>
          </cell>
          <cell r="AV481">
            <v>44564</v>
          </cell>
          <cell r="AW481">
            <v>77000000</v>
          </cell>
          <cell r="AX481" t="str">
            <v>O23011601190000007747</v>
          </cell>
        </row>
        <row r="482">
          <cell r="E482">
            <v>476</v>
          </cell>
          <cell r="F482" t="str">
            <v>476-2022</v>
          </cell>
          <cell r="G482" t="str">
            <v>CO1.PCCNTR.3267958</v>
          </cell>
          <cell r="H482" t="str">
            <v>PROMOVER LA INICIACIÓN DE  38750 VIVIENDAS A TRAVÉS DEL APOYO OFRECIDO DENTRO DEL MARCO DEL ESQUEMA DE MESA DE SOLUCIONES</v>
          </cell>
          <cell r="I482" t="str">
            <v>Terminado</v>
          </cell>
          <cell r="J482" t="str">
            <v>https://community.secop.gov.co/Public/Tendering/OpportunityDetail/Index?noticeUID=CO1.NTC.2583707&amp;isFromPublicArea=True&amp;isModal=true&amp;asPopupView=true</v>
          </cell>
          <cell r="K482" t="str">
            <v>SDHT-SDAC-SDPSP-014-2022</v>
          </cell>
          <cell r="L482" t="str">
            <v>X</v>
          </cell>
          <cell r="N482" t="str">
            <v>CC</v>
          </cell>
          <cell r="O482">
            <v>80219221</v>
          </cell>
          <cell r="P482">
            <v>4</v>
          </cell>
          <cell r="Q482" t="str">
            <v>VALENCIA CARVAJAL</v>
          </cell>
          <cell r="R482" t="str">
            <v>IGNACIO ANDRES</v>
          </cell>
          <cell r="S482" t="str">
            <v>No Aplica</v>
          </cell>
          <cell r="T482" t="str">
            <v>IGNACIO ANDRES VALENCIA CARVAJAL</v>
          </cell>
          <cell r="U482" t="str">
            <v>M</v>
          </cell>
          <cell r="V482">
            <v>44578</v>
          </cell>
          <cell r="W482">
            <v>44581</v>
          </cell>
          <cell r="X482">
            <v>44581</v>
          </cell>
          <cell r="Y482">
            <v>44913</v>
          </cell>
          <cell r="Z482" t="str">
            <v>Contratación Directa</v>
          </cell>
          <cell r="AA482" t="str">
            <v>Contrato</v>
          </cell>
          <cell r="AB482" t="str">
            <v>Prestación de Servicios Profesionales</v>
          </cell>
          <cell r="AC482" t="str">
            <v xml:space="preserve"> PRESTAR SERVICIOS PROFESIONALES PARA BRINDAR ASESORÍA TÉCNICA Y APOYO ADMINISTRATIVO Y TECNOLÓGICO EN LA GESTIÓN DE TRÁMITES PARA PROMOVER LA INICIACIÓN DE VIVIENDAS VIS Y VIP EN BOGOTÁ BAJO EL ESQUEMA DE MESA DE SOLUCIONES</v>
          </cell>
          <cell r="AD482">
            <v>44581</v>
          </cell>
          <cell r="AE482">
            <v>44581</v>
          </cell>
          <cell r="AF482">
            <v>44581</v>
          </cell>
          <cell r="AG482">
            <v>44914</v>
          </cell>
          <cell r="AH482">
            <v>11</v>
          </cell>
          <cell r="AI482">
            <v>0</v>
          </cell>
          <cell r="AJ482">
            <v>11.366666666666667</v>
          </cell>
          <cell r="AK482">
            <v>11</v>
          </cell>
          <cell r="AL482">
            <v>11</v>
          </cell>
          <cell r="AN482">
            <v>44914</v>
          </cell>
          <cell r="AO482">
            <v>44925</v>
          </cell>
          <cell r="AP482">
            <v>84700000</v>
          </cell>
          <cell r="AQ482">
            <v>87523333</v>
          </cell>
          <cell r="AR482">
            <v>7700000</v>
          </cell>
          <cell r="AS482">
            <v>0.3333333283662796</v>
          </cell>
          <cell r="AT482">
            <v>2959</v>
          </cell>
          <cell r="AU482">
            <v>14</v>
          </cell>
          <cell r="AV482">
            <v>44564</v>
          </cell>
          <cell r="AW482">
            <v>84700000</v>
          </cell>
          <cell r="AX482" t="str">
            <v>O23011601190000007747</v>
          </cell>
        </row>
        <row r="483">
          <cell r="E483">
            <v>477</v>
          </cell>
          <cell r="F483" t="str">
            <v>477-2022</v>
          </cell>
          <cell r="G483" t="str">
            <v>CO1.PCCNTR.3268045</v>
          </cell>
          <cell r="H483" t="str">
            <v>CREAR 1 HERRAMIENTA TECNOLÓGICA COMO SOPORTE VIRTUAL DEL BANCO DISTRITAL DE MATERIALES</v>
          </cell>
          <cell r="I483" t="str">
            <v>Terminado</v>
          </cell>
          <cell r="J483" t="str">
            <v>https://community.secop.gov.co/Public/Tendering/OpportunityDetail/Index?noticeUID=CO1.NTC.2584027&amp;isFromPublicArea=True&amp;isModal=true&amp;asPopupView=true</v>
          </cell>
          <cell r="K483" t="str">
            <v>SDHT-SDAC-SDPSP-015-2022</v>
          </cell>
          <cell r="L483" t="str">
            <v>X</v>
          </cell>
          <cell r="N483" t="str">
            <v>CC</v>
          </cell>
          <cell r="O483">
            <v>7693924</v>
          </cell>
          <cell r="P483">
            <v>9</v>
          </cell>
          <cell r="Q483" t="str">
            <v>CORTINA FIERRO</v>
          </cell>
          <cell r="R483" t="str">
            <v>CESAR FERNANDO</v>
          </cell>
          <cell r="S483" t="str">
            <v>No Aplica</v>
          </cell>
          <cell r="T483" t="str">
            <v>CESAR FERNANDO CORTINA FIERRO</v>
          </cell>
          <cell r="U483" t="str">
            <v>M</v>
          </cell>
          <cell r="V483">
            <v>44578</v>
          </cell>
          <cell r="W483">
            <v>44579</v>
          </cell>
          <cell r="X483">
            <v>44581</v>
          </cell>
          <cell r="Y483">
            <v>44883</v>
          </cell>
          <cell r="Z483" t="str">
            <v>Contratación Directa</v>
          </cell>
          <cell r="AA483" t="str">
            <v>Contrato</v>
          </cell>
          <cell r="AB483" t="str">
            <v>Prestación de Servicios Profesionales</v>
          </cell>
          <cell r="AC483" t="str">
            <v>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v>
          </cell>
          <cell r="AD483">
            <v>44581</v>
          </cell>
          <cell r="AE483">
            <v>44581</v>
          </cell>
          <cell r="AF483">
            <v>44581</v>
          </cell>
          <cell r="AG483">
            <v>44853</v>
          </cell>
          <cell r="AH483">
            <v>9</v>
          </cell>
          <cell r="AI483">
            <v>0</v>
          </cell>
          <cell r="AJ483">
            <v>11.366666666666667</v>
          </cell>
          <cell r="AK483">
            <v>11</v>
          </cell>
          <cell r="AL483">
            <v>11</v>
          </cell>
          <cell r="AN483">
            <v>44853</v>
          </cell>
          <cell r="AO483">
            <v>44925</v>
          </cell>
          <cell r="AP483">
            <v>78795000</v>
          </cell>
          <cell r="AQ483">
            <v>99515167</v>
          </cell>
          <cell r="AR483">
            <v>8755000</v>
          </cell>
          <cell r="AS483">
            <v>-0.3333333432674408</v>
          </cell>
          <cell r="AT483">
            <v>2922</v>
          </cell>
          <cell r="AU483">
            <v>1</v>
          </cell>
          <cell r="AV483">
            <v>44564</v>
          </cell>
          <cell r="AW483">
            <v>78795000</v>
          </cell>
          <cell r="AX483" t="str">
            <v>O23011601190000007747</v>
          </cell>
        </row>
        <row r="484">
          <cell r="E484">
            <v>478</v>
          </cell>
          <cell r="F484" t="str">
            <v>478-2022</v>
          </cell>
          <cell r="G484" t="str">
            <v>CO1.PCCNTR.3257772</v>
          </cell>
          <cell r="H484" t="str">
            <v>EJECUTAR 100 % DEL PROGRAMA DE SANEAMIENTO FISCAL Y FINANCIERO</v>
          </cell>
          <cell r="I484" t="str">
            <v>En Ejecución</v>
          </cell>
          <cell r="J484" t="str">
            <v>https://community.secop.gov.co/Public/Tendering/OpportunityDetail/Index?noticeUID=CO1.NTC.2575011&amp;isFromPublicArea=True&amp;isModal=true&amp;asPopupView=true</v>
          </cell>
          <cell r="K484" t="str">
            <v>SDHT-SDF-PSP-009-2022</v>
          </cell>
          <cell r="L484" t="str">
            <v>X</v>
          </cell>
          <cell r="N484" t="str">
            <v>CC</v>
          </cell>
          <cell r="O484">
            <v>10774726</v>
          </cell>
          <cell r="P484">
            <v>6</v>
          </cell>
          <cell r="Q484" t="str">
            <v>ACOSTA PEREZ</v>
          </cell>
          <cell r="R484" t="str">
            <v>ALVARO JASON</v>
          </cell>
          <cell r="S484" t="str">
            <v>No Aplica</v>
          </cell>
          <cell r="T484" t="str">
            <v>ALVARO JASON ACOSTA PEREZ</v>
          </cell>
          <cell r="U484" t="str">
            <v>M</v>
          </cell>
          <cell r="V484">
            <v>44578</v>
          </cell>
          <cell r="W484" t="str">
            <v>No Aplica</v>
          </cell>
          <cell r="X484">
            <v>44580</v>
          </cell>
          <cell r="Y484">
            <v>44913</v>
          </cell>
          <cell r="Z484" t="str">
            <v>Contratación Directa</v>
          </cell>
          <cell r="AA484" t="str">
            <v>Contrato</v>
          </cell>
          <cell r="AB484" t="str">
            <v>Prestación de Servicios Profesionales</v>
          </cell>
          <cell r="AC484" t="str">
            <v>PRESTAR SERVICIOS PROFESIONALES EN LA SUBDIRECCIÓN FINANCIERA, PARA APOYAR LA PLANIFICACIÓN FINANCIERA DEL FONDO DE SOLIDARIDAD Y REDISTRIBUCIÓN DEL INGRESO Y EL PLAN TERRAZAS DE LA SECRETARIA DISTRITAL DEL HÁBITAT</v>
          </cell>
          <cell r="AD484">
            <v>44580</v>
          </cell>
          <cell r="AE484">
            <v>44580</v>
          </cell>
          <cell r="AF484">
            <v>44580</v>
          </cell>
          <cell r="AG484">
            <v>44913</v>
          </cell>
          <cell r="AH484">
            <v>11</v>
          </cell>
          <cell r="AI484">
            <v>0</v>
          </cell>
          <cell r="AJ484">
            <v>11.9</v>
          </cell>
          <cell r="AK484">
            <v>11</v>
          </cell>
          <cell r="AL484">
            <v>27</v>
          </cell>
          <cell r="AN484">
            <v>44913</v>
          </cell>
          <cell r="AO484">
            <v>44941</v>
          </cell>
          <cell r="AP484">
            <v>77000000</v>
          </cell>
          <cell r="AQ484">
            <v>83300000</v>
          </cell>
          <cell r="AR484">
            <v>7000000</v>
          </cell>
          <cell r="AS484">
            <v>0</v>
          </cell>
          <cell r="AT484">
            <v>3110</v>
          </cell>
          <cell r="AU484">
            <v>546</v>
          </cell>
          <cell r="AV484">
            <v>44565</v>
          </cell>
          <cell r="AW484">
            <v>77050000</v>
          </cell>
          <cell r="AX484" t="str">
            <v>O23011605560000007754</v>
          </cell>
        </row>
        <row r="485">
          <cell r="E485">
            <v>479</v>
          </cell>
          <cell r="F485" t="str">
            <v>479-2022</v>
          </cell>
          <cell r="G485" t="str">
            <v>CO1.PCCNTR.3276537</v>
          </cell>
          <cell r="H485" t="str">
            <v>EJECUTAR 100 % DEL PROGRAMA DE SANEAMIENTO FISCAL Y FINANCIERO</v>
          </cell>
          <cell r="I485" t="str">
            <v>En Ejecución</v>
          </cell>
          <cell r="J485" t="str">
            <v>https://community.secop.gov.co/Public/Tendering/OpportunityDetail/Index?noticeUID=CO1.NTC.2591633&amp;isFromPublicArea=True&amp;isModal=true&amp;asPopupView=true</v>
          </cell>
          <cell r="K485" t="str">
            <v>SDHT-SDF-PSP-006-2022</v>
          </cell>
          <cell r="L485" t="str">
            <v>X</v>
          </cell>
          <cell r="N485" t="str">
            <v>CC</v>
          </cell>
          <cell r="O485">
            <v>1051568147</v>
          </cell>
          <cell r="P485">
            <v>9</v>
          </cell>
          <cell r="Q485" t="str">
            <v>GONZALEZ LOPEZ</v>
          </cell>
          <cell r="R485" t="str">
            <v>DIEGO ARMANDO</v>
          </cell>
          <cell r="S485" t="str">
            <v>No Aplica</v>
          </cell>
          <cell r="T485" t="str">
            <v>DIEGO ARMANDO GONZALEZ LOPEZ</v>
          </cell>
          <cell r="U485" t="str">
            <v>M</v>
          </cell>
          <cell r="V485">
            <v>44579</v>
          </cell>
          <cell r="W485" t="str">
            <v>No Aplica</v>
          </cell>
          <cell r="X485">
            <v>44580</v>
          </cell>
          <cell r="Y485">
            <v>44913</v>
          </cell>
          <cell r="Z485" t="str">
            <v>Contratación Directa</v>
          </cell>
          <cell r="AA485" t="str">
            <v>Contrato</v>
          </cell>
          <cell r="AB485" t="str">
            <v>Prestación de Servicios Profesionales</v>
          </cell>
          <cell r="AC485" t="str">
            <v xml:space="preserve"> PRESTAR SERVICIOS PROFESIONALES EN LA SUBDIRECCIÓN FINANCIERA DE LA SECRETARÍA DISTRITAL DEL HÁBITAT PARA APOYAR EL DESARROLLO Y SEGUIMIENTO DEL PROCESO FINANCIERO DE LA ENTIDAD</v>
          </cell>
          <cell r="AD485">
            <v>44580</v>
          </cell>
          <cell r="AE485">
            <v>44580</v>
          </cell>
          <cell r="AF485">
            <v>44580</v>
          </cell>
          <cell r="AG485">
            <v>44913</v>
          </cell>
          <cell r="AH485">
            <v>11</v>
          </cell>
          <cell r="AI485">
            <v>0</v>
          </cell>
          <cell r="AJ485">
            <v>11.9</v>
          </cell>
          <cell r="AK485">
            <v>11</v>
          </cell>
          <cell r="AL485">
            <v>27</v>
          </cell>
          <cell r="AM485">
            <v>357</v>
          </cell>
          <cell r="AN485">
            <v>44913</v>
          </cell>
          <cell r="AO485">
            <v>44941</v>
          </cell>
          <cell r="AP485">
            <v>77050000</v>
          </cell>
          <cell r="AQ485">
            <v>83080000</v>
          </cell>
          <cell r="AR485">
            <v>6700000</v>
          </cell>
          <cell r="AS485">
            <v>-3350000</v>
          </cell>
          <cell r="AT485">
            <v>3119</v>
          </cell>
          <cell r="AU485">
            <v>576</v>
          </cell>
          <cell r="AV485">
            <v>44565</v>
          </cell>
          <cell r="AW485">
            <v>77050000</v>
          </cell>
          <cell r="AX485" t="str">
            <v>O23011605560000007754</v>
          </cell>
        </row>
        <row r="486">
          <cell r="E486">
            <v>480</v>
          </cell>
          <cell r="F486" t="str">
            <v>480-2022</v>
          </cell>
          <cell r="G486" t="str">
            <v>CO1.PCCNTR.3265658</v>
          </cell>
          <cell r="H486" t="str">
            <v xml:space="preserve">ASIGNAR 4500 SUBSIDIOS PARA MEJORAMIENTO DE VIVIENDA PRIORIZANDO HOGARES CON JEFATURA FEMENINA, PERSONAS CON DISCAPACIDAD, VÍCTIMAS DEL CONFLICTO ARMADO, POBLACIÓN ÉTNICA Y ADULTOS MAYORES </v>
          </cell>
          <cell r="I486" t="str">
            <v>Terminado</v>
          </cell>
          <cell r="J486" t="str">
            <v>https://community.secop.gov.co/Public/Tendering/OpportunityDetail/Index?noticeUID=CO1.NTC.2569766&amp;isFromPublicArea=True&amp;isModal=true&amp;asPopupView=true</v>
          </cell>
          <cell r="K486" t="str">
            <v>SDHT-SDB-PSAG-114-2022</v>
          </cell>
          <cell r="L486" t="str">
            <v>X</v>
          </cell>
          <cell r="N486" t="str">
            <v>CC</v>
          </cell>
          <cell r="O486">
            <v>52620942</v>
          </cell>
          <cell r="P486">
            <v>2</v>
          </cell>
          <cell r="Q486" t="str">
            <v>ACOSTA BARRETO</v>
          </cell>
          <cell r="R486" t="str">
            <v>MARGARITA MARIA</v>
          </cell>
          <cell r="S486" t="str">
            <v>No Aplica</v>
          </cell>
          <cell r="T486" t="str">
            <v>MARGARITA MARIA ACOSTA BARRETO</v>
          </cell>
          <cell r="U486" t="str">
            <v>F</v>
          </cell>
          <cell r="V486">
            <v>44578</v>
          </cell>
          <cell r="W486">
            <v>44579</v>
          </cell>
          <cell r="X486">
            <v>44582</v>
          </cell>
          <cell r="Y486">
            <v>44913</v>
          </cell>
          <cell r="Z486" t="str">
            <v>Contratación Directa</v>
          </cell>
          <cell r="AA486" t="str">
            <v>Contrato</v>
          </cell>
          <cell r="AB486" t="str">
            <v>Prestación de Servicios  de Apoyo a la Gestión</v>
          </cell>
          <cell r="AC486" t="str">
            <v xml:space="preserve"> PRESTAR SERVICIOS DE APOYO A LA GESTIÓN DOCUMENTAL PARA EL MANEJO Y ORGANIZACIÓN DE INFORMACIÓN REFERENTE A LA ESTRUCTURACIÓN DE LOS MEJORAMIENTOS DE VIVIENDA - MODALIDAD HABITABILIDAD EN LOS TERRITORIOS PRIORIZADOS POR LA SECRETARÍA DISTRITAL DEL HÁBITAT.</v>
          </cell>
          <cell r="AD486">
            <v>44582</v>
          </cell>
          <cell r="AE486">
            <v>44582</v>
          </cell>
          <cell r="AF486">
            <v>44582</v>
          </cell>
          <cell r="AG486">
            <v>44762</v>
          </cell>
          <cell r="AH486">
            <v>6</v>
          </cell>
          <cell r="AI486">
            <v>0</v>
          </cell>
          <cell r="AJ486">
            <v>6</v>
          </cell>
          <cell r="AK486">
            <v>6</v>
          </cell>
          <cell r="AL486">
            <v>0</v>
          </cell>
          <cell r="AN486">
            <v>44762</v>
          </cell>
          <cell r="AO486">
            <v>44762</v>
          </cell>
          <cell r="AP486">
            <v>19800000</v>
          </cell>
          <cell r="AQ486">
            <v>19800000</v>
          </cell>
          <cell r="AR486">
            <v>3300000</v>
          </cell>
          <cell r="AS486">
            <v>0</v>
          </cell>
          <cell r="AT486">
            <v>3642</v>
          </cell>
          <cell r="AU486">
            <v>338</v>
          </cell>
          <cell r="AV486">
            <v>44565</v>
          </cell>
          <cell r="AW486">
            <v>19800000</v>
          </cell>
          <cell r="AX486" t="str">
            <v>O23011601010000007715</v>
          </cell>
        </row>
        <row r="487">
          <cell r="E487">
            <v>481</v>
          </cell>
          <cell r="F487" t="str">
            <v>481-2022</v>
          </cell>
          <cell r="G487" t="str">
            <v>CO1.PCCNTR.3266013</v>
          </cell>
          <cell r="H487" t="str">
            <v>CONSTRUIR  8  OBRAS EN ESPACIOS PÚBLICOS EN TERRITORIOS DE MEJORAMIENTO INTEGRAL DE BARRIOS</v>
          </cell>
          <cell r="I487" t="str">
            <v>En Ejecución</v>
          </cell>
          <cell r="J487" t="str">
            <v>https://community.secop.gov.co/Public/Tendering/OpportunityDetail/Index?noticeUID=CO1.NTC.2569769&amp;isFromPublicArea=True&amp;isModal=true&amp;asPopupView=true</v>
          </cell>
          <cell r="K487" t="str">
            <v>SDHT-SDB-PSP-016-2022</v>
          </cell>
          <cell r="L487" t="str">
            <v>X</v>
          </cell>
          <cell r="N487" t="str">
            <v>CC</v>
          </cell>
          <cell r="O487">
            <v>1024549975</v>
          </cell>
          <cell r="P487">
            <v>1</v>
          </cell>
          <cell r="Q487" t="str">
            <v>BLANCO AMORTEGUI</v>
          </cell>
          <cell r="R487" t="str">
            <v>JEISSON STIVEN</v>
          </cell>
          <cell r="S487" t="str">
            <v>No Aplica</v>
          </cell>
          <cell r="T487" t="str">
            <v>JEISSON STIVEN BLANCO AMORTEGUI</v>
          </cell>
          <cell r="U487" t="str">
            <v>M</v>
          </cell>
          <cell r="V487">
            <v>44578</v>
          </cell>
          <cell r="W487">
            <v>44579</v>
          </cell>
          <cell r="X487">
            <v>44580</v>
          </cell>
          <cell r="Y487">
            <v>44913</v>
          </cell>
          <cell r="Z487" t="str">
            <v>Contratación Directa</v>
          </cell>
          <cell r="AA487" t="str">
            <v>Contrato</v>
          </cell>
          <cell r="AB487" t="str">
            <v>Prestación de Servicios Profesionales</v>
          </cell>
          <cell r="AC487" t="str">
            <v>PRESTAR SERVICIOS PROFESIONALES PARA APOYAR JURÍDICAMENTE EN LA ESTRUCTURACIÓN, IMPLEMENTACIÓN, EJECUCIÓN Y SEGUIMIENTO DE LAS INTERVENCIONES DESARROLLADAS EN LOS TERRITORIOS PRIORIZADOS POR LA SECRETARÍA DISTRITAL DEL HÁBITAT.</v>
          </cell>
          <cell r="AD487">
            <v>44580</v>
          </cell>
          <cell r="AE487">
            <v>44580</v>
          </cell>
          <cell r="AF487">
            <v>44580</v>
          </cell>
          <cell r="AG487">
            <v>44913</v>
          </cell>
          <cell r="AH487">
            <v>11</v>
          </cell>
          <cell r="AI487">
            <v>0</v>
          </cell>
          <cell r="AJ487">
            <v>11.9</v>
          </cell>
          <cell r="AK487">
            <v>11</v>
          </cell>
          <cell r="AL487">
            <v>27</v>
          </cell>
          <cell r="AM487">
            <v>357</v>
          </cell>
          <cell r="AN487">
            <v>44913</v>
          </cell>
          <cell r="AO487">
            <v>44941</v>
          </cell>
          <cell r="AP487">
            <v>84700000</v>
          </cell>
          <cell r="AQ487">
            <v>91630000</v>
          </cell>
          <cell r="AR487">
            <v>7700000</v>
          </cell>
          <cell r="AS487">
            <v>0</v>
          </cell>
          <cell r="AT487">
            <v>2791</v>
          </cell>
          <cell r="AU487">
            <v>430</v>
          </cell>
          <cell r="AV487">
            <v>44565</v>
          </cell>
          <cell r="AW487">
            <v>84700000</v>
          </cell>
          <cell r="AX487" t="str">
            <v>O23011601190000007575</v>
          </cell>
        </row>
        <row r="488">
          <cell r="E488">
            <v>482</v>
          </cell>
          <cell r="F488" t="str">
            <v>482-2022</v>
          </cell>
          <cell r="G488" t="str">
            <v>CO1.PCCNTR.3266304</v>
          </cell>
          <cell r="H488" t="str">
            <v>ASIGNAR 1250 SUBSIDIOS DISTRITALES DE MEJORAMIENTO DE VIVIENDA</v>
          </cell>
          <cell r="I488" t="str">
            <v>Terminado</v>
          </cell>
          <cell r="J488" t="str">
            <v>https://community.secop.gov.co/Public/Tendering/OpportunityDetail/Index?noticeUID=CO1.NTC.2569771&amp;isFromPublicArea=True&amp;isModal=true&amp;asPopupView=true</v>
          </cell>
          <cell r="K488" t="str">
            <v>SDHT-SDB-PSP-018-2022</v>
          </cell>
          <cell r="L488" t="str">
            <v>X</v>
          </cell>
          <cell r="N488" t="str">
            <v>CC</v>
          </cell>
          <cell r="O488">
            <v>1098616873</v>
          </cell>
          <cell r="P488">
            <v>5</v>
          </cell>
          <cell r="Q488" t="str">
            <v>ANGARITA MIER</v>
          </cell>
          <cell r="R488" t="str">
            <v>MAYRA ALEJANDRA</v>
          </cell>
          <cell r="S488" t="str">
            <v>No Aplica</v>
          </cell>
          <cell r="T488" t="str">
            <v>MAYRA ALEJANDRA ANGARITA MIER</v>
          </cell>
          <cell r="U488" t="str">
            <v>F</v>
          </cell>
          <cell r="V488">
            <v>44578</v>
          </cell>
          <cell r="W488">
            <v>44579</v>
          </cell>
          <cell r="X488">
            <v>44580</v>
          </cell>
          <cell r="Y488">
            <v>44913</v>
          </cell>
          <cell r="Z488" t="str">
            <v>Contratación Directa</v>
          </cell>
          <cell r="AA488" t="str">
            <v>Contrato</v>
          </cell>
          <cell r="AB488" t="str">
            <v>Prestación de Servicios Profesionales</v>
          </cell>
          <cell r="AC488" t="str">
            <v>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v>
          </cell>
          <cell r="AD488">
            <v>44580</v>
          </cell>
          <cell r="AE488">
            <v>44580</v>
          </cell>
          <cell r="AF488">
            <v>44580</v>
          </cell>
          <cell r="AG488">
            <v>44913</v>
          </cell>
          <cell r="AH488">
            <v>11</v>
          </cell>
          <cell r="AI488">
            <v>0</v>
          </cell>
          <cell r="AJ488">
            <v>11</v>
          </cell>
          <cell r="AK488">
            <v>11</v>
          </cell>
          <cell r="AL488">
            <v>0</v>
          </cell>
          <cell r="AN488">
            <v>44913</v>
          </cell>
          <cell r="AO488">
            <v>44913</v>
          </cell>
          <cell r="AP488">
            <v>104500000</v>
          </cell>
          <cell r="AQ488">
            <v>104500000</v>
          </cell>
          <cell r="AR488">
            <v>9500000</v>
          </cell>
          <cell r="AS488">
            <v>0</v>
          </cell>
          <cell r="AT488">
            <v>2679</v>
          </cell>
          <cell r="AU488">
            <v>723</v>
          </cell>
          <cell r="AV488">
            <v>44566</v>
          </cell>
          <cell r="AW488">
            <v>104500000</v>
          </cell>
          <cell r="AX488" t="str">
            <v>O23011601190000007582</v>
          </cell>
        </row>
        <row r="489">
          <cell r="E489">
            <v>483</v>
          </cell>
          <cell r="F489" t="str">
            <v>483-2022</v>
          </cell>
          <cell r="G489" t="str">
            <v>CO1.PCCNTR.3266446</v>
          </cell>
          <cell r="H489" t="str">
            <v xml:space="preserve">REALIZAR 30  ESTUDIOS O DISEÑOS DE PREFACTIBILIDAD Y FACTIBILIDAD PARA LAS INTERVENCIONES URBANAS EN ÁREAS DE LA CIUDAD CON ALTA INCIDENCIA DE VIOLENCIA SEXUAL. </v>
          </cell>
          <cell r="I489" t="str">
            <v>Terminado</v>
          </cell>
          <cell r="J489" t="str">
            <v>https://community.secop.gov.co/Public/Tendering/OpportunityDetail/Index?noticeUID=CO1.NTC.2551428&amp;isFromPublicArea=True&amp;isModal=true&amp;asPopupView=true</v>
          </cell>
          <cell r="K489" t="str">
            <v>SDTH-SDO-PSP-031-2022</v>
          </cell>
          <cell r="L489" t="str">
            <v>X</v>
          </cell>
          <cell r="N489" t="str">
            <v>CC</v>
          </cell>
          <cell r="O489">
            <v>1020731626</v>
          </cell>
          <cell r="P489">
            <v>0</v>
          </cell>
          <cell r="Q489" t="str">
            <v>GONZALEZ CANCELADO</v>
          </cell>
          <cell r="R489" t="str">
            <v>DIANA CAROLINA</v>
          </cell>
          <cell r="S489" t="str">
            <v>No Aplica</v>
          </cell>
          <cell r="T489" t="str">
            <v>DIANA CAROLINA GONZALEZ CANCELADO</v>
          </cell>
          <cell r="U489" t="str">
            <v>F</v>
          </cell>
          <cell r="V489">
            <v>44578</v>
          </cell>
          <cell r="W489" t="str">
            <v>No Aplica</v>
          </cell>
          <cell r="X489">
            <v>44579</v>
          </cell>
          <cell r="Y489">
            <v>44912</v>
          </cell>
          <cell r="Z489" t="str">
            <v>Contratación Directa</v>
          </cell>
          <cell r="AA489" t="str">
            <v>Contrato</v>
          </cell>
          <cell r="AB489" t="str">
            <v>Prestación de Servicios Profesionales</v>
          </cell>
          <cell r="AC489" t="str">
            <v>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v>
          </cell>
          <cell r="AD489">
            <v>44579</v>
          </cell>
          <cell r="AE489">
            <v>44580</v>
          </cell>
          <cell r="AF489">
            <v>44580</v>
          </cell>
          <cell r="AG489">
            <v>44913</v>
          </cell>
          <cell r="AH489">
            <v>11</v>
          </cell>
          <cell r="AI489">
            <v>0</v>
          </cell>
          <cell r="AJ489">
            <v>11.4</v>
          </cell>
          <cell r="AK489">
            <v>11</v>
          </cell>
          <cell r="AL489">
            <v>12</v>
          </cell>
          <cell r="AM489">
            <v>342</v>
          </cell>
          <cell r="AN489">
            <v>44913</v>
          </cell>
          <cell r="AO489">
            <v>44925</v>
          </cell>
          <cell r="AP489">
            <v>57783000</v>
          </cell>
          <cell r="AQ489">
            <v>59884200</v>
          </cell>
          <cell r="AR489">
            <v>5253000</v>
          </cell>
          <cell r="AS489">
            <v>0</v>
          </cell>
          <cell r="AT489">
            <v>3379</v>
          </cell>
          <cell r="AU489">
            <v>145</v>
          </cell>
          <cell r="AV489">
            <v>44564</v>
          </cell>
          <cell r="AW489">
            <v>57783000</v>
          </cell>
          <cell r="AX489" t="str">
            <v>O23011603450000007645</v>
          </cell>
        </row>
        <row r="490">
          <cell r="E490">
            <v>484</v>
          </cell>
          <cell r="F490" t="str">
            <v>484-2022</v>
          </cell>
          <cell r="G490" t="str">
            <v>CO1.PCCNTR.3267025</v>
          </cell>
          <cell r="H490" t="str">
            <v xml:space="preserve">REALIZAR 2 ESTUDIOS O DISEÑOS DE PREFACTIBILIDAD Y FACTIBILIDAD PARA PROYECTOS GESTIONADOS DE REVITALIZACIÓN URBANA PARA LA COMPETITIVIDAD EN TORNO A NUEVAS INTERVENCIONES PÚBLICAS DE DESARROLLO URBANO. </v>
          </cell>
          <cell r="I490" t="str">
            <v>Terminación Anticipada</v>
          </cell>
          <cell r="J490" t="str">
            <v>https://community.secop.gov.co/Public/Tendering/OpportunityDetail/Index?noticeUID=CO1.NTC.2563290&amp;isFromPublicArea=True&amp;isModal=true&amp;asPopupView=true</v>
          </cell>
          <cell r="K490" t="str">
            <v>SDHT-SDO-PSP-07-2022</v>
          </cell>
          <cell r="L490" t="str">
            <v>X</v>
          </cell>
          <cell r="N490" t="str">
            <v>CC</v>
          </cell>
          <cell r="O490">
            <v>52867844</v>
          </cell>
          <cell r="P490">
            <v>1</v>
          </cell>
          <cell r="Q490" t="str">
            <v>VILLATE URIBE</v>
          </cell>
          <cell r="R490" t="str">
            <v>DIANA CAROLINA</v>
          </cell>
          <cell r="S490" t="str">
            <v>No Aplica</v>
          </cell>
          <cell r="T490" t="str">
            <v>DIANA CAROLINA VILLATE URIBE</v>
          </cell>
          <cell r="U490" t="str">
            <v>F</v>
          </cell>
          <cell r="V490">
            <v>44578</v>
          </cell>
          <cell r="W490">
            <v>44581</v>
          </cell>
          <cell r="X490">
            <v>44579</v>
          </cell>
          <cell r="Y490">
            <v>44912</v>
          </cell>
          <cell r="Z490" t="str">
            <v>Contratación Directa</v>
          </cell>
          <cell r="AA490" t="str">
            <v>Contrato</v>
          </cell>
          <cell r="AB490" t="str">
            <v>Prestación de Servicios Profesionales</v>
          </cell>
          <cell r="AC490" t="str">
            <v>PRESTAR SERVICIOS PROFESIONALES PARA DISEÑAR E IMPLEMENTAR LA ESTRATEGIA DE PARTICIPACIÓN Y TRABAJO COMUNITARIO PARA LA FORMULACIÓN E IMPLEMENTACIÓN DE LA ESTRATEGIA INTEGRAL DE REVITALIZACIÓN, Y LOS DEMÁS PROYECTOS PRIORIZADOS POR LA SUBDIRECCIÓN DE OPERACIONES</v>
          </cell>
          <cell r="AD490">
            <v>44581</v>
          </cell>
          <cell r="AE490">
            <v>44581</v>
          </cell>
          <cell r="AF490">
            <v>44581</v>
          </cell>
          <cell r="AG490">
            <v>44914</v>
          </cell>
          <cell r="AH490">
            <v>11</v>
          </cell>
          <cell r="AI490">
            <v>0</v>
          </cell>
          <cell r="AJ490">
            <v>11</v>
          </cell>
          <cell r="AK490">
            <v>11</v>
          </cell>
          <cell r="AL490">
            <v>0</v>
          </cell>
          <cell r="AN490">
            <v>44914</v>
          </cell>
          <cell r="AO490">
            <v>44865</v>
          </cell>
          <cell r="AP490">
            <v>96305000</v>
          </cell>
          <cell r="AQ490">
            <v>82005167</v>
          </cell>
          <cell r="AR490">
            <v>8755000</v>
          </cell>
          <cell r="AS490">
            <v>0</v>
          </cell>
          <cell r="AT490">
            <v>3314</v>
          </cell>
          <cell r="AU490">
            <v>361</v>
          </cell>
          <cell r="AV490">
            <v>44565</v>
          </cell>
          <cell r="AW490">
            <v>96305000</v>
          </cell>
          <cell r="AX490" t="str">
            <v>O23011602320000007641</v>
          </cell>
        </row>
        <row r="491">
          <cell r="E491">
            <v>485</v>
          </cell>
          <cell r="F491" t="str">
            <v>485-2022</v>
          </cell>
          <cell r="G491" t="str">
            <v>CO1.PCCNTR.3264817</v>
          </cell>
          <cell r="H491" t="str">
            <v xml:space="preserve">REALIZAR ADECUACIONES DE CALIDAD A 4500 VIVIENDAS PRIORIZANDO HOGARES CON JEFATURA FEMENINA, PERSONAS CON DISCAPACIDAD, VÍCTIMAS DEL CONFLICTO ARMADO, POBLACIÓN ÉTNICA Y ADULTOS MAYORES </v>
          </cell>
          <cell r="I491" t="str">
            <v>Terminado</v>
          </cell>
          <cell r="J491" t="str">
            <v>https://community.secop.gov.co/Public/Tendering/OpportunityDetail/Index?noticeUID=CO1.NTC.2580767&amp;isFromPublicArea=True&amp;isModal=true&amp;asPopupView=true</v>
          </cell>
          <cell r="K491" t="str">
            <v>SDHT-SDB-PSP-099-2022</v>
          </cell>
          <cell r="L491" t="str">
            <v>X</v>
          </cell>
          <cell r="N491" t="str">
            <v>CC</v>
          </cell>
          <cell r="O491">
            <v>53052455</v>
          </cell>
          <cell r="P491">
            <v>3</v>
          </cell>
          <cell r="Q491" t="str">
            <v>SUATERNA ARAGON</v>
          </cell>
          <cell r="R491" t="str">
            <v>MADIYERLEING</v>
          </cell>
          <cell r="S491" t="str">
            <v>No Aplica</v>
          </cell>
          <cell r="T491" t="str">
            <v>MADIYERLEING SUATERNA ARAGON</v>
          </cell>
          <cell r="U491" t="str">
            <v>F</v>
          </cell>
          <cell r="V491">
            <v>44578</v>
          </cell>
          <cell r="W491">
            <v>44579</v>
          </cell>
          <cell r="X491">
            <v>44582</v>
          </cell>
          <cell r="Y491">
            <v>44907</v>
          </cell>
          <cell r="Z491" t="str">
            <v>Contratación Directa</v>
          </cell>
          <cell r="AA491" t="str">
            <v>Contrato</v>
          </cell>
          <cell r="AB491" t="str">
            <v>Prestación de Servicios Profesionales</v>
          </cell>
          <cell r="AC491" t="str">
            <v>PRESTAR SERVICIOS PROFESIONALES PARA APOYAR LA ARTICULACIÓN INTERINSTITUCIONAL REFERENTE A LA IMPLEMENTACIÓN DE CONEXIONES INTRADOMICILIARIAS DE ACUEDUCTO Y ALCANTARILLADO EN SUS ETAPAS DE ESTRUCTURACIÓN, EJECUCIÓN Y SEGUIMIENTO EN EL MARCO DE LOS MEJORAMIENTOS DE VIVIENDA EN TERRITORIOS DE MEJORAMIENTO INTEGRAL</v>
          </cell>
          <cell r="AD491">
            <v>44582</v>
          </cell>
          <cell r="AE491">
            <v>44582</v>
          </cell>
          <cell r="AF491">
            <v>44582</v>
          </cell>
          <cell r="AG491">
            <v>44915</v>
          </cell>
          <cell r="AH491">
            <v>11</v>
          </cell>
          <cell r="AI491">
            <v>0</v>
          </cell>
          <cell r="AJ491">
            <v>11</v>
          </cell>
          <cell r="AK491">
            <v>11</v>
          </cell>
          <cell r="AL491">
            <v>0</v>
          </cell>
          <cell r="AN491">
            <v>44915</v>
          </cell>
          <cell r="AO491">
            <v>44915</v>
          </cell>
          <cell r="AP491">
            <v>92400000</v>
          </cell>
          <cell r="AQ491">
            <v>92400000</v>
          </cell>
          <cell r="AR491">
            <v>8400000</v>
          </cell>
          <cell r="AS491">
            <v>0</v>
          </cell>
          <cell r="AT491">
            <v>2748</v>
          </cell>
          <cell r="AU491">
            <v>390</v>
          </cell>
          <cell r="AV491">
            <v>44565</v>
          </cell>
          <cell r="AW491">
            <v>92400000</v>
          </cell>
          <cell r="AX491" t="str">
            <v>O23011601010000007715</v>
          </cell>
        </row>
        <row r="492">
          <cell r="E492">
            <v>486</v>
          </cell>
          <cell r="F492" t="str">
            <v>486-2022</v>
          </cell>
          <cell r="G492" t="str">
            <v>CO1.PCCNTR.3264730</v>
          </cell>
          <cell r="H492" t="str">
            <v xml:space="preserve">CONFORMAR Y AJUSTAR 100 EXPEDIENTES URBANOS PARA LA REGULARIZACIÓN DE ASENTAMIENTOS LEGALIZADOS </v>
          </cell>
          <cell r="I492" t="str">
            <v>Terminado</v>
          </cell>
          <cell r="J492" t="str">
            <v>https://community.secop.gov.co/Public/Tendering/OpportunityDetail/Index?noticeUID=CO1.NTC.2580773&amp;isFromPublicArea=True&amp;isModal=true&amp;asPopupView=true</v>
          </cell>
          <cell r="K492" t="str">
            <v>SDHT-SDB-PSP-008-2022</v>
          </cell>
          <cell r="L492" t="str">
            <v>X</v>
          </cell>
          <cell r="N492" t="str">
            <v>CC</v>
          </cell>
          <cell r="O492">
            <v>80220975</v>
          </cell>
          <cell r="P492">
            <v>0</v>
          </cell>
          <cell r="Q492" t="str">
            <v>MONDRAGON SOSA</v>
          </cell>
          <cell r="R492" t="str">
            <v>JAVIER ORLANDO</v>
          </cell>
          <cell r="S492" t="str">
            <v>No Aplica</v>
          </cell>
          <cell r="T492" t="str">
            <v>JAVIER ORLANDO MONDRAGON SOSA</v>
          </cell>
          <cell r="U492" t="str">
            <v>M</v>
          </cell>
          <cell r="V492">
            <v>44578</v>
          </cell>
          <cell r="W492">
            <v>44581</v>
          </cell>
          <cell r="X492">
            <v>44579</v>
          </cell>
          <cell r="Y492">
            <v>44906</v>
          </cell>
          <cell r="Z492" t="str">
            <v>Contratación Directa</v>
          </cell>
          <cell r="AA492" t="str">
            <v>Contrato</v>
          </cell>
          <cell r="AB492" t="str">
            <v>Prestación de Servicios Profesionales</v>
          </cell>
          <cell r="AC492" t="str">
            <v>PRESTAR SERVICIOS PROFESIONALES PARA LAS LABORES DEL COMPONENTE SOCIAL Y EN EL RELACIONAMIENTO COMUNITARIO PARA LA REGULARIZACIÓN DE DESARROLLOS LEGALIZADOS EN SU ETAPA DE GESTIÓN</v>
          </cell>
          <cell r="AD492">
            <v>44581</v>
          </cell>
          <cell r="AE492">
            <v>44581</v>
          </cell>
          <cell r="AF492">
            <v>44581</v>
          </cell>
          <cell r="AG492">
            <v>44914</v>
          </cell>
          <cell r="AH492">
            <v>11</v>
          </cell>
          <cell r="AI492">
            <v>0</v>
          </cell>
          <cell r="AJ492">
            <v>11</v>
          </cell>
          <cell r="AK492">
            <v>11</v>
          </cell>
          <cell r="AL492">
            <v>0</v>
          </cell>
          <cell r="AN492">
            <v>44914</v>
          </cell>
          <cell r="AO492">
            <v>44914</v>
          </cell>
          <cell r="AP492">
            <v>74800000</v>
          </cell>
          <cell r="AQ492">
            <v>74800000</v>
          </cell>
          <cell r="AR492">
            <v>6800000</v>
          </cell>
          <cell r="AS492">
            <v>0</v>
          </cell>
          <cell r="AT492">
            <v>2703</v>
          </cell>
          <cell r="AU492">
            <v>324</v>
          </cell>
          <cell r="AV492">
            <v>44565</v>
          </cell>
          <cell r="AW492">
            <v>74800000</v>
          </cell>
          <cell r="AX492" t="str">
            <v>O23011601190000007577</v>
          </cell>
        </row>
        <row r="493">
          <cell r="E493">
            <v>487</v>
          </cell>
          <cell r="F493" t="str">
            <v>487-2022</v>
          </cell>
          <cell r="G493" t="str">
            <v>CO1.PCCNTR.3264835</v>
          </cell>
          <cell r="H493" t="str">
            <v xml:space="preserve">CONFORMAR Y AJUSTAR 150 EXPEDIENTES URBANOS PARA LA LEGALIZACIÓN URBANÍSTICA DE ASENTAMIENTOS INFORMALES. </v>
          </cell>
          <cell r="I493" t="str">
            <v>En Ejecución</v>
          </cell>
          <cell r="J493" t="str">
            <v>https://community.secop.gov.co/Public/Tendering/OpportunityDetail/Index?noticeUID=CO1.NTC.2581017&amp;isFromPublicArea=True&amp;isModal=true&amp;asPopupView=true</v>
          </cell>
          <cell r="K493" t="str">
            <v>SDHT-SDB-PSP-012-2022</v>
          </cell>
          <cell r="L493" t="str">
            <v>X</v>
          </cell>
          <cell r="N493" t="str">
            <v>CC</v>
          </cell>
          <cell r="O493">
            <v>1030545677</v>
          </cell>
          <cell r="P493">
            <v>5</v>
          </cell>
          <cell r="Q493" t="str">
            <v>ROZO CORONA</v>
          </cell>
          <cell r="R493" t="str">
            <v>DIANA ALEJANDRA</v>
          </cell>
          <cell r="S493" t="str">
            <v>No Aplica</v>
          </cell>
          <cell r="T493" t="str">
            <v>DIANA ALEJANDRA ROZO CORONA</v>
          </cell>
          <cell r="U493" t="str">
            <v>F</v>
          </cell>
          <cell r="V493">
            <v>44578</v>
          </cell>
          <cell r="W493">
            <v>44580</v>
          </cell>
          <cell r="X493">
            <v>44580</v>
          </cell>
          <cell r="Y493">
            <v>44912</v>
          </cell>
          <cell r="Z493" t="str">
            <v>Contratación Directa</v>
          </cell>
          <cell r="AA493" t="str">
            <v>Contrato</v>
          </cell>
          <cell r="AB493" t="str">
            <v>Prestación de Servicios Profesionales</v>
          </cell>
          <cell r="AC493" t="str">
            <v>PRESTAR SERVICIOS PROFESIONALES PARA APOYAR LA ARTICULACIÓN Y ORGANIZACIÓN EN EL DESARROLLO DEL PROCEDIMIENTO DE LEGALIZACIÓN URBANÍSTICA EN SU ETAPA DE GESTIÓN Y ESTUDIOS PRELIMINARES EN LOS TERRITORIOS SUSCEPTIBLES DE SER LEGALIZADOS</v>
          </cell>
          <cell r="AD493">
            <v>44580</v>
          </cell>
          <cell r="AE493">
            <v>44580</v>
          </cell>
          <cell r="AF493">
            <v>44580</v>
          </cell>
          <cell r="AG493">
            <v>44913</v>
          </cell>
          <cell r="AH493">
            <v>11</v>
          </cell>
          <cell r="AI493">
            <v>0</v>
          </cell>
          <cell r="AJ493">
            <v>14.066666666666666</v>
          </cell>
          <cell r="AK493">
            <v>14</v>
          </cell>
          <cell r="AL493">
            <v>2</v>
          </cell>
          <cell r="AN493">
            <v>44913</v>
          </cell>
          <cell r="AO493">
            <v>45005</v>
          </cell>
          <cell r="AP493">
            <v>104500000</v>
          </cell>
          <cell r="AQ493">
            <v>133633333</v>
          </cell>
          <cell r="AR493">
            <v>9500000</v>
          </cell>
          <cell r="AS493">
            <v>0.3333333432674408</v>
          </cell>
          <cell r="AT493">
            <v>2687</v>
          </cell>
          <cell r="AU493">
            <v>440</v>
          </cell>
          <cell r="AV493">
            <v>44565</v>
          </cell>
          <cell r="AW493">
            <v>104500000</v>
          </cell>
          <cell r="AX493" t="str">
            <v>O23011601190000007577</v>
          </cell>
        </row>
        <row r="494">
          <cell r="E494">
            <v>488</v>
          </cell>
          <cell r="F494" t="str">
            <v>488-2022</v>
          </cell>
          <cell r="G494" t="str">
            <v>CO1.PCCNTR.3264845</v>
          </cell>
          <cell r="H494" t="str">
            <v xml:space="preserve">ASIGNAR 4500 SUBSIDIOS PARA MEJORAMIENTO DE VIVIENDA PRIORIZANDO HOGARES CON JEFATURA FEMENINA, PERSONAS CON DISCAPACIDAD, VÍCTIMAS DEL CONFLICTO ARMADO, POBLACIÓN ÉTNICA Y ADULTOS MAYORES </v>
          </cell>
          <cell r="I494" t="str">
            <v>Terminado</v>
          </cell>
          <cell r="J494" t="str">
            <v>https://community.secop.gov.co/Public/Tendering/OpportunityDetail/Index?noticeUID=CO1.NTC.2581026&amp;isFromPublicArea=True&amp;isModal=true&amp;asPopupView=true</v>
          </cell>
          <cell r="K494" t="str">
            <v>SDHT-SDB-PSP-087-2022</v>
          </cell>
          <cell r="L494" t="str">
            <v>X</v>
          </cell>
          <cell r="N494" t="str">
            <v>CC</v>
          </cell>
          <cell r="O494">
            <v>1018485225</v>
          </cell>
          <cell r="P494">
            <v>8</v>
          </cell>
          <cell r="Q494" t="str">
            <v>RAMIREZ ROBAYO</v>
          </cell>
          <cell r="R494" t="str">
            <v>ALBERT DANIEL</v>
          </cell>
          <cell r="S494" t="str">
            <v>No Aplica</v>
          </cell>
          <cell r="T494" t="str">
            <v>ALBERT DANIEL RAMIREZ ROBAYO</v>
          </cell>
          <cell r="U494" t="str">
            <v>M</v>
          </cell>
          <cell r="V494">
            <v>44578</v>
          </cell>
          <cell r="W494">
            <v>44581</v>
          </cell>
          <cell r="X494">
            <v>44580</v>
          </cell>
          <cell r="Y494">
            <v>44912</v>
          </cell>
          <cell r="Z494" t="str">
            <v>Contratación Directa</v>
          </cell>
          <cell r="AA494" t="str">
            <v>Contrato</v>
          </cell>
          <cell r="AB494" t="str">
            <v>Prestación de Servicios Profesionales</v>
          </cell>
          <cell r="AC494" t="str">
            <v>PRESTAR SERVICIOS PROFESIONALES PARA LA ESTRUCTURACIÓN TÉCNICA NECESARIA PARA LA ASIGNACIÓN DE SUBSIDIOS DE MEJORAMIENTOS DE VIVIENDA - MODALIDAD HABITABILIDAD EN LOS TERRITORIOS PRIORIZADOS POR LA SECRETARÍA DISTRITAL DEL HÁBITAT</v>
          </cell>
          <cell r="AD494">
            <v>44581</v>
          </cell>
          <cell r="AE494">
            <v>44581</v>
          </cell>
          <cell r="AF494">
            <v>44581</v>
          </cell>
          <cell r="AG494">
            <v>44914</v>
          </cell>
          <cell r="AH494">
            <v>11</v>
          </cell>
          <cell r="AI494">
            <v>0</v>
          </cell>
          <cell r="AJ494">
            <v>11.366666666666667</v>
          </cell>
          <cell r="AK494">
            <v>11</v>
          </cell>
          <cell r="AL494">
            <v>11</v>
          </cell>
          <cell r="AM494">
            <v>341</v>
          </cell>
          <cell r="AN494">
            <v>44914</v>
          </cell>
          <cell r="AO494">
            <v>44925</v>
          </cell>
          <cell r="AP494">
            <v>80300000</v>
          </cell>
          <cell r="AQ494">
            <v>82976667</v>
          </cell>
          <cell r="AR494">
            <v>7300000</v>
          </cell>
          <cell r="AS494">
            <v>-0.3333333283662796</v>
          </cell>
          <cell r="AT494">
            <v>2730</v>
          </cell>
          <cell r="AU494">
            <v>118</v>
          </cell>
          <cell r="AV494">
            <v>44564</v>
          </cell>
          <cell r="AW494">
            <v>80300000</v>
          </cell>
          <cell r="AX494" t="str">
            <v>O23011601010000007715</v>
          </cell>
        </row>
        <row r="495">
          <cell r="E495">
            <v>489</v>
          </cell>
          <cell r="F495" t="str">
            <v>489-2022</v>
          </cell>
          <cell r="G495" t="str">
            <v>CO1.PCCNTR.3264858</v>
          </cell>
          <cell r="H495" t="str">
            <v>CONSTRUIR  8  OBRAS EN ESPACIOS PÚBLICOS EN TERRITORIOS DE MEJORAMIENTO INTEGRAL DE BARRIOS</v>
          </cell>
          <cell r="I495" t="str">
            <v>Terminado</v>
          </cell>
          <cell r="J495" t="str">
            <v>https://community.secop.gov.co/Public/Tendering/OpportunityDetail/Index?noticeUID=CO1.NTC.2581033&amp;isFromPublicArea=True&amp;isModal=true&amp;asPopupView=true</v>
          </cell>
          <cell r="K495" t="str">
            <v>SDHT-SDB-PSP-092-2022</v>
          </cell>
          <cell r="L495" t="str">
            <v>X</v>
          </cell>
          <cell r="N495" t="str">
            <v>CC</v>
          </cell>
          <cell r="O495">
            <v>1020748202</v>
          </cell>
          <cell r="P495">
            <v>6</v>
          </cell>
          <cell r="Q495" t="str">
            <v>JIMENEZ ARCINIEGAS</v>
          </cell>
          <cell r="R495" t="str">
            <v>NATALIA</v>
          </cell>
          <cell r="S495" t="str">
            <v>No Aplica</v>
          </cell>
          <cell r="T495" t="str">
            <v>NATALIA JIMENEZ ARCINIEGAS</v>
          </cell>
          <cell r="U495" t="str">
            <v>F</v>
          </cell>
          <cell r="V495">
            <v>44578</v>
          </cell>
          <cell r="W495">
            <v>44579</v>
          </cell>
          <cell r="X495">
            <v>44579</v>
          </cell>
          <cell r="Y495">
            <v>44753</v>
          </cell>
          <cell r="Z495" t="str">
            <v>Contratación Directa</v>
          </cell>
          <cell r="AA495" t="str">
            <v>Contrato</v>
          </cell>
          <cell r="AB495" t="str">
            <v>Prestación de Servicios Profesionales</v>
          </cell>
          <cell r="AC495" t="str">
            <v>PRESTAR SERVICIOS PROFESIONALES PARA APOYAR EL SEGUIMIENTO EN EL AVANCE DE OBRAS DE LAS INTERVENCIONES DEFINIDAS EN LOS PLANES DE ACCIÓN DE MEJORAMIENTO INTEGRAL EN TERRITORIOS PRIORIZADOS POR LA SECRETARÍA DISTRITAL DEL HÁBITAT.</v>
          </cell>
          <cell r="AD495">
            <v>44579</v>
          </cell>
          <cell r="AE495">
            <v>44579</v>
          </cell>
          <cell r="AF495">
            <v>44579</v>
          </cell>
          <cell r="AG495">
            <v>44759</v>
          </cell>
          <cell r="AH495">
            <v>6</v>
          </cell>
          <cell r="AI495">
            <v>0</v>
          </cell>
          <cell r="AJ495">
            <v>9</v>
          </cell>
          <cell r="AK495">
            <v>9</v>
          </cell>
          <cell r="AL495">
            <v>0</v>
          </cell>
          <cell r="AN495">
            <v>44759</v>
          </cell>
          <cell r="AO495">
            <v>44851</v>
          </cell>
          <cell r="AP495">
            <v>43800000</v>
          </cell>
          <cell r="AQ495">
            <v>65700000</v>
          </cell>
          <cell r="AR495">
            <v>7300000</v>
          </cell>
          <cell r="AS495">
            <v>0</v>
          </cell>
          <cell r="AT495">
            <v>2798</v>
          </cell>
          <cell r="AU495">
            <v>446</v>
          </cell>
          <cell r="AV495">
            <v>44565</v>
          </cell>
          <cell r="AW495">
            <v>43800000</v>
          </cell>
          <cell r="AX495" t="str">
            <v>O23011601190000007575</v>
          </cell>
        </row>
        <row r="496">
          <cell r="E496">
            <v>490</v>
          </cell>
          <cell r="F496" t="str">
            <v>490-2022</v>
          </cell>
          <cell r="G496" t="str">
            <v>CO1.PCCNTR.3262727</v>
          </cell>
          <cell r="H496" t="str">
            <v>GESTIONAR Y ATENDER EL 100 % DE LOS REQUERIMIENTOS ALLEGADOS A LA ENTIDAD, RELACIONADOS CON ARRENDAMIENTO Y DESARROLLO DE VIVIENDA</v>
          </cell>
          <cell r="I496" t="str">
            <v>En Ejecución</v>
          </cell>
          <cell r="J496" t="str">
            <v>https://community.secop.gov.co/Public/Tendering/OpportunityDetail/Index?noticeUID=CO1.NTC.2578848&amp;isFromPublicArea=True&amp;isModal=true&amp;asPopupView=true</v>
          </cell>
          <cell r="K496" t="str">
            <v>SDHT-SDPS-PSP-001-2022</v>
          </cell>
          <cell r="L496" t="str">
            <v>X</v>
          </cell>
          <cell r="N496" t="str">
            <v>CC</v>
          </cell>
          <cell r="O496">
            <v>52849652</v>
          </cell>
          <cell r="P496">
            <v>6</v>
          </cell>
          <cell r="Q496" t="str">
            <v>CORTES RINCON</v>
          </cell>
          <cell r="R496" t="str">
            <v>MARIA ALEXANDRA</v>
          </cell>
          <cell r="S496" t="str">
            <v>No Aplica</v>
          </cell>
          <cell r="T496" t="str">
            <v>MARIA ALEXANDRA CORTES RINCON</v>
          </cell>
          <cell r="U496" t="str">
            <v>F</v>
          </cell>
          <cell r="V496">
            <v>44578</v>
          </cell>
          <cell r="W496">
            <v>44582</v>
          </cell>
          <cell r="X496">
            <v>44580</v>
          </cell>
          <cell r="Y496">
            <v>44921</v>
          </cell>
          <cell r="Z496" t="str">
            <v>Contratación Directa</v>
          </cell>
          <cell r="AA496" t="str">
            <v>Contrato</v>
          </cell>
          <cell r="AB496" t="str">
            <v>Prestación de Servicios Profesionales</v>
          </cell>
          <cell r="AC496" t="str">
            <v>PRESTAR SERVICIOS PROFESIONALES ESPECIALIZADOS PARA APOYAR A LA SUBDIRECCIÓN DE PREVENCIÓN Y SEGUIMIENTO EN EL ÁREA TÉCNICA DE LAS ACTIVIDADES ORIENTADAS AL CONTROL DE PROYECTOS DE ENAJENACIÓN DE VIVIENDA Y RESOLUCION DE PROCESOS EN SEGUNDA INSTANCIA.</v>
          </cell>
          <cell r="AD496">
            <v>44582</v>
          </cell>
          <cell r="AE496">
            <v>44582</v>
          </cell>
          <cell r="AF496">
            <v>44582</v>
          </cell>
          <cell r="AG496">
            <v>44924</v>
          </cell>
          <cell r="AH496">
            <v>11</v>
          </cell>
          <cell r="AI496">
            <v>9</v>
          </cell>
          <cell r="AJ496">
            <v>11.3</v>
          </cell>
          <cell r="AK496">
            <v>11</v>
          </cell>
          <cell r="AL496">
            <v>9</v>
          </cell>
          <cell r="AN496">
            <v>44924</v>
          </cell>
          <cell r="AO496">
            <v>45017</v>
          </cell>
          <cell r="AP496">
            <v>96603700</v>
          </cell>
          <cell r="AQ496">
            <v>96603700</v>
          </cell>
          <cell r="AR496">
            <v>8549000</v>
          </cell>
          <cell r="AS496">
            <v>0</v>
          </cell>
          <cell r="AT496">
            <v>2979</v>
          </cell>
          <cell r="AU496">
            <v>736</v>
          </cell>
          <cell r="AV496">
            <v>44566</v>
          </cell>
          <cell r="AW496">
            <v>96860170</v>
          </cell>
          <cell r="AX496" t="str">
            <v>O23011603450000007812</v>
          </cell>
        </row>
        <row r="497">
          <cell r="E497">
            <v>491</v>
          </cell>
          <cell r="F497" t="str">
            <v>491-2022</v>
          </cell>
          <cell r="G497" t="str">
            <v>CO1.PCCNTR.3262796</v>
          </cell>
          <cell r="H497" t="str">
            <v>GESTIONAR Y ATENDER EL 100 % DE LOS REQUERIMIENTOS ALLEGADOS A LA ENTIDAD, RELACIONADOS CON ARRENDAMIENTO Y DESARROLLO DE VIVIENDA</v>
          </cell>
          <cell r="I497" t="str">
            <v>En Ejecución</v>
          </cell>
          <cell r="J497" t="str">
            <v>https://community.secop.gov.co/Public/Tendering/OpportunityDetail/Index?noticeUID=CO1.NTC.2579058&amp;isFromPublicArea=True&amp;isModal=true&amp;asPopupView=true</v>
          </cell>
          <cell r="K497" t="str">
            <v>SDHT-SDICV-PSP-037-2022</v>
          </cell>
          <cell r="L497" t="str">
            <v>X</v>
          </cell>
          <cell r="N497" t="str">
            <v>CC</v>
          </cell>
          <cell r="O497">
            <v>79723144</v>
          </cell>
          <cell r="P497">
            <v>2</v>
          </cell>
          <cell r="Q497" t="str">
            <v>MONTOYA CESPEDES</v>
          </cell>
          <cell r="R497" t="str">
            <v>CAMILO ERNESTO</v>
          </cell>
          <cell r="S497" t="str">
            <v>No Aplica</v>
          </cell>
          <cell r="T497" t="str">
            <v>CAMILO ERNESTO MONTOYA CESPEDES</v>
          </cell>
          <cell r="U497" t="str">
            <v>M</v>
          </cell>
          <cell r="V497">
            <v>44578</v>
          </cell>
          <cell r="W497" t="str">
            <v>No Aplica</v>
          </cell>
          <cell r="X497">
            <v>44580</v>
          </cell>
          <cell r="Y497">
            <v>44921</v>
          </cell>
          <cell r="Z497" t="str">
            <v>Contratación Directa</v>
          </cell>
          <cell r="AA497" t="str">
            <v>Contrato</v>
          </cell>
          <cell r="AB497" t="str">
            <v>Prestación de Servicios Profesionales</v>
          </cell>
          <cell r="AC497" t="str">
            <v>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v>
          </cell>
          <cell r="AD497">
            <v>44580</v>
          </cell>
          <cell r="AE497">
            <v>44580</v>
          </cell>
          <cell r="AF497">
            <v>44580</v>
          </cell>
          <cell r="AG497">
            <v>44922</v>
          </cell>
          <cell r="AH497">
            <v>11</v>
          </cell>
          <cell r="AI497">
            <v>9</v>
          </cell>
          <cell r="AJ497">
            <v>13.700000000000001</v>
          </cell>
          <cell r="AK497">
            <v>13</v>
          </cell>
          <cell r="AL497">
            <v>21</v>
          </cell>
          <cell r="AN497">
            <v>44922</v>
          </cell>
          <cell r="AO497">
            <v>44994</v>
          </cell>
          <cell r="AP497">
            <v>73325700</v>
          </cell>
          <cell r="AQ497">
            <v>88899300</v>
          </cell>
          <cell r="AR497">
            <v>6489000</v>
          </cell>
          <cell r="AS497">
            <v>0</v>
          </cell>
          <cell r="AT497">
            <v>2841</v>
          </cell>
          <cell r="AU497">
            <v>234</v>
          </cell>
          <cell r="AV497">
            <v>44565</v>
          </cell>
          <cell r="AW497">
            <v>73520370</v>
          </cell>
          <cell r="AX497" t="str">
            <v>O23011603450000007812</v>
          </cell>
        </row>
        <row r="498">
          <cell r="E498">
            <v>492</v>
          </cell>
          <cell r="F498" t="str">
            <v>492-2022</v>
          </cell>
          <cell r="G498" t="str">
            <v>CO1.PCCNTR.3263605</v>
          </cell>
          <cell r="H498" t="str">
            <v>ADELANTAR EL 100 % DE  ACCIONES DE PREVENCIÓN, VIGILANCIA Y CONTROL FRENTE A LOS DESARROLLOS URBANÍSTICOS ILEGALES.</v>
          </cell>
          <cell r="I498" t="str">
            <v>Terminado</v>
          </cell>
          <cell r="J498" t="str">
            <v>https://community.secop.gov.co/Public/Tendering/OpportunityDetail/Index?noticeUID=CO1.NTC.2579462&amp;isFromPublicArea=True&amp;isModal=true&amp;asPopupView=true</v>
          </cell>
          <cell r="K498" t="str">
            <v>SDHT-SDPS-PSP-013-2022</v>
          </cell>
          <cell r="L498" t="str">
            <v>X</v>
          </cell>
          <cell r="N498" t="str">
            <v>CC</v>
          </cell>
          <cell r="O498">
            <v>1014243514</v>
          </cell>
          <cell r="P498">
            <v>9</v>
          </cell>
          <cell r="Q498" t="str">
            <v>ZAMUDIO PEDRAZA</v>
          </cell>
          <cell r="R498" t="str">
            <v xml:space="preserve">PAOLA ANDREA </v>
          </cell>
          <cell r="S498" t="str">
            <v>No Aplica</v>
          </cell>
          <cell r="T498" t="str">
            <v>PAOLA ANDREA  ZAMUDIO PEDRAZA</v>
          </cell>
          <cell r="U498" t="str">
            <v>F</v>
          </cell>
          <cell r="V498">
            <v>44578</v>
          </cell>
          <cell r="W498" t="str">
            <v>No Aplica</v>
          </cell>
          <cell r="X498">
            <v>44580</v>
          </cell>
          <cell r="Y498">
            <v>44921</v>
          </cell>
          <cell r="Z498" t="str">
            <v>Contratación Directa</v>
          </cell>
          <cell r="AA498" t="str">
            <v>Contrato</v>
          </cell>
          <cell r="AB498" t="str">
            <v>Prestación de Servicios Profesionales</v>
          </cell>
          <cell r="AC498" t="str">
            <v xml:space="preserve">PRESTAR SERVICIOS PROFESIONALES PARA APOYAR TECNICAMENTE A LA SUBDIRECCIÓN DE PREVENCIÓN Y SEGUIMIENTO EN LAS ACTIVIDADES DE MONITOREO DE LAS AREAS SUSCEPTIBLES DE OCUPACIÓN ILEGAL Y EN LA PREVENCIÓN DE DESARROLLOS ILEGALES EN EL DISTRITO CAPITAL
</v>
          </cell>
          <cell r="AD498">
            <v>44580</v>
          </cell>
          <cell r="AE498">
            <v>44580</v>
          </cell>
          <cell r="AF498">
            <v>44580</v>
          </cell>
          <cell r="AG498">
            <v>44922</v>
          </cell>
          <cell r="AH498">
            <v>11</v>
          </cell>
          <cell r="AI498">
            <v>9</v>
          </cell>
          <cell r="AJ498">
            <v>11.3</v>
          </cell>
          <cell r="AK498">
            <v>11</v>
          </cell>
          <cell r="AL498">
            <v>9</v>
          </cell>
          <cell r="AN498">
            <v>44922</v>
          </cell>
          <cell r="AO498">
            <v>44922</v>
          </cell>
          <cell r="AP498">
            <v>64596450</v>
          </cell>
          <cell r="AQ498">
            <v>64596450</v>
          </cell>
          <cell r="AR498">
            <v>5716500</v>
          </cell>
          <cell r="AS498">
            <v>0</v>
          </cell>
          <cell r="AT498">
            <v>2997</v>
          </cell>
          <cell r="AU498">
            <v>84</v>
          </cell>
          <cell r="AV498">
            <v>44564</v>
          </cell>
          <cell r="AW498">
            <v>64767945</v>
          </cell>
          <cell r="AX498" t="str">
            <v>O23011603450000007812</v>
          </cell>
        </row>
        <row r="499">
          <cell r="E499">
            <v>493</v>
          </cell>
          <cell r="F499" t="str">
            <v>493-2022</v>
          </cell>
          <cell r="G499" t="str">
            <v>CO1.PCCNTR.3264888</v>
          </cell>
          <cell r="H499" t="str">
            <v>GESTIONAR Y ATENDER EL 100 % DE LOS REQUERIMIENTOS ALLEGADOS A LA ENTIDAD, RELACIONADOS CON ARRENDAMIENTO Y DESARROLLO DE VIVIENDA</v>
          </cell>
          <cell r="I499" t="str">
            <v>Terminado</v>
          </cell>
          <cell r="J499" t="str">
            <v>https://community.secop.gov.co/Public/Tendering/OpportunityDetail/Index?noticeUID=CO1.NTC.2581149&amp;isFromPublicArea=True&amp;isModal=true&amp;asPopupView=true</v>
          </cell>
          <cell r="K499" t="str">
            <v>SDHT-SDPS-PSP-017-2022</v>
          </cell>
          <cell r="L499" t="str">
            <v>X</v>
          </cell>
          <cell r="N499" t="str">
            <v>CC</v>
          </cell>
          <cell r="O499">
            <v>1091665365</v>
          </cell>
          <cell r="P499">
            <v>9</v>
          </cell>
          <cell r="Q499" t="str">
            <v>ALVAREZ TORRADO</v>
          </cell>
          <cell r="R499" t="str">
            <v>LUIS ANDRES</v>
          </cell>
          <cell r="S499" t="str">
            <v>No Aplica</v>
          </cell>
          <cell r="T499" t="str">
            <v>LUIS ANDRES ALVAREZ TORRADO</v>
          </cell>
          <cell r="U499" t="str">
            <v>M</v>
          </cell>
          <cell r="V499">
            <v>44578</v>
          </cell>
          <cell r="W499" t="str">
            <v>No Aplica</v>
          </cell>
          <cell r="X499">
            <v>44580</v>
          </cell>
          <cell r="Y499">
            <v>44921</v>
          </cell>
          <cell r="Z499" t="str">
            <v>Contratación Directa</v>
          </cell>
          <cell r="AA499" t="str">
            <v>Contrato</v>
          </cell>
          <cell r="AB499" t="str">
            <v>Prestación de Servicios Profesionales</v>
          </cell>
          <cell r="AC499" t="str">
            <v>PRESTAR SERVICIOS PROFESIONALES PARA APOYAR JURIDICAMENTE LAS ACTIVIDADES ORIENTADAS AL CONTROL DE PROYECTOS DE ENAJENACIÓN DE VIVIENDA.</v>
          </cell>
          <cell r="AD499">
            <v>44580</v>
          </cell>
          <cell r="AE499">
            <v>44580</v>
          </cell>
          <cell r="AF499">
            <v>44580</v>
          </cell>
          <cell r="AG499">
            <v>44922</v>
          </cell>
          <cell r="AH499">
            <v>11</v>
          </cell>
          <cell r="AI499">
            <v>9</v>
          </cell>
          <cell r="AJ499">
            <v>11.3</v>
          </cell>
          <cell r="AK499">
            <v>11</v>
          </cell>
          <cell r="AL499">
            <v>9</v>
          </cell>
          <cell r="AN499">
            <v>44922</v>
          </cell>
          <cell r="AO499">
            <v>44922</v>
          </cell>
          <cell r="AP499">
            <v>64596450</v>
          </cell>
          <cell r="AQ499">
            <v>64596450</v>
          </cell>
          <cell r="AR499">
            <v>5716500</v>
          </cell>
          <cell r="AS499">
            <v>0</v>
          </cell>
          <cell r="AT499">
            <v>2991</v>
          </cell>
          <cell r="AU499">
            <v>759</v>
          </cell>
          <cell r="AV499">
            <v>44566</v>
          </cell>
          <cell r="AW499">
            <v>64767945</v>
          </cell>
          <cell r="AX499" t="str">
            <v>O23011603450000007812</v>
          </cell>
        </row>
        <row r="500">
          <cell r="E500">
            <v>494</v>
          </cell>
          <cell r="F500" t="str">
            <v>494-2022</v>
          </cell>
          <cell r="G500" t="str">
            <v>CO1.PCCNTR.3265714</v>
          </cell>
          <cell r="H500" t="str">
            <v>GESTIONAR Y ATENDER EL 100 % DE LOS REQUERIMIENTOS ALLEGADOS A LA ENTIDAD, RELACIONADOS CON ARRENDAMIENTO Y DESARROLLO DE VIVIENDA</v>
          </cell>
          <cell r="I500" t="str">
            <v>Terminado</v>
          </cell>
          <cell r="J500" t="str">
            <v>https://community.secop.gov.co/Public/Tendering/OpportunityDetail/Index?noticeUID=CO1.NTC.2520636&amp;isFromPublicArea=True&amp;isModal=true&amp;asPopupView=true</v>
          </cell>
          <cell r="K500" t="str">
            <v>SDHT-SDPS-PSP-020-2022</v>
          </cell>
          <cell r="L500" t="str">
            <v>X</v>
          </cell>
          <cell r="N500" t="str">
            <v>CC</v>
          </cell>
          <cell r="O500">
            <v>1069729637</v>
          </cell>
          <cell r="P500">
            <v>3</v>
          </cell>
          <cell r="Q500" t="str">
            <v>GOMEZ MUÑOZ</v>
          </cell>
          <cell r="R500" t="str">
            <v>WILLIAM ALEXANDER</v>
          </cell>
          <cell r="S500" t="str">
            <v>No Aplica</v>
          </cell>
          <cell r="T500" t="str">
            <v>WILLIAM ALEXANDER GOMEZ MUÑOZ</v>
          </cell>
          <cell r="U500" t="str">
            <v>M</v>
          </cell>
          <cell r="V500">
            <v>44578</v>
          </cell>
          <cell r="W500" t="str">
            <v>No Aplica</v>
          </cell>
          <cell r="X500">
            <v>44580</v>
          </cell>
          <cell r="Y500">
            <v>44921</v>
          </cell>
          <cell r="Z500" t="str">
            <v>Contratación Directa</v>
          </cell>
          <cell r="AA500" t="str">
            <v>Contrato</v>
          </cell>
          <cell r="AB500" t="str">
            <v>Prestación de Servicios Profesionales</v>
          </cell>
          <cell r="AC500" t="str">
            <v>PRESTAR SERVICIOS PROFESIONALES PARA APOYAR JURIDICAMENTE LAS ACTIVIDADES ORIENTADAS AL CONTROL DE PROYECTOS DE ENAJENACIÓN DE VIVIENDA.</v>
          </cell>
          <cell r="AD500">
            <v>44580</v>
          </cell>
          <cell r="AE500">
            <v>44580</v>
          </cell>
          <cell r="AF500">
            <v>44580</v>
          </cell>
          <cell r="AG500">
            <v>44922</v>
          </cell>
          <cell r="AH500">
            <v>11</v>
          </cell>
          <cell r="AI500">
            <v>9</v>
          </cell>
          <cell r="AJ500">
            <v>11.3</v>
          </cell>
          <cell r="AK500">
            <v>11</v>
          </cell>
          <cell r="AL500">
            <v>9</v>
          </cell>
          <cell r="AN500">
            <v>44922</v>
          </cell>
          <cell r="AO500">
            <v>44922</v>
          </cell>
          <cell r="AP500">
            <v>64767945</v>
          </cell>
          <cell r="AQ500">
            <v>64767945</v>
          </cell>
          <cell r="AR500">
            <v>5716500</v>
          </cell>
          <cell r="AS500">
            <v>-171495</v>
          </cell>
          <cell r="AT500">
            <v>2992</v>
          </cell>
          <cell r="AU500">
            <v>313</v>
          </cell>
          <cell r="AV500">
            <v>44565</v>
          </cell>
          <cell r="AW500">
            <v>64767945</v>
          </cell>
          <cell r="AX500" t="str">
            <v>O23011603450000007812</v>
          </cell>
        </row>
        <row r="501">
          <cell r="E501">
            <v>495</v>
          </cell>
          <cell r="F501" t="str">
            <v>495-2022</v>
          </cell>
          <cell r="G501" t="str">
            <v>CO1.PCCNTR.3265999</v>
          </cell>
          <cell r="H501" t="str">
            <v>ADELANTAR EL 100 % DE  ACCIONES DE PREVENCIÓN, VIGILANCIA Y CONTROL FRENTE A LOS DESARROLLOS URBANÍSTICOS ILEGALES.</v>
          </cell>
          <cell r="I501" t="str">
            <v>Terminado</v>
          </cell>
          <cell r="J501" t="str">
            <v>https://community.secop.gov.co/Public/Tendering/OpportunityDetail/Index?noticeUID=CO1.NTC.2581890&amp;isFromPublicArea=True&amp;isModal=true&amp;asPopupView=true</v>
          </cell>
          <cell r="K501" t="str">
            <v>SDHT-SDPS-PSP-022-2022</v>
          </cell>
          <cell r="L501" t="str">
            <v>X</v>
          </cell>
          <cell r="N501" t="str">
            <v>CC</v>
          </cell>
          <cell r="O501">
            <v>79724475</v>
          </cell>
          <cell r="P501">
            <v>1</v>
          </cell>
          <cell r="Q501" t="str">
            <v>QUINTERO SALAZAR</v>
          </cell>
          <cell r="R501" t="str">
            <v>ALEJANDRO</v>
          </cell>
          <cell r="S501" t="str">
            <v>No Aplica</v>
          </cell>
          <cell r="T501" t="str">
            <v>ALEJANDRO QUINTERO SALAZAR</v>
          </cell>
          <cell r="U501" t="str">
            <v>M</v>
          </cell>
          <cell r="V501">
            <v>44578</v>
          </cell>
          <cell r="W501" t="str">
            <v>No Aplica</v>
          </cell>
          <cell r="X501">
            <v>44580</v>
          </cell>
          <cell r="Y501">
            <v>44921</v>
          </cell>
          <cell r="Z501" t="str">
            <v>Contratación Directa</v>
          </cell>
          <cell r="AA501" t="str">
            <v>Contrato</v>
          </cell>
          <cell r="AB501" t="str">
            <v>Prestación de Servicios Profesionales</v>
          </cell>
          <cell r="AC501" t="str">
            <v>PRESTACIÓN DE SERVICIOS PROFESIONALES PARA APOYAR AL EQUIPO DE MONITOREO DE LA SUBDIRECCIÓN DE PREVENCIÓN Y SEGUIMIENTO EN EL DIAGNOSTICO Y ORIENTACIÓN A LOS CONFLICTOS QUE SE PRESENTEN EN LAS ÁREAS SUSCEPTIBLES DE OCUPACIÓN ILEGAL</v>
          </cell>
          <cell r="AD501">
            <v>44580</v>
          </cell>
          <cell r="AE501">
            <v>44580</v>
          </cell>
          <cell r="AF501">
            <v>44580</v>
          </cell>
          <cell r="AG501">
            <v>44922</v>
          </cell>
          <cell r="AH501">
            <v>11</v>
          </cell>
          <cell r="AI501">
            <v>9</v>
          </cell>
          <cell r="AJ501">
            <v>11.3</v>
          </cell>
          <cell r="AK501">
            <v>11</v>
          </cell>
          <cell r="AL501">
            <v>9</v>
          </cell>
          <cell r="AN501">
            <v>44922</v>
          </cell>
          <cell r="AO501">
            <v>44922</v>
          </cell>
          <cell r="AP501">
            <v>73325700</v>
          </cell>
          <cell r="AQ501">
            <v>73325700</v>
          </cell>
          <cell r="AR501">
            <v>6489000</v>
          </cell>
          <cell r="AS501">
            <v>0</v>
          </cell>
          <cell r="AT501">
            <v>3660</v>
          </cell>
          <cell r="AU501">
            <v>319</v>
          </cell>
          <cell r="AV501">
            <v>44565</v>
          </cell>
          <cell r="AW501">
            <v>73520370</v>
          </cell>
          <cell r="AX501" t="str">
            <v>O23011603450000007812</v>
          </cell>
        </row>
        <row r="502">
          <cell r="E502">
            <v>496</v>
          </cell>
          <cell r="F502" t="str">
            <v>496-2022</v>
          </cell>
          <cell r="G502" t="str">
            <v>CO1.PCCNTR.3266718</v>
          </cell>
          <cell r="H502" t="str">
            <v>GESTIONAR Y ATENDER EL 100 % DE LOS REQUERIMIENTOS ALLEGADOS A LA ENTIDAD, RELACIONADOS CON ARRENDAMIENTO Y DESARROLLO DE VIVIENDA</v>
          </cell>
          <cell r="I502" t="str">
            <v>Terminado</v>
          </cell>
          <cell r="J502" t="str">
            <v>https://community.secop.gov.co/Public/Tendering/OpportunityDetail/Index?noticeUID=CO1.NTC.2582493&amp;isFromPublicArea=True&amp;isModal=true&amp;asPopupView=true</v>
          </cell>
          <cell r="K502" t="str">
            <v>SDHT-SDPS-PSP-023-2022</v>
          </cell>
          <cell r="L502" t="str">
            <v>X</v>
          </cell>
          <cell r="N502" t="str">
            <v>CC</v>
          </cell>
          <cell r="O502">
            <v>19290021</v>
          </cell>
          <cell r="P502">
            <v>7</v>
          </cell>
          <cell r="Q502" t="str">
            <v xml:space="preserve">PRIETO </v>
          </cell>
          <cell r="R502" t="str">
            <v>GONZALO PEÑA</v>
          </cell>
          <cell r="S502" t="str">
            <v>No Aplica</v>
          </cell>
          <cell r="T502" t="str">
            <v xml:space="preserve">GONZALO PEÑA PRIETO </v>
          </cell>
          <cell r="U502" t="str">
            <v>M</v>
          </cell>
          <cell r="V502">
            <v>44578</v>
          </cell>
          <cell r="W502" t="str">
            <v>No Aplica</v>
          </cell>
          <cell r="X502">
            <v>44580</v>
          </cell>
          <cell r="Y502">
            <v>44921</v>
          </cell>
          <cell r="Z502" t="str">
            <v>Contratación Directa</v>
          </cell>
          <cell r="AA502" t="str">
            <v>Contrato</v>
          </cell>
          <cell r="AB502" t="str">
            <v>Prestación de Servicios Profesionales</v>
          </cell>
          <cell r="AC502" t="str">
            <v>PRESTAR SERVICIOS PROFESIONALES DE APOYO JURÍDICO A LA SUBDIRECCIÓN DE PREVENCIÓN Y SEGUIMIENTO EN RELACIÓN CON EL REGISTRO DE ARRENDADORES Y ENAJENADORES DE VIVIENDA, LAS AUTORIZACIONES PARA LA ENAJENACIÓN DE VIVIENDA Y DEMÁS ASPECTOS JURÍDICOS QUE SE REQUIERA.</v>
          </cell>
          <cell r="AD502">
            <v>44580</v>
          </cell>
          <cell r="AE502">
            <v>44580</v>
          </cell>
          <cell r="AF502">
            <v>44580</v>
          </cell>
          <cell r="AG502">
            <v>44922</v>
          </cell>
          <cell r="AH502">
            <v>11</v>
          </cell>
          <cell r="AI502">
            <v>9</v>
          </cell>
          <cell r="AJ502">
            <v>11.3</v>
          </cell>
          <cell r="AK502">
            <v>11</v>
          </cell>
          <cell r="AL502">
            <v>9</v>
          </cell>
          <cell r="AN502">
            <v>44922</v>
          </cell>
          <cell r="AO502">
            <v>44922</v>
          </cell>
          <cell r="AP502">
            <v>64767945</v>
          </cell>
          <cell r="AQ502">
            <v>64767945</v>
          </cell>
          <cell r="AR502">
            <v>5716500</v>
          </cell>
          <cell r="AS502">
            <v>-171495</v>
          </cell>
          <cell r="AT502">
            <v>2993</v>
          </cell>
          <cell r="AU502">
            <v>215</v>
          </cell>
          <cell r="AV502">
            <v>44565</v>
          </cell>
          <cell r="AW502">
            <v>64767945</v>
          </cell>
          <cell r="AX502" t="str">
            <v>O23011603450000007812</v>
          </cell>
        </row>
        <row r="503">
          <cell r="E503">
            <v>497</v>
          </cell>
          <cell r="F503" t="str">
            <v>497-2022</v>
          </cell>
          <cell r="G503" t="str">
            <v>CO1.PCCNTR.3268084</v>
          </cell>
          <cell r="H503" t="str">
            <v>GESTIONAR Y ATENDER EL 100 % DE LOS REQUERIMIENTOS ALLEGADOS A LA ENTIDAD, RELACIONADOS CON ARRENDAMIENTO Y DESARROLLO DE VIVIENDA</v>
          </cell>
          <cell r="I503" t="str">
            <v>En Ejecución</v>
          </cell>
          <cell r="J503" t="str">
            <v>https://community.secop.gov.co/Public/Tendering/OpportunityDetail/Index?noticeUID=CO1.NTC.2584212&amp;isFromPublicArea=True&amp;isModal=true&amp;asPopupView=true</v>
          </cell>
          <cell r="K503" t="str">
            <v>SDHT-SDICV-PSP-049-2022</v>
          </cell>
          <cell r="L503" t="str">
            <v>X</v>
          </cell>
          <cell r="N503" t="str">
            <v>CC</v>
          </cell>
          <cell r="O503">
            <v>10289392</v>
          </cell>
          <cell r="P503">
            <v>1</v>
          </cell>
          <cell r="Q503" t="str">
            <v>VALENCIA TABORDA</v>
          </cell>
          <cell r="R503" t="str">
            <v>LUIS FERNANDO</v>
          </cell>
          <cell r="S503" t="str">
            <v>No Aplica</v>
          </cell>
          <cell r="T503" t="str">
            <v>LUIS FERNANDO VALENCIA TABORDA</v>
          </cell>
          <cell r="U503" t="str">
            <v>M</v>
          </cell>
          <cell r="V503">
            <v>44578</v>
          </cell>
          <cell r="W503" t="str">
            <v>No Aplica</v>
          </cell>
          <cell r="X503">
            <v>44580</v>
          </cell>
          <cell r="Y503">
            <v>44927</v>
          </cell>
          <cell r="Z503" t="str">
            <v>Contratación Directa</v>
          </cell>
          <cell r="AA503" t="str">
            <v>Contrato</v>
          </cell>
          <cell r="AB503" t="str">
            <v>Prestación de Servicios Profesionales</v>
          </cell>
          <cell r="AC503" t="str">
            <v>PRESTAR SERVICIOS PROFESIONALES DE APOYO JURIDICO PARA SUSTANCIAR INVESTIGACIONES ADMINISTRATIVAS RELACIONADAS CON LA ENAJENACIÓN Y ARRENDAMIENTO DE VIVIENDA.</v>
          </cell>
          <cell r="AD503">
            <v>44580</v>
          </cell>
          <cell r="AE503">
            <v>44580</v>
          </cell>
          <cell r="AF503">
            <v>44580</v>
          </cell>
          <cell r="AG503">
            <v>44928</v>
          </cell>
          <cell r="AH503">
            <v>11</v>
          </cell>
          <cell r="AI503">
            <v>15</v>
          </cell>
          <cell r="AJ503">
            <v>11.5</v>
          </cell>
          <cell r="AK503">
            <v>11</v>
          </cell>
          <cell r="AL503">
            <v>15</v>
          </cell>
          <cell r="AN503">
            <v>44929</v>
          </cell>
          <cell r="AO503">
            <v>44929</v>
          </cell>
          <cell r="AP503">
            <v>65739750</v>
          </cell>
          <cell r="AQ503">
            <v>65739750</v>
          </cell>
          <cell r="AR503">
            <v>5716500</v>
          </cell>
          <cell r="AS503">
            <v>0</v>
          </cell>
          <cell r="AT503">
            <v>2771</v>
          </cell>
          <cell r="AU503">
            <v>228</v>
          </cell>
          <cell r="AV503">
            <v>44565</v>
          </cell>
          <cell r="AW503">
            <v>65739750</v>
          </cell>
          <cell r="AX503" t="str">
            <v>O23011603450000007812</v>
          </cell>
        </row>
        <row r="504">
          <cell r="E504">
            <v>498</v>
          </cell>
          <cell r="F504" t="str">
            <v>498-2022</v>
          </cell>
          <cell r="G504" t="str">
            <v>CO1.PCCNTR.3269029</v>
          </cell>
          <cell r="H504" t="str">
            <v>GESTIONAR Y ATENDER EL 100 % DE LOS REQUERIMIENTOS ALLEGADOS A LA ENTIDAD, RELACIONADOS CON ARRENDAMIENTO Y DESARROLLO DE VIVIENDA</v>
          </cell>
          <cell r="I504" t="str">
            <v>En Ejecución</v>
          </cell>
          <cell r="J504" t="str">
            <v>https://community.secop.gov.co/Public/Tendering/OpportunityDetail/Index?noticeUID=CO1.NTC.2584456&amp;isFromPublicArea=True&amp;isModal=true&amp;asPopupView=true</v>
          </cell>
          <cell r="K504" t="str">
            <v>SDHT-SDICV-PSP-050-2022</v>
          </cell>
          <cell r="L504" t="str">
            <v>X</v>
          </cell>
          <cell r="N504" t="str">
            <v>CC</v>
          </cell>
          <cell r="O504">
            <v>1014250598</v>
          </cell>
          <cell r="P504">
            <v>6</v>
          </cell>
          <cell r="Q504" t="str">
            <v>VILLOTA MARTINEZ</v>
          </cell>
          <cell r="R504" t="str">
            <v>MARIA ALEJANDRA</v>
          </cell>
          <cell r="S504" t="str">
            <v>No Aplica</v>
          </cell>
          <cell r="T504" t="str">
            <v>MARIA ALEJANDRA VILLOTA MARTINEZ</v>
          </cell>
          <cell r="U504" t="str">
            <v>F</v>
          </cell>
          <cell r="V504">
            <v>44578</v>
          </cell>
          <cell r="W504" t="str">
            <v>No Aplica</v>
          </cell>
          <cell r="X504">
            <v>44580</v>
          </cell>
          <cell r="Y504">
            <v>44927</v>
          </cell>
          <cell r="Z504" t="str">
            <v>Contratación Directa</v>
          </cell>
          <cell r="AA504" t="str">
            <v>Contrato</v>
          </cell>
          <cell r="AB504" t="str">
            <v>Prestación de Servicios Profesionales</v>
          </cell>
          <cell r="AC504" t="str">
            <v>PRESTAR SERVICIOS PROFESIONALES DE APOYO JURIDICO PARA SUSTANCIAR INVESTIGACIONES ADMINISTRATIVAS RELACIONADAS CON LA ENAJENACIÓN Y ARRENDAMIENTO DE VIVIENDA</v>
          </cell>
          <cell r="AD504">
            <v>44580</v>
          </cell>
          <cell r="AE504">
            <v>44580</v>
          </cell>
          <cell r="AF504">
            <v>44580</v>
          </cell>
          <cell r="AG504">
            <v>44928</v>
          </cell>
          <cell r="AH504">
            <v>11</v>
          </cell>
          <cell r="AI504">
            <v>15</v>
          </cell>
          <cell r="AJ504">
            <v>11.5</v>
          </cell>
          <cell r="AK504">
            <v>11</v>
          </cell>
          <cell r="AL504">
            <v>15</v>
          </cell>
          <cell r="AN504">
            <v>44929</v>
          </cell>
          <cell r="AO504">
            <v>44929</v>
          </cell>
          <cell r="AP504">
            <v>65739750</v>
          </cell>
          <cell r="AQ504">
            <v>65739750</v>
          </cell>
          <cell r="AR504">
            <v>5716500</v>
          </cell>
          <cell r="AS504">
            <v>0</v>
          </cell>
          <cell r="AT504">
            <v>2865</v>
          </cell>
          <cell r="AU504">
            <v>399</v>
          </cell>
          <cell r="AV504">
            <v>44565</v>
          </cell>
          <cell r="AW504">
            <v>65739750</v>
          </cell>
          <cell r="AX504" t="str">
            <v>O23011603450000007812</v>
          </cell>
        </row>
        <row r="505">
          <cell r="E505">
            <v>499</v>
          </cell>
          <cell r="F505" t="str">
            <v>499-2022</v>
          </cell>
          <cell r="G505" t="str">
            <v>CO1.PCCNTR.3263630</v>
          </cell>
          <cell r="H505" t="str">
            <v>GESTIONAR Y ATENDER EL 100 % DE LOS REQUERIMIENTOS ALLEGADOS A LA ENTIDAD, RELACIONADOS CON ARRENDAMIENTO Y DESARROLLO DE VIVIENDA</v>
          </cell>
          <cell r="I505" t="str">
            <v>Terminado</v>
          </cell>
          <cell r="J505" t="str">
            <v>https://community.secop.gov.co/Public/Tendering/OpportunityDetail/Index?noticeUID=CO1.NTC.2579817&amp;isFromPublicArea=True&amp;isModal=true&amp;asPopupView=true</v>
          </cell>
          <cell r="K505" t="str">
            <v>SDHT-SDICV-PSP-054-2022</v>
          </cell>
          <cell r="L505" t="str">
            <v>X</v>
          </cell>
          <cell r="N505" t="str">
            <v>CC</v>
          </cell>
          <cell r="O505">
            <v>52874586</v>
          </cell>
          <cell r="P505">
            <v>3</v>
          </cell>
          <cell r="Q505" t="str">
            <v>RODRIGUEZ RIVERA</v>
          </cell>
          <cell r="R505" t="str">
            <v>DANCY LUDY</v>
          </cell>
          <cell r="S505" t="str">
            <v>No Aplica</v>
          </cell>
          <cell r="T505" t="str">
            <v>DANCY LUDY RODRIGUEZ RIVERA</v>
          </cell>
          <cell r="U505" t="str">
            <v>F</v>
          </cell>
          <cell r="V505">
            <v>44578</v>
          </cell>
          <cell r="W505" t="str">
            <v>No Aplica</v>
          </cell>
          <cell r="X505">
            <v>44580</v>
          </cell>
          <cell r="Y505">
            <v>44921</v>
          </cell>
          <cell r="Z505" t="str">
            <v>Contratación Directa</v>
          </cell>
          <cell r="AA505" t="str">
            <v>Contrato</v>
          </cell>
          <cell r="AB505" t="str">
            <v>Prestación de Servicios Profesionales</v>
          </cell>
          <cell r="AC505" t="str">
            <v>PRESTAR SERVICIOS PROFESIONALES DE APOYO JURIDICO PARA SUSTANCIAR INVESTIGACIONES ADMINISTRATIVAS RELACIONADAS CON LA ENAJENACIÓN Y ARRENDAMIENTO DE VIVIENDA</v>
          </cell>
          <cell r="AD505">
            <v>44580</v>
          </cell>
          <cell r="AE505">
            <v>44580</v>
          </cell>
          <cell r="AF505">
            <v>44580</v>
          </cell>
          <cell r="AG505">
            <v>44922</v>
          </cell>
          <cell r="AH505">
            <v>11</v>
          </cell>
          <cell r="AI505">
            <v>9</v>
          </cell>
          <cell r="AJ505">
            <v>11.3</v>
          </cell>
          <cell r="AK505">
            <v>11</v>
          </cell>
          <cell r="AL505">
            <v>9</v>
          </cell>
          <cell r="AN505">
            <v>44922</v>
          </cell>
          <cell r="AO505">
            <v>44922</v>
          </cell>
          <cell r="AP505">
            <v>64596450</v>
          </cell>
          <cell r="AQ505">
            <v>64596450</v>
          </cell>
          <cell r="AR505">
            <v>5716500</v>
          </cell>
          <cell r="AS505">
            <v>0</v>
          </cell>
          <cell r="AT505">
            <v>2927</v>
          </cell>
          <cell r="AU505">
            <v>790</v>
          </cell>
          <cell r="AV505">
            <v>44568</v>
          </cell>
          <cell r="AW505">
            <v>64767945</v>
          </cell>
          <cell r="AX505" t="str">
            <v>O23011603450000007812</v>
          </cell>
        </row>
        <row r="506">
          <cell r="E506">
            <v>500</v>
          </cell>
          <cell r="F506" t="str">
            <v>500-2022</v>
          </cell>
          <cell r="G506" t="str">
            <v>CO1.PCCNTR.3263665</v>
          </cell>
          <cell r="H506" t="str">
            <v>GESTIONAR Y ATENDER EL 100 % DE LOS REQUERIMIENTOS ALLEGADOS A LA ENTIDAD, RELACIONADOS CON ARRENDAMIENTO Y DESARROLLO DE VIVIENDA</v>
          </cell>
          <cell r="I506" t="str">
            <v>En Ejecución</v>
          </cell>
          <cell r="J506" t="str">
            <v>https://community.secop.gov.co/Public/Tendering/OpportunityDetail/Index?noticeUID=CO1.NTC.2579859&amp;isFromPublicArea=True&amp;isModal=true&amp;asPopupView=true</v>
          </cell>
          <cell r="K506" t="str">
            <v>SDHT-SDICV-PSP-015-2022</v>
          </cell>
          <cell r="L506" t="str">
            <v>X</v>
          </cell>
          <cell r="N506" t="str">
            <v>CC</v>
          </cell>
          <cell r="O506">
            <v>79960990</v>
          </cell>
          <cell r="P506">
            <v>2</v>
          </cell>
          <cell r="Q506" t="str">
            <v>MOLINA GAVIRIA</v>
          </cell>
          <cell r="R506" t="str">
            <v>ALEX DIXON</v>
          </cell>
          <cell r="S506" t="str">
            <v>No Aplica</v>
          </cell>
          <cell r="T506" t="str">
            <v>ALEX DIXON MOLINA GAVIRIA</v>
          </cell>
          <cell r="U506" t="str">
            <v>M</v>
          </cell>
          <cell r="V506">
            <v>44578</v>
          </cell>
          <cell r="W506" t="str">
            <v>No Aplica</v>
          </cell>
          <cell r="X506">
            <v>44580</v>
          </cell>
          <cell r="Y506">
            <v>44891</v>
          </cell>
          <cell r="Z506" t="str">
            <v>Contratación Directa</v>
          </cell>
          <cell r="AA506" t="str">
            <v>Contrato</v>
          </cell>
          <cell r="AB506" t="str">
            <v>Prestación de Servicios Profesionales</v>
          </cell>
          <cell r="AC506" t="str">
            <v xml:space="preserve">PRESTAR SERVICIOS PROFESIONALES DE APOYO JURIDICO PARA SUSTANCIAR INVESTIGACIONES ADMINISTRATIVAS RELACIONADAS CON LA ENAJENACIÓN Y ARRENDAMIENTO DE VIVIENDA
</v>
          </cell>
          <cell r="AD506">
            <v>44580</v>
          </cell>
          <cell r="AE506">
            <v>44580</v>
          </cell>
          <cell r="AF506">
            <v>44580</v>
          </cell>
          <cell r="AG506">
            <v>44892</v>
          </cell>
          <cell r="AH506">
            <v>10</v>
          </cell>
          <cell r="AI506">
            <v>9</v>
          </cell>
          <cell r="AJ506">
            <v>11.866666666666667</v>
          </cell>
          <cell r="AK506">
            <v>11</v>
          </cell>
          <cell r="AL506">
            <v>26</v>
          </cell>
          <cell r="AN506">
            <v>44892</v>
          </cell>
          <cell r="AO506">
            <v>44940</v>
          </cell>
          <cell r="AP506">
            <v>58879950</v>
          </cell>
          <cell r="AQ506">
            <v>67835800</v>
          </cell>
          <cell r="AR506">
            <v>5716500</v>
          </cell>
          <cell r="AS506">
            <v>0</v>
          </cell>
          <cell r="AT506">
            <v>2931</v>
          </cell>
          <cell r="AU506">
            <v>791</v>
          </cell>
          <cell r="AV506">
            <v>44568</v>
          </cell>
          <cell r="AW506">
            <v>58879950</v>
          </cell>
          <cell r="AX506" t="str">
            <v>O23011603450000007812</v>
          </cell>
        </row>
        <row r="507">
          <cell r="E507">
            <v>501</v>
          </cell>
          <cell r="F507" t="str">
            <v>501-2022</v>
          </cell>
          <cell r="G507" t="str">
            <v>CO1.PCCNTR.3263692</v>
          </cell>
          <cell r="H507" t="str">
            <v>GESTIONAR Y ATENDER EL 100 % DE LOS REQUERIMIENTOS ALLEGADOS A LA ENTIDAD, RELACIONADOS CON ARRENDAMIENTO Y DESARROLLO DE VIVIENDA</v>
          </cell>
          <cell r="I507" t="str">
            <v>Terminado</v>
          </cell>
          <cell r="J507" t="str">
            <v>https://community.secop.gov.co/Public/Tendering/OpportunityDetail/Index?noticeUID=CO1.NTC.2579880&amp;isFromPublicArea=True&amp;isModal=true&amp;asPopupView=true</v>
          </cell>
          <cell r="K507" t="str">
            <v>SDHT-SDICV-PSP-016-2022</v>
          </cell>
          <cell r="L507" t="str">
            <v>X</v>
          </cell>
          <cell r="N507" t="str">
            <v>CC</v>
          </cell>
          <cell r="O507">
            <v>44157549</v>
          </cell>
          <cell r="P507">
            <v>6</v>
          </cell>
          <cell r="Q507" t="str">
            <v>MENDOZA NAVARRO</v>
          </cell>
          <cell r="R507" t="str">
            <v>OLGA ELENA</v>
          </cell>
          <cell r="S507" t="str">
            <v>No Aplica</v>
          </cell>
          <cell r="T507" t="str">
            <v>OLGA ELENA MENDOZA NAVARRO</v>
          </cell>
          <cell r="U507" t="str">
            <v>F</v>
          </cell>
          <cell r="V507">
            <v>44578</v>
          </cell>
          <cell r="W507" t="str">
            <v>No Aplica</v>
          </cell>
          <cell r="X507">
            <v>44580</v>
          </cell>
          <cell r="Y507">
            <v>44921</v>
          </cell>
          <cell r="Z507" t="str">
            <v>Contratación Directa</v>
          </cell>
          <cell r="AA507" t="str">
            <v>Contrato</v>
          </cell>
          <cell r="AB507" t="str">
            <v>Prestación de Servicios Profesionales</v>
          </cell>
          <cell r="AC507" t="str">
            <v>PRESTAR SERVICIOS PROFESIONALES PARA APOYAR JURIDICAMENTE EN LA REVISIÓNY SUSTANCIACIÓN DE LOS ACTOS ADMINISTRATIVOS EXPEDIDOS POR LA SUBDIRECCIÓN DE INVESTIGACIONES Y CONTROL DE VIVIENDA</v>
          </cell>
          <cell r="AD507">
            <v>44580</v>
          </cell>
          <cell r="AE507">
            <v>44580</v>
          </cell>
          <cell r="AF507">
            <v>44580</v>
          </cell>
          <cell r="AG507">
            <v>44922</v>
          </cell>
          <cell r="AH507">
            <v>10</v>
          </cell>
          <cell r="AI507">
            <v>9</v>
          </cell>
          <cell r="AJ507">
            <v>10.3</v>
          </cell>
          <cell r="AK507">
            <v>10</v>
          </cell>
          <cell r="AL507">
            <v>9</v>
          </cell>
          <cell r="AN507">
            <v>44892</v>
          </cell>
          <cell r="AO507">
            <v>44892</v>
          </cell>
          <cell r="AP507">
            <v>66836700</v>
          </cell>
          <cell r="AQ507">
            <v>66836700</v>
          </cell>
          <cell r="AR507">
            <v>6489000</v>
          </cell>
          <cell r="AS507">
            <v>0</v>
          </cell>
          <cell r="AT507">
            <v>2941</v>
          </cell>
          <cell r="AU507">
            <v>315</v>
          </cell>
          <cell r="AV507">
            <v>44565</v>
          </cell>
          <cell r="AW507">
            <v>66836700</v>
          </cell>
          <cell r="AX507" t="str">
            <v>O23011603450000007812</v>
          </cell>
        </row>
        <row r="508">
          <cell r="E508">
            <v>502</v>
          </cell>
          <cell r="F508" t="str">
            <v>502-2022</v>
          </cell>
          <cell r="G508" t="str">
            <v>CO1.PCCNTR.3263934</v>
          </cell>
          <cell r="H508" t="str">
            <v>GESTIONAR Y ATENDER EL 100 % DE LOS REQUERIMIENTOS ALLEGADOS A LA ENTIDAD, RELACIONADOS CON ARRENDAMIENTO Y DESARROLLO DE VIVIENDA</v>
          </cell>
          <cell r="I508" t="str">
            <v>Terminado</v>
          </cell>
          <cell r="J508" t="str">
            <v>https://community.secop.gov.co/Public/Tendering/OpportunityDetail/Index?noticeUID=CO1.NTC.2579979&amp;isFromPublicArea=True&amp;isModal=true&amp;asPopupView=true</v>
          </cell>
          <cell r="K508" t="str">
            <v>SDHT-SDICV-PSP-052-2022</v>
          </cell>
          <cell r="L508" t="str">
            <v>X</v>
          </cell>
          <cell r="N508" t="str">
            <v>CC</v>
          </cell>
          <cell r="O508">
            <v>80236119</v>
          </cell>
          <cell r="P508">
            <v>2</v>
          </cell>
          <cell r="Q508" t="str">
            <v>MURILLO PAREDES</v>
          </cell>
          <cell r="R508" t="str">
            <v>AXEL DAVID</v>
          </cell>
          <cell r="S508" t="str">
            <v>No Aplica</v>
          </cell>
          <cell r="T508" t="str">
            <v>AXEL DAVID MURILLO PAREDES</v>
          </cell>
          <cell r="U508" t="str">
            <v>M</v>
          </cell>
          <cell r="V508">
            <v>44578</v>
          </cell>
          <cell r="W508" t="str">
            <v>No Aplica</v>
          </cell>
          <cell r="X508">
            <v>44580</v>
          </cell>
          <cell r="Y508">
            <v>44748</v>
          </cell>
          <cell r="Z508" t="str">
            <v>Contratación Directa</v>
          </cell>
          <cell r="AA508" t="str">
            <v>Contrato</v>
          </cell>
          <cell r="AB508" t="str">
            <v>Prestación de Servicios Profesionales</v>
          </cell>
          <cell r="AC508" t="str">
            <v>PRESTAR SERVICIOS PROFESIONALES PARA APOYAR JURIDICAMENTE EN LA SUSTANCIACIÓN DE LOS ACTOS ADMINISTRATIVOS EXPEDIDOS POR LA SUBDIRECCIÓN DE INVESTIGACIONES Y CONTROL DE VIVIENDA</v>
          </cell>
          <cell r="AD508">
            <v>44580</v>
          </cell>
          <cell r="AE508">
            <v>44580</v>
          </cell>
          <cell r="AF508">
            <v>44580</v>
          </cell>
          <cell r="AG508">
            <v>44760</v>
          </cell>
          <cell r="AH508">
            <v>6</v>
          </cell>
          <cell r="AI508">
            <v>0</v>
          </cell>
          <cell r="AJ508">
            <v>6</v>
          </cell>
          <cell r="AK508">
            <v>6</v>
          </cell>
          <cell r="AL508">
            <v>0</v>
          </cell>
          <cell r="AN508">
            <v>44760</v>
          </cell>
          <cell r="AO508">
            <v>44760</v>
          </cell>
          <cell r="AP508">
            <v>34299000</v>
          </cell>
          <cell r="AQ508">
            <v>34299000</v>
          </cell>
          <cell r="AR508">
            <v>5716500</v>
          </cell>
          <cell r="AS508">
            <v>0</v>
          </cell>
          <cell r="AT508">
            <v>2937</v>
          </cell>
          <cell r="AU508">
            <v>792</v>
          </cell>
          <cell r="AV508">
            <v>44568</v>
          </cell>
          <cell r="AW508">
            <v>34299000</v>
          </cell>
          <cell r="AX508" t="str">
            <v>O23011603450000007812</v>
          </cell>
        </row>
        <row r="509">
          <cell r="E509">
            <v>503</v>
          </cell>
          <cell r="F509" t="str">
            <v>503-2022</v>
          </cell>
          <cell r="G509" t="str">
            <v>CO1.PCCNTR.3264037</v>
          </cell>
          <cell r="H509" t="str">
            <v>GESTIONAR Y ATENDER EL 100 % DE LOS REQUERIMIENTOS ALLEGADOS A LA ENTIDAD, RELACIONADOS CON ARRENDAMIENTO Y DESARROLLO DE VIVIENDA</v>
          </cell>
          <cell r="I509" t="str">
            <v>Terminado</v>
          </cell>
          <cell r="J509" t="str">
            <v>https://community.secop.gov.co/Public/Tendering/OpportunityDetail/Index?noticeUID=CO1.NTC.2580229&amp;isFromPublicArea=True&amp;isModal=true&amp;asPopupView=true</v>
          </cell>
          <cell r="K509" t="str">
            <v>SDHT-SIVC-PSP-007-2022</v>
          </cell>
          <cell r="L509" t="str">
            <v>X</v>
          </cell>
          <cell r="N509" t="str">
            <v>CC</v>
          </cell>
          <cell r="O509">
            <v>1022411811</v>
          </cell>
          <cell r="P509">
            <v>1</v>
          </cell>
          <cell r="Q509" t="str">
            <v>BOLAÑOS LOZANO</v>
          </cell>
          <cell r="R509" t="str">
            <v>LAURA VANESSA</v>
          </cell>
          <cell r="S509" t="str">
            <v>No Aplica</v>
          </cell>
          <cell r="T509" t="str">
            <v>LAURA VANESSA BOLAÑOS LOZANO</v>
          </cell>
          <cell r="U509" t="str">
            <v>F</v>
          </cell>
          <cell r="V509">
            <v>44578</v>
          </cell>
          <cell r="W509" t="str">
            <v>No Aplica</v>
          </cell>
          <cell r="X509">
            <v>44580</v>
          </cell>
          <cell r="Y509">
            <v>44921</v>
          </cell>
          <cell r="Z509" t="str">
            <v>Contratación Directa</v>
          </cell>
          <cell r="AA509" t="str">
            <v>Contrato</v>
          </cell>
          <cell r="AB509" t="str">
            <v>Prestación de Servicios Profesionales</v>
          </cell>
          <cell r="AC509" t="str">
            <v>PRESTAR PRESTAR SERVICIOS PROFESIONALES PARA APOYAR TECNICAMENTE A LA COMISIÓN DE VEEDURÍA DE LAS CURADURÍAS URBANAS DE BOGOTÁ EN LA REVISIÓN Y CONCEPTUALIZACIÓN DE LOS CASOS QUE LE SEAN ASIGNADOS EN LOS ASPECTOS ARQUITECTONICOS Y URBANISTICOSERVICIOS PROFESIONALES PARA APOYAR TECNICAMENTE A LA COMISIÓN DE VEEDURÍA DE LAS CURADURÍAS URBANAS DE BOGOTÁ EN LA REVISIÓN Y CONCEPTUALIZACIÓN DE LOS CASOS QUE LE SEAN ASIGNADOS EN LOS ASPECTOS ARQUITECTONICOS Y URBANISTICOS</v>
          </cell>
          <cell r="AD509">
            <v>44580</v>
          </cell>
          <cell r="AE509">
            <v>44580</v>
          </cell>
          <cell r="AF509">
            <v>44580</v>
          </cell>
          <cell r="AG509">
            <v>44922</v>
          </cell>
          <cell r="AH509">
            <v>11</v>
          </cell>
          <cell r="AI509">
            <v>9</v>
          </cell>
          <cell r="AJ509">
            <v>11.3</v>
          </cell>
          <cell r="AK509">
            <v>11</v>
          </cell>
          <cell r="AL509">
            <v>9</v>
          </cell>
          <cell r="AN509">
            <v>44922</v>
          </cell>
          <cell r="AO509">
            <v>44922</v>
          </cell>
          <cell r="AP509">
            <v>64596450</v>
          </cell>
          <cell r="AQ509">
            <v>64596450</v>
          </cell>
          <cell r="AR509">
            <v>5716500</v>
          </cell>
          <cell r="AS509">
            <v>0</v>
          </cell>
          <cell r="AT509">
            <v>2954</v>
          </cell>
          <cell r="AU509">
            <v>748</v>
          </cell>
          <cell r="AV509">
            <v>44566</v>
          </cell>
          <cell r="AW509">
            <v>64767945</v>
          </cell>
          <cell r="AX509" t="str">
            <v>O23011603450000007812</v>
          </cell>
        </row>
        <row r="510">
          <cell r="E510">
            <v>504</v>
          </cell>
          <cell r="F510" t="str">
            <v>504-2022</v>
          </cell>
          <cell r="G510" t="str">
            <v>CO1.PCCNTR.3264075</v>
          </cell>
          <cell r="H510" t="str">
            <v>GESTIONAR Y ATENDER EL 100 % DE LOS REQUERIMIENTOS ALLEGADOS A LA ENTIDAD, RELACIONADOS CON ARRENDAMIENTO Y DESARROLLO DE VIVIENDA</v>
          </cell>
          <cell r="I510" t="str">
            <v>Terminado</v>
          </cell>
          <cell r="J510" t="str">
            <v>https://community.secop.gov.co/Public/Tendering/OpportunityDetail/Index?noticeUID=CO1.NTC.2580527&amp;isFromPublicArea=True&amp;isModal=true&amp;asPopupView=true</v>
          </cell>
          <cell r="K510" t="str">
            <v>SDHT-SIVC-PSP-008-2022</v>
          </cell>
          <cell r="L510" t="str">
            <v>X</v>
          </cell>
          <cell r="N510" t="str">
            <v>CC</v>
          </cell>
          <cell r="O510">
            <v>88210346</v>
          </cell>
          <cell r="P510">
            <v>4</v>
          </cell>
          <cell r="Q510" t="str">
            <v>ANDRADE DIAZ</v>
          </cell>
          <cell r="R510" t="str">
            <v>MIGUEL ANGEL</v>
          </cell>
          <cell r="S510" t="str">
            <v>No Aplica</v>
          </cell>
          <cell r="T510" t="str">
            <v>MIGUEL ANGEL ANDRADE DIAZ</v>
          </cell>
          <cell r="U510" t="str">
            <v>M</v>
          </cell>
          <cell r="V510">
            <v>44578</v>
          </cell>
          <cell r="W510" t="str">
            <v>No Aplica</v>
          </cell>
          <cell r="X510">
            <v>44580</v>
          </cell>
          <cell r="Y510">
            <v>44748</v>
          </cell>
          <cell r="Z510" t="str">
            <v>Contratación Directa</v>
          </cell>
          <cell r="AA510" t="str">
            <v>Contrato</v>
          </cell>
          <cell r="AB510" t="str">
            <v>Prestación de Servicios Profesionales</v>
          </cell>
          <cell r="AC510" t="str">
            <v>PRESTAR SERVICIOS PROFESIONALES PARA APOYAR A LA COMISIÓN DE VEEDURÍA DE LAS CURADURÍAS URBANAS DE BOGOTÁ, EN LA REVISIÓN DE LOS CASOS QUE LE SEAN ASIGNADOS RESPECTO A SU CUMPLIMIENTO CON LA NORMA SISMO RESISTENTE APLICABLE.</v>
          </cell>
          <cell r="AD510">
            <v>44580</v>
          </cell>
          <cell r="AE510">
            <v>44580</v>
          </cell>
          <cell r="AF510">
            <v>44580</v>
          </cell>
          <cell r="AG510">
            <v>44760</v>
          </cell>
          <cell r="AH510">
            <v>6</v>
          </cell>
          <cell r="AI510">
            <v>0</v>
          </cell>
          <cell r="AJ510">
            <v>6</v>
          </cell>
          <cell r="AK510">
            <v>6</v>
          </cell>
          <cell r="AL510">
            <v>0</v>
          </cell>
          <cell r="AN510">
            <v>44760</v>
          </cell>
          <cell r="AO510">
            <v>44760</v>
          </cell>
          <cell r="AP510">
            <v>34299000</v>
          </cell>
          <cell r="AQ510">
            <v>34299000</v>
          </cell>
          <cell r="AR510">
            <v>5716500</v>
          </cell>
          <cell r="AS510">
            <v>0</v>
          </cell>
          <cell r="AT510">
            <v>2957</v>
          </cell>
          <cell r="AU510">
            <v>752</v>
          </cell>
          <cell r="AV510">
            <v>44566</v>
          </cell>
          <cell r="AW510">
            <v>34299000</v>
          </cell>
          <cell r="AX510" t="str">
            <v>O23011603450000007812</v>
          </cell>
        </row>
        <row r="511">
          <cell r="E511">
            <v>505</v>
          </cell>
          <cell r="F511" t="str">
            <v>505-2022</v>
          </cell>
          <cell r="G511" t="str">
            <v>CO1.PCCNTR.3264415</v>
          </cell>
          <cell r="H511" t="str">
            <v>GESTIONAR Y ATENDER EL 100 % DE LOS REQUERIMIENTOS ALLEGADOS A LA ENTIDAD, RELACIONADOS CON ARRENDAMIENTO Y DESARROLLO DE VIVIENDA</v>
          </cell>
          <cell r="I511" t="str">
            <v>En Ejecución</v>
          </cell>
          <cell r="J511" t="str">
            <v>https://community.secop.gov.co/Public/Tendering/OpportunityDetail/Index?noticeUID=CO1.NTC.2580189&amp;isFromPublicArea=True&amp;isModal=true&amp;asPopupView=true</v>
          </cell>
          <cell r="K511" t="str">
            <v>SDHT-SIVC-PSP-014-2022</v>
          </cell>
          <cell r="L511" t="str">
            <v>X</v>
          </cell>
          <cell r="N511" t="str">
            <v>CC</v>
          </cell>
          <cell r="O511">
            <v>1010196411</v>
          </cell>
          <cell r="P511">
            <v>2</v>
          </cell>
          <cell r="Q511" t="str">
            <v>MORALES ROMERO</v>
          </cell>
          <cell r="R511" t="str">
            <v>JORGE ANDRES</v>
          </cell>
          <cell r="S511" t="str">
            <v>No Aplica</v>
          </cell>
          <cell r="T511" t="str">
            <v>JORGE ANDRES MORALES ROMERO</v>
          </cell>
          <cell r="U511" t="str">
            <v>M</v>
          </cell>
          <cell r="V511">
            <v>44582</v>
          </cell>
          <cell r="W511" t="str">
            <v>No Aplica</v>
          </cell>
          <cell r="X511">
            <v>44586</v>
          </cell>
          <cell r="Y511">
            <v>44921</v>
          </cell>
          <cell r="Z511" t="str">
            <v>Contratación Directa</v>
          </cell>
          <cell r="AA511" t="str">
            <v>Contrato</v>
          </cell>
          <cell r="AB511" t="str">
            <v>Prestación de Servicios Profesionales</v>
          </cell>
          <cell r="AC511" t="str">
            <v>PRESTAR SERVICIOS PROFESIONALES PARA APOYAR JURIDICAMENTE A LA SDHT EN EL MARCO DE SU PARTICIPACION EN LA COMISIÓN DE VEEDURÍA DE LAS CURADURÍASURBANAS DE BOGOTÁ.</v>
          </cell>
          <cell r="AD511">
            <v>44586</v>
          </cell>
          <cell r="AE511">
            <v>44586</v>
          </cell>
          <cell r="AF511">
            <v>44586</v>
          </cell>
          <cell r="AG511">
            <v>44928</v>
          </cell>
          <cell r="AH511">
            <v>11</v>
          </cell>
          <cell r="AI511">
            <v>9</v>
          </cell>
          <cell r="AJ511">
            <v>11.3</v>
          </cell>
          <cell r="AK511">
            <v>11</v>
          </cell>
          <cell r="AL511">
            <v>9</v>
          </cell>
          <cell r="AN511">
            <v>44929</v>
          </cell>
          <cell r="AO511">
            <v>44929</v>
          </cell>
          <cell r="AP511">
            <v>64596450</v>
          </cell>
          <cell r="AQ511">
            <v>64596450</v>
          </cell>
          <cell r="AR511">
            <v>5716500</v>
          </cell>
          <cell r="AS511">
            <v>0</v>
          </cell>
          <cell r="AT511">
            <v>2962</v>
          </cell>
          <cell r="AU511">
            <v>758</v>
          </cell>
          <cell r="AV511">
            <v>44566</v>
          </cell>
          <cell r="AW511">
            <v>64767945</v>
          </cell>
          <cell r="AX511" t="str">
            <v>O23011603450000007812</v>
          </cell>
        </row>
        <row r="512">
          <cell r="E512">
            <v>506</v>
          </cell>
          <cell r="F512" t="str">
            <v>506-2022</v>
          </cell>
          <cell r="G512" t="str">
            <v>CO1.PCCNTR.3264456</v>
          </cell>
          <cell r="H512" t="str">
            <v>GESTIONAR Y ATENDER EL 100 % DE LOS REQUERIMIENTOS ALLEGADOS A LA ENTIDAD, RELACIONADOS CON ARRENDAMIENTO Y DESARROLLO DE VIVIENDA</v>
          </cell>
          <cell r="I512" t="str">
            <v>Terminado</v>
          </cell>
          <cell r="J512" t="str">
            <v>https://community.secop.gov.co/Public/Tendering/OpportunityDetail/Index?noticeUID=CO1.NTC.2580638&amp;isFromPublicArea=True&amp;isModal=true&amp;asPopupView=true</v>
          </cell>
          <cell r="K512" t="str">
            <v>SDHT-SIVC-PSP-013-2022</v>
          </cell>
          <cell r="L512" t="str">
            <v>X</v>
          </cell>
          <cell r="N512" t="str">
            <v>CC</v>
          </cell>
          <cell r="O512">
            <v>53073605</v>
          </cell>
          <cell r="P512">
            <v>1</v>
          </cell>
          <cell r="Q512" t="str">
            <v>MARCIALES DAZA</v>
          </cell>
          <cell r="R512" t="str">
            <v>ELIZABETH</v>
          </cell>
          <cell r="S512" t="str">
            <v>No Aplica</v>
          </cell>
          <cell r="T512" t="str">
            <v>ELIZABETH MARCIALES DAZA</v>
          </cell>
          <cell r="U512" t="str">
            <v>F</v>
          </cell>
          <cell r="V512">
            <v>44578</v>
          </cell>
          <cell r="W512" t="str">
            <v>No Aplica</v>
          </cell>
          <cell r="X512">
            <v>44580</v>
          </cell>
          <cell r="Y512">
            <v>44921</v>
          </cell>
          <cell r="Z512" t="str">
            <v>Contratación Directa</v>
          </cell>
          <cell r="AA512" t="str">
            <v>Contrato</v>
          </cell>
          <cell r="AB512" t="str">
            <v>Prestación de Servicios Profesionales</v>
          </cell>
          <cell r="AC512" t="str">
            <v>PRESTAR SERVICIOS PROFESIONALES PARA APOYAR TECNICAMENTE A LA COMISIÓN DE VEEDURÍA DE LAS CURADURÍAS URBANAS DE BOGOTÁ EN LA REVISIÓN Y CONCEPTUALIZACIÓN DE LOS CASOS QUE LE SEAN ASIGNADOS EN LOS ASPECTOS ARQUITECTONICOS Y URBANISTICOS</v>
          </cell>
          <cell r="AD512">
            <v>44580</v>
          </cell>
          <cell r="AE512">
            <v>44580</v>
          </cell>
          <cell r="AF512">
            <v>44580</v>
          </cell>
          <cell r="AG512">
            <v>44922</v>
          </cell>
          <cell r="AH512">
            <v>11</v>
          </cell>
          <cell r="AI512">
            <v>9</v>
          </cell>
          <cell r="AJ512">
            <v>11.3</v>
          </cell>
          <cell r="AK512">
            <v>11</v>
          </cell>
          <cell r="AL512">
            <v>9</v>
          </cell>
          <cell r="AN512">
            <v>44922</v>
          </cell>
          <cell r="AO512">
            <v>44922</v>
          </cell>
          <cell r="AP512">
            <v>64596450</v>
          </cell>
          <cell r="AQ512">
            <v>64596450</v>
          </cell>
          <cell r="AR512">
            <v>5716500</v>
          </cell>
          <cell r="AS512">
            <v>0</v>
          </cell>
          <cell r="AT512">
            <v>2963</v>
          </cell>
          <cell r="AU512">
            <v>763</v>
          </cell>
          <cell r="AV512">
            <v>44566</v>
          </cell>
          <cell r="AW512">
            <v>64767945</v>
          </cell>
          <cell r="AX512" t="str">
            <v>O23011603450000007812</v>
          </cell>
        </row>
        <row r="513">
          <cell r="E513">
            <v>507</v>
          </cell>
          <cell r="F513" t="str">
            <v>507-2022</v>
          </cell>
          <cell r="G513" t="str">
            <v>CO1.PCCNTR.3264561</v>
          </cell>
          <cell r="H513" t="str">
            <v>GESTIONAR Y ATENDER EL 100 % DE LOS REQUERIMIENTOS ALLEGADOS A LA ENTIDAD, RELACIONADOS CON ARRENDAMIENTO Y DESARROLLO DE VIVIENDA</v>
          </cell>
          <cell r="I513" t="str">
            <v>En Ejecución</v>
          </cell>
          <cell r="J513" t="str">
            <v>https://community.secop.gov.co/Public/Tendering/OpportunityDetail/Index?noticeUID=CO1.NTC.2580821&amp;isFromPublicArea=True&amp;isModal=true&amp;asPopupView=true</v>
          </cell>
          <cell r="K513" t="str">
            <v>SDHT-SDPS-PSP-010-2022</v>
          </cell>
          <cell r="L513" t="str">
            <v>X</v>
          </cell>
          <cell r="N513" t="str">
            <v>CC</v>
          </cell>
          <cell r="O513">
            <v>1013600355</v>
          </cell>
          <cell r="P513">
            <v>2</v>
          </cell>
          <cell r="Q513" t="str">
            <v>SALAMANCA ROCHA</v>
          </cell>
          <cell r="R513" t="str">
            <v>JULY ELIZABETH</v>
          </cell>
          <cell r="S513" t="str">
            <v>No Aplica</v>
          </cell>
          <cell r="T513" t="str">
            <v>JULY ELIZABETH SALAMANCA ROCHA</v>
          </cell>
          <cell r="U513" t="str">
            <v>F</v>
          </cell>
          <cell r="V513">
            <v>44578</v>
          </cell>
          <cell r="W513" t="str">
            <v>No Aplica</v>
          </cell>
          <cell r="X513">
            <v>44580</v>
          </cell>
          <cell r="Y513">
            <v>44921</v>
          </cell>
          <cell r="Z513" t="str">
            <v>Contratación Directa</v>
          </cell>
          <cell r="AA513" t="str">
            <v>Contrato</v>
          </cell>
          <cell r="AB513" t="str">
            <v>Prestación de Servicios Profesionales</v>
          </cell>
          <cell r="AC513" t="str">
            <v>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v>
          </cell>
          <cell r="AD513">
            <v>44580</v>
          </cell>
          <cell r="AE513">
            <v>44580</v>
          </cell>
          <cell r="AF513">
            <v>44580</v>
          </cell>
          <cell r="AG513">
            <v>44922</v>
          </cell>
          <cell r="AH513">
            <v>11</v>
          </cell>
          <cell r="AI513">
            <v>8</v>
          </cell>
          <cell r="AJ513">
            <v>11.766666666666667</v>
          </cell>
          <cell r="AK513">
            <v>11</v>
          </cell>
          <cell r="AL513">
            <v>23</v>
          </cell>
          <cell r="AN513">
            <v>44921</v>
          </cell>
          <cell r="AO513">
            <v>44937</v>
          </cell>
          <cell r="AP513">
            <v>52221000</v>
          </cell>
          <cell r="AQ513">
            <v>54538500</v>
          </cell>
          <cell r="AR513">
            <v>4635000</v>
          </cell>
          <cell r="AS513">
            <v>0</v>
          </cell>
          <cell r="AT513">
            <v>2983</v>
          </cell>
          <cell r="AU513">
            <v>740</v>
          </cell>
          <cell r="AV513">
            <v>44566</v>
          </cell>
          <cell r="AW513">
            <v>52375000</v>
          </cell>
          <cell r="AX513" t="str">
            <v>O23011603450000007812</v>
          </cell>
        </row>
        <row r="514">
          <cell r="E514">
            <v>508</v>
          </cell>
          <cell r="F514" t="str">
            <v>508-2022</v>
          </cell>
          <cell r="G514" t="str">
            <v>CO1.PCCNTR.3271142</v>
          </cell>
          <cell r="H514" t="str">
            <v xml:space="preserve">COODINAR 100 % DEL DISEÑO E IMPLEMENTACIÓN DE LA POLÍTICA PÚBLICA DE SERVICIOS PÚBLICOS. </v>
          </cell>
          <cell r="I514" t="str">
            <v>En Ejecución</v>
          </cell>
          <cell r="J514" t="str">
            <v>https://community.secop.gov.co/Public/Tendering/OpportunityDetail/Index?noticeUID=CO1.NTC.2586614&amp;isFromPublicArea=True&amp;isModal=true&amp;asPopupView=true</v>
          </cell>
          <cell r="K514" t="str">
            <v>SDHT-SDSP-PSP-017-2022</v>
          </cell>
          <cell r="L514" t="str">
            <v>X</v>
          </cell>
          <cell r="N514" t="str">
            <v>CC</v>
          </cell>
          <cell r="O514">
            <v>52168152</v>
          </cell>
          <cell r="P514">
            <v>2</v>
          </cell>
          <cell r="Q514" t="str">
            <v>PINZON GARCIA</v>
          </cell>
          <cell r="R514" t="str">
            <v>SANDRA MILENA</v>
          </cell>
          <cell r="S514" t="str">
            <v>No Aplica</v>
          </cell>
          <cell r="T514" t="str">
            <v>SANDRA MILENA PINZON GARCIA</v>
          </cell>
          <cell r="U514" t="str">
            <v>F</v>
          </cell>
          <cell r="V514">
            <v>44578</v>
          </cell>
          <cell r="W514" t="str">
            <v>No Aplica</v>
          </cell>
          <cell r="X514">
            <v>44581</v>
          </cell>
          <cell r="Y514">
            <v>44926</v>
          </cell>
          <cell r="Z514" t="str">
            <v>Contratación Directa</v>
          </cell>
          <cell r="AA514" t="str">
            <v>Contrato</v>
          </cell>
          <cell r="AB514" t="str">
            <v>Prestación de Servicios Profesionales</v>
          </cell>
          <cell r="AC514" t="str">
            <v>PRESTAR SERVICIOS PROFESIONALES PARA APOYAR EL COMPONENTE JURÍDICO DE LA GESTIÓN INTEGRAL DE RESIDUOS CON ÉNFASIS EN EL SERVICIO PÚBLICO DE ASEO EN LA IMPLEMENTACIÓN Y SEGUIMIENTO DE LA POLÍTICA PÚBLICA DE SERVICIOS PÚBLICOS DOMICILIARIOS Y DE LOS PLANES FORMULADOS EN EL CUMPLIMIENTO DE LAS FUNCIONES DE LA SUBDIRECCIÓN DE SERVICIOS PÚBLICOS</v>
          </cell>
          <cell r="AD514">
            <v>44581</v>
          </cell>
          <cell r="AE514">
            <v>44581</v>
          </cell>
          <cell r="AF514">
            <v>44581</v>
          </cell>
          <cell r="AG514">
            <v>44930</v>
          </cell>
          <cell r="AH514">
            <v>11</v>
          </cell>
          <cell r="AI514">
            <v>15</v>
          </cell>
          <cell r="AJ514">
            <v>11.5</v>
          </cell>
          <cell r="AK514">
            <v>11</v>
          </cell>
          <cell r="AL514">
            <v>15</v>
          </cell>
          <cell r="AN514">
            <v>44930</v>
          </cell>
          <cell r="AO514">
            <v>44930</v>
          </cell>
          <cell r="AP514">
            <v>88837500</v>
          </cell>
          <cell r="AQ514">
            <v>88837500</v>
          </cell>
          <cell r="AR514">
            <v>7725000</v>
          </cell>
          <cell r="AS514">
            <v>0</v>
          </cell>
          <cell r="AT514">
            <v>3433</v>
          </cell>
          <cell r="AU514">
            <v>265</v>
          </cell>
          <cell r="AV514">
            <v>44565</v>
          </cell>
          <cell r="AW514">
            <v>88837500</v>
          </cell>
          <cell r="AX514" t="str">
            <v>O23011602370000007615</v>
          </cell>
        </row>
        <row r="515">
          <cell r="E515">
            <v>509</v>
          </cell>
          <cell r="F515" t="str">
            <v>509-2022</v>
          </cell>
          <cell r="G515" t="str">
            <v>CO1.PCCNTR.3262475</v>
          </cell>
          <cell r="H515" t="str">
            <v>ATENDER 100 % DE LOS REQUERIMIENTOS NORMATIVOS SOLICITADOS A LA SUBSECRETARÍA JURÍDICA</v>
          </cell>
          <cell r="I515" t="str">
            <v>En Ejecución</v>
          </cell>
          <cell r="J515" t="str">
            <v>https://community.secop.gov.co/Public/Tendering/OpportunityDetail/Index?noticeUID=CO1.NTC.2578700&amp;isFromPublicArea=True&amp;isModal=true&amp;asPopupView=true</v>
          </cell>
          <cell r="K515" t="str">
            <v>SDTH-SJ-PSP-009-2021</v>
          </cell>
          <cell r="L515" t="str">
            <v>X</v>
          </cell>
          <cell r="N515" t="str">
            <v>CC</v>
          </cell>
          <cell r="O515">
            <v>1032394420</v>
          </cell>
          <cell r="P515">
            <v>8</v>
          </cell>
          <cell r="Q515" t="str">
            <v>RUEDA PEREZ</v>
          </cell>
          <cell r="R515" t="str">
            <v>MARIA CAROLINA</v>
          </cell>
          <cell r="S515" t="str">
            <v>No Aplica</v>
          </cell>
          <cell r="T515" t="str">
            <v>MARIA CAROLINA RUEDA PEREZ</v>
          </cell>
          <cell r="U515" t="str">
            <v>F</v>
          </cell>
          <cell r="V515">
            <v>44578</v>
          </cell>
          <cell r="W515">
            <v>44579</v>
          </cell>
          <cell r="X515">
            <v>44579</v>
          </cell>
          <cell r="Y515">
            <v>44928</v>
          </cell>
          <cell r="Z515" t="str">
            <v>Contratación Directa</v>
          </cell>
          <cell r="AA515" t="str">
            <v>Contrato</v>
          </cell>
          <cell r="AB515" t="str">
            <v>Prestación de Servicios Profesionales</v>
          </cell>
          <cell r="AC515" t="str">
            <v>PRESTAR SERVICIOS PROFESIONALES ESPECIALIZADOS EN DERECHO PARA APOYAR EN LA COORDINACIÓN DE LA CONCEPTUALIZACIÓN, ELABORACIÓN, REVISIÓN, ACOMPAÑAMIENTO Y TRÁMITE DE LAS ACTIVIDADES JURÍDICAS DESARROLLADAS EN EL MARCO DE APLICACIÓN DE LAS POLÍTICAS EN MATERIA DE HÁBITAT.</v>
          </cell>
          <cell r="AD515">
            <v>44579</v>
          </cell>
          <cell r="AE515">
            <v>44579</v>
          </cell>
          <cell r="AF515">
            <v>44579</v>
          </cell>
          <cell r="AG515">
            <v>44927</v>
          </cell>
          <cell r="AH515">
            <v>11</v>
          </cell>
          <cell r="AI515">
            <v>15</v>
          </cell>
          <cell r="AJ515">
            <v>11.5</v>
          </cell>
          <cell r="AK515">
            <v>11</v>
          </cell>
          <cell r="AL515">
            <v>15</v>
          </cell>
          <cell r="AN515">
            <v>44928</v>
          </cell>
          <cell r="AO515">
            <v>45048</v>
          </cell>
          <cell r="AP515">
            <v>153985000</v>
          </cell>
          <cell r="AQ515">
            <v>153985000</v>
          </cell>
          <cell r="AR515">
            <v>13390000</v>
          </cell>
          <cell r="AS515">
            <v>0</v>
          </cell>
          <cell r="AT515">
            <v>3300</v>
          </cell>
          <cell r="AU515">
            <v>617</v>
          </cell>
          <cell r="AV515">
            <v>44565</v>
          </cell>
          <cell r="AW515">
            <v>153985000</v>
          </cell>
          <cell r="AX515" t="str">
            <v>O23011605560000007810</v>
          </cell>
        </row>
        <row r="516">
          <cell r="E516">
            <v>510</v>
          </cell>
          <cell r="F516" t="str">
            <v>510-2022</v>
          </cell>
          <cell r="G516" t="str">
            <v>CO1.PCCNTR.3263000</v>
          </cell>
          <cell r="H516" t="str">
            <v>PRODUCIR 100 % DE LOS DOCUMENTOS CON LINEAMIENTOS TÉCNICOS SOLICITADOS A LA SUBSECRETARÍA JURÍDICA</v>
          </cell>
          <cell r="I516" t="str">
            <v>Terminado</v>
          </cell>
          <cell r="J516" t="str">
            <v>https://community.secop.gov.co/Public/Tendering/OpportunityDetail/Index?noticeUID=CO1.NTC.2579358&amp;isFromPublicArea=True&amp;isModal=true&amp;asPopupView=true</v>
          </cell>
          <cell r="K516" t="str">
            <v>SDTH-SJ-PSP-011-2021</v>
          </cell>
          <cell r="L516" t="str">
            <v>X</v>
          </cell>
          <cell r="N516" t="str">
            <v>CC</v>
          </cell>
          <cell r="O516">
            <v>52047756</v>
          </cell>
          <cell r="P516">
            <v>1</v>
          </cell>
          <cell r="Q516" t="str">
            <v>ORTEGA REYES</v>
          </cell>
          <cell r="R516" t="str">
            <v>MARIA CLAUDIA</v>
          </cell>
          <cell r="S516" t="str">
            <v>No Aplica</v>
          </cell>
          <cell r="T516" t="str">
            <v>MARIA CLAUDIA ORTEGA REYES</v>
          </cell>
          <cell r="U516" t="str">
            <v>F</v>
          </cell>
          <cell r="V516">
            <v>44578</v>
          </cell>
          <cell r="W516" t="str">
            <v>No Aplica</v>
          </cell>
          <cell r="X516">
            <v>44579</v>
          </cell>
          <cell r="Y516">
            <v>44918</v>
          </cell>
          <cell r="Z516" t="str">
            <v>Contratación Directa</v>
          </cell>
          <cell r="AA516" t="str">
            <v>Contrato</v>
          </cell>
          <cell r="AB516" t="str">
            <v>Prestación de Servicios Profesionales</v>
          </cell>
          <cell r="AC516" t="str">
            <v>PRESTAR SERVICIOS PROFESIONALES PARA APOYAR EL SEGUIMIENTO, CONTROL Y ARTICULACIÓN DE LA INFORMACIÓN QUE SE REQUIERA EN EL MARCO DEL PROYECTO DE INVERSIÓN, ASI COMO LAS DEMÁS ACTUACIONES ADMINISTRATIVAS ENCOMENDADAS</v>
          </cell>
          <cell r="AD516">
            <v>44579</v>
          </cell>
          <cell r="AE516">
            <v>44579</v>
          </cell>
          <cell r="AF516">
            <v>44579</v>
          </cell>
          <cell r="AG516">
            <v>44918</v>
          </cell>
          <cell r="AH516">
            <v>11</v>
          </cell>
          <cell r="AI516">
            <v>6</v>
          </cell>
          <cell r="AJ516">
            <v>11.433333333333332</v>
          </cell>
          <cell r="AK516">
            <v>11</v>
          </cell>
          <cell r="AL516">
            <v>13</v>
          </cell>
          <cell r="AM516">
            <v>343</v>
          </cell>
          <cell r="AN516">
            <v>44918</v>
          </cell>
          <cell r="AO516">
            <v>44925</v>
          </cell>
          <cell r="AP516">
            <v>63448000</v>
          </cell>
          <cell r="AQ516">
            <v>64769833</v>
          </cell>
          <cell r="AR516">
            <v>5665000</v>
          </cell>
          <cell r="AS516">
            <v>0.3333333358168602</v>
          </cell>
          <cell r="AT516">
            <v>3301</v>
          </cell>
          <cell r="AU516">
            <v>840</v>
          </cell>
          <cell r="AV516">
            <v>44573</v>
          </cell>
          <cell r="AW516">
            <v>63448000</v>
          </cell>
          <cell r="AX516" t="str">
            <v>O23011605560000007810</v>
          </cell>
        </row>
        <row r="517">
          <cell r="E517">
            <v>511</v>
          </cell>
          <cell r="F517" t="str">
            <v>511-2022</v>
          </cell>
          <cell r="G517" t="str">
            <v>CO1.PCCNTR.3269472</v>
          </cell>
          <cell r="H517" t="str">
            <v>ADELANTAR EL 100 % DE  ACCIONES DE PREVENCIÓN, VIGILANCIA Y CONTROL FRENTE A LOS DESARROLLOS URBANÍSTICOS ILEGALES.</v>
          </cell>
          <cell r="I517" t="str">
            <v>Terminado</v>
          </cell>
          <cell r="J517" t="str">
            <v>https://community.secop.gov.co/Public/Tendering/OpportunityDetail/Index?noticeUID=CO1.NTC.2585242&amp;isFromPublicArea=True&amp;isModal=true&amp;asPopupView=true</v>
          </cell>
          <cell r="K517" t="str">
            <v>SDHT-SDPS-PSP-005-2022</v>
          </cell>
          <cell r="L517" t="str">
            <v>X</v>
          </cell>
          <cell r="N517" t="str">
            <v>CC</v>
          </cell>
          <cell r="O517">
            <v>1015399199</v>
          </cell>
          <cell r="P517">
            <v>5</v>
          </cell>
          <cell r="Q517" t="str">
            <v>HOLGUIN SUAREZ</v>
          </cell>
          <cell r="R517" t="str">
            <v>LUIS FERNANDO</v>
          </cell>
          <cell r="S517" t="str">
            <v>No Aplica</v>
          </cell>
          <cell r="T517" t="str">
            <v>LUIS FERNANDO HOLGUIN SUAREZ</v>
          </cell>
          <cell r="U517" t="str">
            <v>M</v>
          </cell>
          <cell r="V517">
            <v>44578</v>
          </cell>
          <cell r="W517">
            <v>44580</v>
          </cell>
          <cell r="X517">
            <v>44580</v>
          </cell>
          <cell r="Y517">
            <v>44921</v>
          </cell>
          <cell r="Z517" t="str">
            <v>Contratación Directa</v>
          </cell>
          <cell r="AA517" t="str">
            <v>Contrato</v>
          </cell>
          <cell r="AB517" t="str">
            <v>Prestación de Servicios Profesionales</v>
          </cell>
          <cell r="AC517" t="str">
            <v>PRESTAR SERVICIOS PROFESIONALES ESPECIALIZADOS EN LA SUBDIRECCIÓN DE PREVENCIÓN Y SEGUIMIENTO PARA APOYAR LAS ACTIVIDADES DE MONITOREO DE LAS ÁREAS SUSCEPTIBLES DE OCUPACIÓN ILEGAL Y EN LOS TEMAS RELACIONADOS CON LA EJENACIÓN ILEGAL EN EL DISTRITO CAPITAL</v>
          </cell>
          <cell r="AD517">
            <v>44580</v>
          </cell>
          <cell r="AE517">
            <v>44580</v>
          </cell>
          <cell r="AF517">
            <v>44580</v>
          </cell>
          <cell r="AG517">
            <v>44922</v>
          </cell>
          <cell r="AH517">
            <v>11</v>
          </cell>
          <cell r="AI517">
            <v>9</v>
          </cell>
          <cell r="AJ517">
            <v>11.3</v>
          </cell>
          <cell r="AK517">
            <v>11</v>
          </cell>
          <cell r="AL517">
            <v>9</v>
          </cell>
          <cell r="AN517">
            <v>44922</v>
          </cell>
          <cell r="AO517">
            <v>44922</v>
          </cell>
          <cell r="AP517">
            <v>98931500</v>
          </cell>
          <cell r="AQ517">
            <v>98931500</v>
          </cell>
          <cell r="AR517">
            <v>8755000</v>
          </cell>
          <cell r="AS517">
            <v>0</v>
          </cell>
          <cell r="AT517">
            <v>2995</v>
          </cell>
          <cell r="AU517">
            <v>765</v>
          </cell>
          <cell r="AV517">
            <v>44566</v>
          </cell>
          <cell r="AW517">
            <v>52010725</v>
          </cell>
          <cell r="AX517" t="str">
            <v>O23011603450000007812</v>
          </cell>
        </row>
        <row r="518">
          <cell r="E518">
            <v>512</v>
          </cell>
          <cell r="F518" t="str">
            <v>512-2022</v>
          </cell>
          <cell r="G518" t="str">
            <v>CO1.PCCNTR.3264742</v>
          </cell>
          <cell r="H518" t="str">
            <v>GESTIONAR Y ATENDER EL 100 % DE LOS REQUERIMIENTOS ALLEGADOS A LA ENTIDAD, RELACIONADOS CON ARRENDAMIENTO Y DESARROLLO DE VIVIENDA</v>
          </cell>
          <cell r="I518" t="str">
            <v>En Ejecución</v>
          </cell>
          <cell r="J518" t="str">
            <v>https://community.secop.gov.co/Public/Tendering/OpportunityDetail/Index?noticeUID=CO1.NTC.2578276&amp;isFromPublicArea=True&amp;isModal=true&amp;asPopupView=true</v>
          </cell>
          <cell r="K518" t="str">
            <v>SDHT-SDICV-PSP-026-2022</v>
          </cell>
          <cell r="L518" t="str">
            <v>X</v>
          </cell>
          <cell r="N518" t="str">
            <v>CC</v>
          </cell>
          <cell r="O518">
            <v>1032471175</v>
          </cell>
          <cell r="P518">
            <v>8</v>
          </cell>
          <cell r="Q518" t="str">
            <v>GOMEZ SIERRA</v>
          </cell>
          <cell r="R518" t="str">
            <v>LAURA VIVIANA</v>
          </cell>
          <cell r="S518" t="str">
            <v>No Aplica</v>
          </cell>
          <cell r="T518" t="str">
            <v>LAURA VIVIANA GOMEZ SIERRA</v>
          </cell>
          <cell r="U518" t="str">
            <v>F</v>
          </cell>
          <cell r="V518">
            <v>44578</v>
          </cell>
          <cell r="W518" t="str">
            <v>No Aplica</v>
          </cell>
          <cell r="X518">
            <v>44580</v>
          </cell>
          <cell r="Y518">
            <v>44920</v>
          </cell>
          <cell r="Z518" t="str">
            <v>Contratación Directa</v>
          </cell>
          <cell r="AA518" t="str">
            <v>Contrato</v>
          </cell>
          <cell r="AB518" t="str">
            <v>Prestación de Servicios Profesionales</v>
          </cell>
          <cell r="AC518" t="str">
            <v>PRESTAR SERVICIOS PROFESIONALES PARA APOYAR TECNICAMENTE LA SUSTANCIACIÓN DE LAS INVESTIGACIONES ADMINISTRATIVAS RELACIONADAS CON LA  ENAJENACIÓN Y ARRENDAMIENTO DE VIVIENDA</v>
          </cell>
          <cell r="AD518">
            <v>44581</v>
          </cell>
          <cell r="AE518">
            <v>44581</v>
          </cell>
          <cell r="AF518">
            <v>44581</v>
          </cell>
          <cell r="AG518">
            <v>44923</v>
          </cell>
          <cell r="AH518">
            <v>11</v>
          </cell>
          <cell r="AI518">
            <v>9</v>
          </cell>
          <cell r="AJ518">
            <v>11.8</v>
          </cell>
          <cell r="AK518">
            <v>11</v>
          </cell>
          <cell r="AL518">
            <v>24</v>
          </cell>
          <cell r="AM518">
            <v>354</v>
          </cell>
          <cell r="AN518">
            <v>44923</v>
          </cell>
          <cell r="AO518">
            <v>44939</v>
          </cell>
          <cell r="AP518">
            <v>64596450</v>
          </cell>
          <cell r="AQ518">
            <v>67454700</v>
          </cell>
          <cell r="AR518">
            <v>5716500</v>
          </cell>
          <cell r="AS518">
            <v>0</v>
          </cell>
          <cell r="AT518">
            <v>2829</v>
          </cell>
          <cell r="AU518">
            <v>822</v>
          </cell>
          <cell r="AV518">
            <v>44568</v>
          </cell>
          <cell r="AW518">
            <v>64767945</v>
          </cell>
          <cell r="AX518" t="str">
            <v>O23011603450000007812</v>
          </cell>
        </row>
        <row r="519">
          <cell r="E519">
            <v>513</v>
          </cell>
          <cell r="F519" t="str">
            <v>513-2022</v>
          </cell>
          <cell r="G519" t="str">
            <v>CO1.PCCNTR.3265226</v>
          </cell>
          <cell r="H519" t="str">
            <v>GESTIONAR Y ATENDER EL 100 % DE LOS REQUERIMIENTOS ALLEGADOS A LA ENTIDAD, RELACIONADOS CON ARRENDAMIENTO Y DESARROLLO DE VIVIENDA</v>
          </cell>
          <cell r="I519" t="str">
            <v>En Ejecución</v>
          </cell>
          <cell r="J519" t="str">
            <v>https://community.secop.gov.co/Public/Tendering/OpportunityDetail/Index?noticeUID=CO1.NTC.2581333&amp;isFromPublicArea=True&amp;isModal=true&amp;asPopupView=true</v>
          </cell>
          <cell r="K519" t="str">
            <v>SDHT-SDICV-PSP-011-2022</v>
          </cell>
          <cell r="L519" t="str">
            <v>X</v>
          </cell>
          <cell r="N519" t="str">
            <v>CC</v>
          </cell>
          <cell r="O519">
            <v>1032372023</v>
          </cell>
          <cell r="P519">
            <v>2</v>
          </cell>
          <cell r="Q519" t="str">
            <v>DIAZ CAMPOS</v>
          </cell>
          <cell r="R519" t="str">
            <v>JESUS DAVID</v>
          </cell>
          <cell r="S519" t="str">
            <v>No Aplica</v>
          </cell>
          <cell r="T519" t="str">
            <v>JESUS DAVID DIAZ CAMPOS</v>
          </cell>
          <cell r="U519" t="str">
            <v>M</v>
          </cell>
          <cell r="V519">
            <v>44578</v>
          </cell>
          <cell r="W519" t="str">
            <v>No Aplica</v>
          </cell>
          <cell r="X519">
            <v>44580</v>
          </cell>
          <cell r="Y519">
            <v>44920</v>
          </cell>
          <cell r="Z519" t="str">
            <v>Contratación Directa</v>
          </cell>
          <cell r="AA519" t="str">
            <v>Contrato</v>
          </cell>
          <cell r="AB519" t="str">
            <v>Prestación de Servicios Profesionales</v>
          </cell>
          <cell r="AC519" t="str">
            <v>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v>
          </cell>
          <cell r="AD519">
            <v>44581</v>
          </cell>
          <cell r="AE519">
            <v>44581</v>
          </cell>
          <cell r="AF519">
            <v>44581</v>
          </cell>
          <cell r="AG519">
            <v>44923</v>
          </cell>
          <cell r="AH519">
            <v>11</v>
          </cell>
          <cell r="AI519">
            <v>9</v>
          </cell>
          <cell r="AJ519">
            <v>11.8</v>
          </cell>
          <cell r="AK519">
            <v>11</v>
          </cell>
          <cell r="AL519">
            <v>24</v>
          </cell>
          <cell r="AN519">
            <v>44923</v>
          </cell>
          <cell r="AO519">
            <v>44939</v>
          </cell>
          <cell r="AP519">
            <v>75653500</v>
          </cell>
          <cell r="AQ519">
            <v>79001000</v>
          </cell>
          <cell r="AR519">
            <v>6695000</v>
          </cell>
          <cell r="AS519">
            <v>0</v>
          </cell>
          <cell r="AT519">
            <v>2882</v>
          </cell>
          <cell r="AU519">
            <v>810</v>
          </cell>
          <cell r="AV519">
            <v>44568</v>
          </cell>
          <cell r="AW519">
            <v>75854350</v>
          </cell>
          <cell r="AX519" t="str">
            <v>O23011603450000007812</v>
          </cell>
        </row>
        <row r="520">
          <cell r="E520">
            <v>514</v>
          </cell>
          <cell r="F520" t="str">
            <v>514-2022</v>
          </cell>
          <cell r="G520" t="str">
            <v>CO1.PCCNTR.3269124</v>
          </cell>
          <cell r="H520" t="str">
            <v>EJECUTAR  6 ESTRATEGIAS PARA EL FORTALECIMIENTO DE LA PARTICIPACIÓN CIUDADANA EN LOS TEMAS ESTRATÉGICOS DEL SECTOR</v>
          </cell>
          <cell r="I520" t="str">
            <v>Terminado</v>
          </cell>
          <cell r="J520" t="str">
            <v>https://community.secop.gov.co/Public/Tendering/OpportunityDetail/Index?noticeUID=CO1.NTC.2584911&amp;isFromPublicArea=True&amp;isModal=true&amp;asPopupView=true</v>
          </cell>
          <cell r="K520" t="str">
            <v>SDHT-SPRC-PSP-015-2022</v>
          </cell>
          <cell r="L520" t="str">
            <v>X</v>
          </cell>
          <cell r="N520" t="str">
            <v>CC</v>
          </cell>
          <cell r="O520">
            <v>1032419724</v>
          </cell>
          <cell r="P520">
            <v>1</v>
          </cell>
          <cell r="Q520" t="str">
            <v>ZARAZA MARTINEZ</v>
          </cell>
          <cell r="R520" t="str">
            <v>LAURA ANDREA</v>
          </cell>
          <cell r="S520" t="str">
            <v>No Aplica</v>
          </cell>
          <cell r="T520" t="str">
            <v>LAURA ANDREA ZARAZA MARTINEZ</v>
          </cell>
          <cell r="U520" t="str">
            <v>F</v>
          </cell>
          <cell r="V520">
            <v>44578</v>
          </cell>
          <cell r="W520" t="str">
            <v>No Aplica</v>
          </cell>
          <cell r="X520">
            <v>44580</v>
          </cell>
          <cell r="Y520">
            <v>44911</v>
          </cell>
          <cell r="Z520" t="str">
            <v>Contratación Directa</v>
          </cell>
          <cell r="AA520" t="str">
            <v>Contrato</v>
          </cell>
          <cell r="AB520" t="str">
            <v>Prestación de Servicios Profesionales</v>
          </cell>
          <cell r="AC520" t="str">
            <v xml:space="preserve"> PRESTAR SERVICIOS PROFESIONALES PARA APOYAR EL POSICIONAMIENTO, IMPLEMENTACIÓN Y SEGUIMIENTO DE LAS ESTRATEGIAS DE PARTICIPACIÓN E INTERVENCIÓN DEL SECTOR HÁBITAT A NIVEL TERRITORIAL Y SU ARTICULACIÓN CON EL NIVEL CENTRAL</v>
          </cell>
          <cell r="AD520">
            <v>44580</v>
          </cell>
          <cell r="AE520">
            <v>44580</v>
          </cell>
          <cell r="AF520">
            <v>44580</v>
          </cell>
          <cell r="AG520">
            <v>44913</v>
          </cell>
          <cell r="AH520">
            <v>11</v>
          </cell>
          <cell r="AI520">
            <v>0</v>
          </cell>
          <cell r="AJ520">
            <v>11.4</v>
          </cell>
          <cell r="AK520">
            <v>11</v>
          </cell>
          <cell r="AL520">
            <v>12</v>
          </cell>
          <cell r="AN520">
            <v>44913</v>
          </cell>
          <cell r="AO520">
            <v>44925</v>
          </cell>
          <cell r="AP520">
            <v>73645000</v>
          </cell>
          <cell r="AQ520">
            <v>76323000</v>
          </cell>
          <cell r="AR520">
            <v>6695000</v>
          </cell>
          <cell r="AS520">
            <v>0</v>
          </cell>
          <cell r="AT520">
            <v>2912</v>
          </cell>
          <cell r="AU520">
            <v>720</v>
          </cell>
          <cell r="AV520">
            <v>44566</v>
          </cell>
          <cell r="AW520">
            <v>73645000</v>
          </cell>
          <cell r="AX520" t="str">
            <v>O23011601210000007590</v>
          </cell>
        </row>
        <row r="521">
          <cell r="E521">
            <v>515</v>
          </cell>
          <cell r="F521" t="str">
            <v>515-2022</v>
          </cell>
          <cell r="G521" t="str">
            <v>CO1.PCCNTR.3269412</v>
          </cell>
          <cell r="H521" t="str">
            <v>EJECUTAR  6 ESTRATEGIAS PARA EL FORTALECIMIENTO DE LA PARTICIPACIÓN CIUDADANA EN LOS TEMAS ESTRATÉGICOS DEL SECTOR</v>
          </cell>
          <cell r="I521" t="str">
            <v>Terminado</v>
          </cell>
          <cell r="J521" t="str">
            <v>https://community.secop.gov.co/Public/Tendering/OpportunityDetail/Index?noticeUID=CO1.NTC.2584942&amp;isFromPublicArea=True&amp;isModal=true&amp;asPopupView=true</v>
          </cell>
          <cell r="K521" t="str">
            <v>SDHT-SPRC-PSP-017-2022</v>
          </cell>
          <cell r="L521" t="str">
            <v>X</v>
          </cell>
          <cell r="N521" t="str">
            <v>CC</v>
          </cell>
          <cell r="O521">
            <v>1022944281</v>
          </cell>
          <cell r="P521">
            <v>5</v>
          </cell>
          <cell r="Q521" t="str">
            <v>SALAZAR LADINO</v>
          </cell>
          <cell r="R521" t="str">
            <v>NATALY ANDREA</v>
          </cell>
          <cell r="S521" t="str">
            <v>No Aplica</v>
          </cell>
          <cell r="T521" t="str">
            <v>NATALY ANDREA SALAZAR LADINO</v>
          </cell>
          <cell r="U521" t="str">
            <v>F</v>
          </cell>
          <cell r="V521">
            <v>44578</v>
          </cell>
          <cell r="W521" t="str">
            <v>No Aplica</v>
          </cell>
          <cell r="X521">
            <v>44580</v>
          </cell>
          <cell r="Y521">
            <v>44911</v>
          </cell>
          <cell r="Z521" t="str">
            <v>Contratación Directa</v>
          </cell>
          <cell r="AA521" t="str">
            <v>Contrato</v>
          </cell>
          <cell r="AB521" t="str">
            <v>Prestación de Servicios Profesionales</v>
          </cell>
          <cell r="AC521" t="str">
            <v xml:space="preserve"> PRESTAR SERVICIOS PROFESIONALES PARA APOYAR EL POSICIONAMIENTO, IMPLEMENTACIÓN Y SEGUIMIENTO DE LAS ESTRATEGIAS DE PARTICIPACIÓN E INTERVENCIÓN DEL SECTOR HÁBITAT A NIVEL TERRITORIAL Y SU ARTICULACIÓN CON EL NIVEL CENTRAL.</v>
          </cell>
          <cell r="AD521">
            <v>44580</v>
          </cell>
          <cell r="AE521">
            <v>44580</v>
          </cell>
          <cell r="AF521">
            <v>44580</v>
          </cell>
          <cell r="AG521">
            <v>44913</v>
          </cell>
          <cell r="AH521">
            <v>11</v>
          </cell>
          <cell r="AI521">
            <v>0</v>
          </cell>
          <cell r="AJ521">
            <v>11</v>
          </cell>
          <cell r="AK521">
            <v>11</v>
          </cell>
          <cell r="AL521">
            <v>0</v>
          </cell>
          <cell r="AN521">
            <v>44913</v>
          </cell>
          <cell r="AO521">
            <v>44925</v>
          </cell>
          <cell r="AP521">
            <v>73645000</v>
          </cell>
          <cell r="AQ521">
            <v>73645000</v>
          </cell>
          <cell r="AR521">
            <v>6695000</v>
          </cell>
          <cell r="AS521">
            <v>0</v>
          </cell>
          <cell r="AT521">
            <v>2914</v>
          </cell>
          <cell r="AU521">
            <v>177</v>
          </cell>
          <cell r="AV521">
            <v>44564</v>
          </cell>
          <cell r="AW521">
            <v>73645000</v>
          </cell>
          <cell r="AX521" t="str">
            <v>O23011601210000007590</v>
          </cell>
        </row>
        <row r="522">
          <cell r="E522">
            <v>516</v>
          </cell>
          <cell r="F522" t="str">
            <v>516-2022</v>
          </cell>
          <cell r="G522" t="str">
            <v>CO1.PCCNTR.3269548</v>
          </cell>
          <cell r="H522" t="str">
            <v>EJECUTAR  6 ESTRATEGIAS PARA EL FORTALECIMIENTO DE LA PARTICIPACIÓN CIUDADANA EN LOS TEMAS ESTRATÉGICOS DEL SECTOR</v>
          </cell>
          <cell r="I522" t="str">
            <v>En Ejecución</v>
          </cell>
          <cell r="J522" t="str">
            <v>https://community.secop.gov.co/Public/Tendering/OpportunityDetail/Index?noticeUID=CO1.NTC.2585212&amp;isFromPublicArea=True&amp;isModal=true&amp;asPopupView=true</v>
          </cell>
          <cell r="K522" t="str">
            <v>SDHT-SPRC-PSP-027-2022</v>
          </cell>
          <cell r="L522" t="str">
            <v>X</v>
          </cell>
          <cell r="N522" t="str">
            <v>CC</v>
          </cell>
          <cell r="O522">
            <v>52950437</v>
          </cell>
          <cell r="P522">
            <v>1</v>
          </cell>
          <cell r="Q522" t="str">
            <v>GUERRERO HERNANDEZ</v>
          </cell>
          <cell r="R522" t="str">
            <v>ALICIA</v>
          </cell>
          <cell r="S522" t="str">
            <v>No Aplica</v>
          </cell>
          <cell r="T522" t="str">
            <v>ALICIA GUERRERO HERNANDEZ</v>
          </cell>
          <cell r="U522" t="str">
            <v>F</v>
          </cell>
          <cell r="V522">
            <v>44578</v>
          </cell>
          <cell r="W522">
            <v>44579</v>
          </cell>
          <cell r="X522">
            <v>44574</v>
          </cell>
          <cell r="Y522">
            <v>44911</v>
          </cell>
          <cell r="Z522" t="str">
            <v>Contratación Directa</v>
          </cell>
          <cell r="AA522" t="str">
            <v>Contrato</v>
          </cell>
          <cell r="AB522" t="str">
            <v>Prestación de Servicios Profesionales</v>
          </cell>
          <cell r="AC522" t="str">
            <v>PRESTAR SERVICIOS PROFESIONALES PARA ORIENTAR EL DESARROLLO DE LA PLANEACIÓN ESTRATÉGICA, ARTICULACIÓN DE LOS COMPONENTES DEL PROYECTO DE INVERSIÓN 7590, ASÍ COMO LA PROGRAMACIÓN PRESUPUESTAL Y CONTRACTUAL DE LA SUBDIRECCIÓN DE PARTICIPACIÓN Y RELACIONES CON LA COMUNIDAD.</v>
          </cell>
          <cell r="AD522">
            <v>44579</v>
          </cell>
          <cell r="AE522">
            <v>44579</v>
          </cell>
          <cell r="AF522">
            <v>44579</v>
          </cell>
          <cell r="AG522">
            <v>44912</v>
          </cell>
          <cell r="AH522">
            <v>11</v>
          </cell>
          <cell r="AI522">
            <v>0</v>
          </cell>
          <cell r="AJ522">
            <v>12.1</v>
          </cell>
          <cell r="AK522">
            <v>12</v>
          </cell>
          <cell r="AL522">
            <v>3</v>
          </cell>
          <cell r="AM522">
            <v>363</v>
          </cell>
          <cell r="AN522">
            <v>44912</v>
          </cell>
          <cell r="AO522">
            <v>44946</v>
          </cell>
          <cell r="AP522">
            <v>106513330</v>
          </cell>
          <cell r="AQ522">
            <v>117164663</v>
          </cell>
          <cell r="AR522">
            <v>9683030</v>
          </cell>
          <cell r="AS522">
            <v>0</v>
          </cell>
          <cell r="AT522">
            <v>3211</v>
          </cell>
          <cell r="AU522">
            <v>166</v>
          </cell>
          <cell r="AV522">
            <v>44564</v>
          </cell>
          <cell r="AW522">
            <v>106513330</v>
          </cell>
          <cell r="AX522" t="str">
            <v>O23011601210000007590</v>
          </cell>
        </row>
        <row r="523">
          <cell r="E523">
            <v>517</v>
          </cell>
          <cell r="F523" t="str">
            <v>517-2022</v>
          </cell>
          <cell r="G523" t="str">
            <v>CO1.PCCNTR.3269915</v>
          </cell>
          <cell r="H523" t="str">
            <v>EJECUTAR  6 ESTRATEGIAS PARA EL FORTALECIMIENTO DE LA PARTICIPACIÓN CIUDADANA EN LOS TEMAS ESTRATÉGICOS DEL SECTOR</v>
          </cell>
          <cell r="I523" t="str">
            <v>Terminado</v>
          </cell>
          <cell r="J523" t="str">
            <v>https://community.secop.gov.co/Public/Tendering/OpportunityDetail/Index?noticeUID=CO1.NTC.2585081&amp;isFromPublicArea=True&amp;isModal=true&amp;asPopupView=true</v>
          </cell>
          <cell r="K523" t="str">
            <v>SDHT-SPRC-PSP-028-2022</v>
          </cell>
          <cell r="L523" t="str">
            <v>X</v>
          </cell>
          <cell r="N523" t="str">
            <v>CC</v>
          </cell>
          <cell r="O523">
            <v>1140816434</v>
          </cell>
          <cell r="P523">
            <v>5</v>
          </cell>
          <cell r="Q523" t="str">
            <v>ARMELLA VELAZQUEZ</v>
          </cell>
          <cell r="R523" t="str">
            <v>ERNESTO FABRIZIO</v>
          </cell>
          <cell r="S523" t="str">
            <v>No Aplica</v>
          </cell>
          <cell r="T523" t="str">
            <v>ERNESTO FABRIZIO ARMELLA VELAZQUEZ</v>
          </cell>
          <cell r="U523" t="str">
            <v>M</v>
          </cell>
          <cell r="V523">
            <v>44579</v>
          </cell>
          <cell r="W523">
            <v>44580</v>
          </cell>
          <cell r="X523">
            <v>44580</v>
          </cell>
          <cell r="Y523">
            <v>44914</v>
          </cell>
          <cell r="Z523" t="str">
            <v>Contratación Directa</v>
          </cell>
          <cell r="AA523" t="str">
            <v>Contrato</v>
          </cell>
          <cell r="AB523" t="str">
            <v>Prestación de Servicios Profesionales</v>
          </cell>
          <cell r="AC523" t="str">
            <v>PRESTAR SERVICIOS PROFESIONALES PARA BRINDAR ACOMPAÑAMIENTO JURÍDICO Y APOYO EN LOS PROCESOS CONTRACTUALES Y POSTCONTRACTUALES PARA LA ARTICULACIÓN DE LAS ACCIONES DE LOS PROCESOS ASIGNADOS A LA SPRC</v>
          </cell>
          <cell r="AD523">
            <v>44580</v>
          </cell>
          <cell r="AE523">
            <v>44580</v>
          </cell>
          <cell r="AF523">
            <v>44580</v>
          </cell>
          <cell r="AG523">
            <v>44913</v>
          </cell>
          <cell r="AH523">
            <v>11</v>
          </cell>
          <cell r="AI523">
            <v>0</v>
          </cell>
          <cell r="AJ523">
            <v>11.4</v>
          </cell>
          <cell r="AK523">
            <v>11</v>
          </cell>
          <cell r="AL523">
            <v>12</v>
          </cell>
          <cell r="AN523">
            <v>44913</v>
          </cell>
          <cell r="AO523">
            <v>44925</v>
          </cell>
          <cell r="AP523">
            <v>89507000</v>
          </cell>
          <cell r="AQ523">
            <v>92761800</v>
          </cell>
          <cell r="AR523">
            <v>8137000</v>
          </cell>
          <cell r="AS523">
            <v>0</v>
          </cell>
          <cell r="AT523">
            <v>3217</v>
          </cell>
          <cell r="AU523">
            <v>171</v>
          </cell>
          <cell r="AV523">
            <v>44564</v>
          </cell>
          <cell r="AW523">
            <v>89507000</v>
          </cell>
          <cell r="AX523" t="str">
            <v>O23011601210000007590</v>
          </cell>
        </row>
        <row r="524">
          <cell r="E524">
            <v>518</v>
          </cell>
          <cell r="F524" t="str">
            <v>518-2022</v>
          </cell>
          <cell r="G524" t="str">
            <v>CO1.PCCNTR.3270113</v>
          </cell>
          <cell r="H524" t="str">
            <v>EJECUTAR  6 ESTRATEGIAS PARA EL FORTALECIMIENTO DE LA PARTICIPACIÓN CIUDADANA EN LOS TEMAS ESTRATÉGICOS DEL SECTOR</v>
          </cell>
          <cell r="I524" t="str">
            <v>En Ejecución</v>
          </cell>
          <cell r="J524" t="str">
            <v>https://community.secop.gov.co/Public/Tendering/OpportunityDetail/Index?noticeUID=CO1.NTC.2585369&amp;isFromPublicArea=True&amp;isModal=true&amp;asPopupView=true</v>
          </cell>
          <cell r="K524" t="str">
            <v>SDHT-SPRC-PSP-030-2022</v>
          </cell>
          <cell r="L524" t="str">
            <v>X</v>
          </cell>
          <cell r="N524" t="str">
            <v>CC</v>
          </cell>
          <cell r="O524">
            <v>52754243</v>
          </cell>
          <cell r="P524">
            <v>8</v>
          </cell>
          <cell r="Q524" t="str">
            <v>COBOS ANGULO</v>
          </cell>
          <cell r="R524" t="str">
            <v>SANDRA MILENA</v>
          </cell>
          <cell r="S524" t="str">
            <v>No Aplica</v>
          </cell>
          <cell r="T524" t="str">
            <v>SANDRA MILENA COBOS ANGULO</v>
          </cell>
          <cell r="U524" t="str">
            <v>F</v>
          </cell>
          <cell r="V524">
            <v>44578</v>
          </cell>
          <cell r="W524">
            <v>44579</v>
          </cell>
          <cell r="X524">
            <v>44579</v>
          </cell>
          <cell r="Y524">
            <v>44911</v>
          </cell>
          <cell r="Z524" t="str">
            <v>Contratación Directa</v>
          </cell>
          <cell r="AA524" t="str">
            <v>Contrato</v>
          </cell>
          <cell r="AB524" t="str">
            <v>Prestación de Servicios Profesionales</v>
          </cell>
          <cell r="AC524" t="str">
            <v>PRESTAR SERVICIOS PROFESIONALES PARA LIDERAR EL COMPONENTE TÉCNICO DE LAS ESTRATEGIAS DE APROPIACIÓN DEL ESPACIO PÚBLICO EN LAS INTERVENCIONES INTEGRALES DE LA SECRETARÍA DISTRITAL DEL HÁBITAT</v>
          </cell>
          <cell r="AD524">
            <v>44579</v>
          </cell>
          <cell r="AE524">
            <v>44579</v>
          </cell>
          <cell r="AF524">
            <v>44579</v>
          </cell>
          <cell r="AG524">
            <v>44912</v>
          </cell>
          <cell r="AH524">
            <v>11</v>
          </cell>
          <cell r="AI524">
            <v>0</v>
          </cell>
          <cell r="AJ524">
            <v>12.566666666666666</v>
          </cell>
          <cell r="AK524">
            <v>12</v>
          </cell>
          <cell r="AL524">
            <v>17</v>
          </cell>
          <cell r="AM524">
            <v>377</v>
          </cell>
          <cell r="AN524">
            <v>44912</v>
          </cell>
          <cell r="AO524">
            <v>44961</v>
          </cell>
          <cell r="AP524">
            <v>89507000</v>
          </cell>
          <cell r="AQ524">
            <v>102254967</v>
          </cell>
          <cell r="AR524">
            <v>8137000</v>
          </cell>
          <cell r="AS524">
            <v>-0.3333333432674408</v>
          </cell>
          <cell r="AT524">
            <v>2756</v>
          </cell>
          <cell r="AU524">
            <v>106</v>
          </cell>
          <cell r="AV524">
            <v>44564</v>
          </cell>
          <cell r="AW524">
            <v>89507000</v>
          </cell>
          <cell r="AX524" t="str">
            <v>O23011601210000007590</v>
          </cell>
        </row>
        <row r="525">
          <cell r="E525">
            <v>519</v>
          </cell>
          <cell r="F525" t="str">
            <v>519-2022</v>
          </cell>
          <cell r="G525" t="str">
            <v>CO1.PCCNTR.3270326</v>
          </cell>
          <cell r="H525" t="str">
            <v>EJECUTAR  6 ESTRATEGIAS PARA EL FORTALECIMIENTO DE LA PARTICIPACIÓN CIUDADANA EN LOS TEMAS ESTRATÉGICOS DEL SECTOR</v>
          </cell>
          <cell r="I525" t="str">
            <v>Terminación Anticipada</v>
          </cell>
          <cell r="J525" t="str">
            <v>https://community.secop.gov.co/Public/Tendering/OpportunityDetail/Index?noticeUID=CO1.NTC.2585683&amp;isFromPublicArea=True&amp;isModal=true&amp;asPopupView=true</v>
          </cell>
          <cell r="K525" t="str">
            <v>SDHT-SPRC-PSP-031-2022</v>
          </cell>
          <cell r="L525" t="str">
            <v>X</v>
          </cell>
          <cell r="N525" t="str">
            <v>CC</v>
          </cell>
          <cell r="O525">
            <v>53002878</v>
          </cell>
          <cell r="P525">
            <v>1</v>
          </cell>
          <cell r="Q525" t="str">
            <v>PIÑEROS RIVERA</v>
          </cell>
          <cell r="R525" t="str">
            <v>BEATRIZ AURORA</v>
          </cell>
          <cell r="S525" t="str">
            <v>No Aplica</v>
          </cell>
          <cell r="T525" t="str">
            <v>BEATRIZ AURORA PIÑEROS RIVERA</v>
          </cell>
          <cell r="U525" t="str">
            <v>F</v>
          </cell>
          <cell r="V525">
            <v>44579</v>
          </cell>
          <cell r="W525" t="str">
            <v>No Aplica</v>
          </cell>
          <cell r="X525">
            <v>44580</v>
          </cell>
          <cell r="Y525">
            <v>44911</v>
          </cell>
          <cell r="Z525" t="str">
            <v>Contratación Directa</v>
          </cell>
          <cell r="AA525" t="str">
            <v>Contrato</v>
          </cell>
          <cell r="AB525" t="str">
            <v>Prestación de Servicios Profesionales</v>
          </cell>
          <cell r="AC525" t="str">
            <v>PRESTAR SERVICIOS PROFESIONALES PARA APOYAR LA DEFINICIÓN DE LINEAMIENTOS PARA INCORPORAR LOS ENFOQUES DE INNOVACIÓN SOCIAL, CULTURA CIUDADANA Y SISTEMA DE CUIDADO EN LOS COMPONENTES DE LA ESTRATEGIA DE PARTICIPACIÓN "CONÉCTATE CON TU TERRITORIO</v>
          </cell>
          <cell r="AD525">
            <v>44580</v>
          </cell>
          <cell r="AE525">
            <v>44580</v>
          </cell>
          <cell r="AF525">
            <v>44580</v>
          </cell>
          <cell r="AG525">
            <v>44913</v>
          </cell>
          <cell r="AH525">
            <v>11</v>
          </cell>
          <cell r="AI525">
            <v>0</v>
          </cell>
          <cell r="AJ525">
            <v>11</v>
          </cell>
          <cell r="AK525">
            <v>11</v>
          </cell>
          <cell r="AL525">
            <v>0</v>
          </cell>
          <cell r="AN525">
            <v>44913</v>
          </cell>
          <cell r="AO525">
            <v>44818</v>
          </cell>
          <cell r="AP525">
            <v>73645000</v>
          </cell>
          <cell r="AQ525">
            <v>52667333</v>
          </cell>
          <cell r="AR525">
            <v>6695000</v>
          </cell>
          <cell r="AS525">
            <v>0</v>
          </cell>
          <cell r="AT525">
            <v>2897</v>
          </cell>
          <cell r="AU525">
            <v>353</v>
          </cell>
          <cell r="AV525">
            <v>44565</v>
          </cell>
          <cell r="AW525">
            <v>73645000</v>
          </cell>
          <cell r="AX525" t="str">
            <v>O23011601210000007590</v>
          </cell>
        </row>
        <row r="526">
          <cell r="E526">
            <v>520</v>
          </cell>
          <cell r="F526" t="str">
            <v>520-2022</v>
          </cell>
          <cell r="G526" t="str">
            <v>CO1.PCCNTR.3267172</v>
          </cell>
          <cell r="H526" t="str">
            <v>No Aplica</v>
          </cell>
          <cell r="I526" t="str">
            <v>Terminado</v>
          </cell>
          <cell r="J526" t="str">
            <v>https://community.secop.gov.co/Public/Tendering/OpportunityDetail/Index?noticeUID=CO1.NTC.2582899&amp;isFromPublicArea=True&amp;isModal=true&amp;asPopupView=true</v>
          </cell>
          <cell r="K526" t="str">
            <v>SDHT-SDSP-PSP-027-2022</v>
          </cell>
          <cell r="L526" t="str">
            <v>X</v>
          </cell>
          <cell r="N526" t="str">
            <v>CC</v>
          </cell>
          <cell r="O526">
            <v>51703664</v>
          </cell>
          <cell r="P526">
            <v>3</v>
          </cell>
          <cell r="Q526" t="str">
            <v>GUERRERO AVILA</v>
          </cell>
          <cell r="R526" t="str">
            <v>YOLANDA</v>
          </cell>
          <cell r="S526" t="str">
            <v>No Aplica</v>
          </cell>
          <cell r="T526" t="str">
            <v>YOLANDA GUERRERO AVILA</v>
          </cell>
          <cell r="U526" t="str">
            <v>F</v>
          </cell>
          <cell r="V526">
            <v>44578</v>
          </cell>
          <cell r="W526" t="str">
            <v>No Aplica</v>
          </cell>
          <cell r="X526">
            <v>44580</v>
          </cell>
          <cell r="Y526">
            <v>44821</v>
          </cell>
          <cell r="Z526" t="str">
            <v>Contratación Directa</v>
          </cell>
          <cell r="AA526" t="str">
            <v>Contrato</v>
          </cell>
          <cell r="AB526" t="str">
            <v>Prestación de Servicios Profesionales</v>
          </cell>
          <cell r="AC526" t="str">
            <v>PRESTAR SERVICIOS PROFESIONALES PARA APOYAR DESDE EL COMPONENTE SOCIAL LA EJECUCIÓN Y DESARROLLO DEL PROYECTO FINANCIADO CON RECURSOS DE REGALÍAS DENOMINADO MEJORAMIENTO DE LOS SISTEMAS DE TRATAMIENTO DE AGUA POTABLE DE ACUEDUCTOS COMUNITARIOS EN EL ÁREA RURAL DEL DISTRITO IDENTIFICADO CON CÓDIGO BPIN: 2021011010002 EN CUMPLIMIENTO DE LAS METAS DEFINIDAS EN EL PLAN DISTRITAL DE DESARROLLO 2020-2024</v>
          </cell>
          <cell r="AD526">
            <v>44585</v>
          </cell>
          <cell r="AE526">
            <v>44585</v>
          </cell>
          <cell r="AF526">
            <v>44585</v>
          </cell>
          <cell r="AG526">
            <v>44827</v>
          </cell>
          <cell r="AH526">
            <v>8</v>
          </cell>
          <cell r="AI526">
            <v>0</v>
          </cell>
          <cell r="AJ526">
            <v>8</v>
          </cell>
          <cell r="AK526">
            <v>8</v>
          </cell>
          <cell r="AL526">
            <v>0</v>
          </cell>
          <cell r="AN526">
            <v>44827</v>
          </cell>
          <cell r="AO526">
            <v>44827</v>
          </cell>
          <cell r="AP526">
            <v>47510079.850000001</v>
          </cell>
          <cell r="AQ526">
            <v>47510079.850000001</v>
          </cell>
          <cell r="AR526">
            <v>5938760</v>
          </cell>
          <cell r="AS526">
            <v>0.14999999850988388</v>
          </cell>
          <cell r="AT526" t="str">
            <v>Regalias</v>
          </cell>
          <cell r="AU526">
            <v>122</v>
          </cell>
          <cell r="AV526">
            <v>44565</v>
          </cell>
          <cell r="AW526">
            <v>47510079.850000001</v>
          </cell>
          <cell r="AX526" t="str">
            <v>00RE-4003-1400-2021-01101-0002</v>
          </cell>
        </row>
        <row r="527">
          <cell r="E527">
            <v>521</v>
          </cell>
          <cell r="F527" t="str">
            <v>521-2022</v>
          </cell>
          <cell r="G527" t="str">
            <v>CO1.PCCNTR.3267649</v>
          </cell>
          <cell r="H527" t="str">
            <v>REALIZAR SERVICIOS DE ASISTENCIA TÉCNICA AL 100 % DE LOS PROYECTOS VINCULADOS COMO ASOCIATIVOS Y/O PROYECTOS ESTRATÉGICOS EN EL MARCO DEL PDD.</v>
          </cell>
          <cell r="I527" t="str">
            <v>Terminado</v>
          </cell>
          <cell r="J527" t="str">
            <v>https://community.secop.gov.co/Public/Tendering/OpportunityDetail/Index?noticeUID=CO1.NTC.2583410&amp;isFromPublicArea=True&amp;isModal=true&amp;asPopupView=true</v>
          </cell>
          <cell r="K527" t="str">
            <v>SDHT-SDGS-PSP-040-2022</v>
          </cell>
          <cell r="L527" t="str">
            <v>X</v>
          </cell>
          <cell r="N527" t="str">
            <v>CC</v>
          </cell>
          <cell r="O527">
            <v>79947828</v>
          </cell>
          <cell r="P527">
            <v>3</v>
          </cell>
          <cell r="Q527" t="str">
            <v>CAMERO RUBIANO</v>
          </cell>
          <cell r="R527" t="str">
            <v>CARLOS ANDRES</v>
          </cell>
          <cell r="S527" t="str">
            <v>No Aplica</v>
          </cell>
          <cell r="T527" t="str">
            <v>CARLOS ANDRES CAMERO RUBIANO</v>
          </cell>
          <cell r="U527" t="str">
            <v>M</v>
          </cell>
          <cell r="V527">
            <v>44578</v>
          </cell>
          <cell r="W527">
            <v>44579</v>
          </cell>
          <cell r="X527">
            <v>44580</v>
          </cell>
          <cell r="Y527">
            <v>44790</v>
          </cell>
          <cell r="Z527" t="str">
            <v>Contratación Directa</v>
          </cell>
          <cell r="AA527" t="str">
            <v>Contrato</v>
          </cell>
          <cell r="AB527" t="str">
            <v>Prestación de Servicios Profesionales</v>
          </cell>
          <cell r="AC527" t="str">
            <v xml:space="preserve">PRESTAR SERVICIOS PROFESIONALES ESPECIALIZADOS PARA LA CONCEPTUALIZACIÓN Y ARTICULACIÓN DE LOS DIVERSOS COMPONENTES NECESARIOS PARA EL DESARROLLO DE LOS PROYECTOS ESTRATÉGICOS APOYADOS POR LA SUBDIRECCIÓN.
</v>
          </cell>
          <cell r="AD527">
            <v>44580</v>
          </cell>
          <cell r="AE527">
            <v>44580</v>
          </cell>
          <cell r="AF527">
            <v>44580</v>
          </cell>
          <cell r="AG527">
            <v>44791</v>
          </cell>
          <cell r="AH527">
            <v>7</v>
          </cell>
          <cell r="AI527">
            <v>0</v>
          </cell>
          <cell r="AJ527">
            <v>10.5</v>
          </cell>
          <cell r="AK527">
            <v>10</v>
          </cell>
          <cell r="AL527">
            <v>15</v>
          </cell>
          <cell r="AN527">
            <v>44791</v>
          </cell>
          <cell r="AO527">
            <v>44902</v>
          </cell>
          <cell r="AP527">
            <v>124810000</v>
          </cell>
          <cell r="AQ527">
            <v>187215000</v>
          </cell>
          <cell r="AR527">
            <v>17830000</v>
          </cell>
          <cell r="AS527">
            <v>0</v>
          </cell>
          <cell r="AT527">
            <v>3492</v>
          </cell>
          <cell r="AU527">
            <v>858</v>
          </cell>
          <cell r="AV527">
            <v>44573</v>
          </cell>
          <cell r="AW527">
            <v>124810000</v>
          </cell>
          <cell r="AX527" t="str">
            <v>O23011601190000007798</v>
          </cell>
        </row>
        <row r="528">
          <cell r="E528">
            <v>522</v>
          </cell>
          <cell r="F528" t="str">
            <v>522-2022</v>
          </cell>
          <cell r="G528" t="str">
            <v>CO1.PCCNTR.3282708</v>
          </cell>
          <cell r="H528" t="str">
            <v>REALIZAR SERVICIOS DE ASISTENCIA TÉCNICA AL 100 % DE LOS PROYECTOS VINCULADOS COMO ASOCIATIVOS Y/O PROYECTOS ESTRATÉGICOS EN EL MARCO DEL PDD.</v>
          </cell>
          <cell r="I528" t="str">
            <v>Terminado</v>
          </cell>
          <cell r="J528" t="str">
            <v>https://community.secop.gov.co/Public/Tendering/OpportunityDetail/Index?noticeUID=CO1.NTC.2596353&amp;isFromPublicArea=True&amp;isModal=true&amp;asPopupView=true</v>
          </cell>
          <cell r="K528" t="str">
            <v>SDHT-SDGS-PSP-039-2022</v>
          </cell>
          <cell r="L528" t="str">
            <v>X</v>
          </cell>
          <cell r="N528" t="str">
            <v>CC</v>
          </cell>
          <cell r="O528">
            <v>52525167</v>
          </cell>
          <cell r="P528">
            <v>4</v>
          </cell>
          <cell r="Q528" t="str">
            <v>CAMARGO SIERRA</v>
          </cell>
          <cell r="R528" t="str">
            <v>ANGELICA PATRICIA</v>
          </cell>
          <cell r="S528" t="str">
            <v>No Aplica</v>
          </cell>
          <cell r="T528" t="str">
            <v>ANGELICA PATRICIA CAMARGO SIERRA</v>
          </cell>
          <cell r="U528" t="str">
            <v>F</v>
          </cell>
          <cell r="V528">
            <v>44579</v>
          </cell>
          <cell r="W528" t="str">
            <v>No Aplica</v>
          </cell>
          <cell r="X528">
            <v>44581</v>
          </cell>
          <cell r="Y528">
            <v>44791</v>
          </cell>
          <cell r="Z528" t="str">
            <v>Contratación Directa</v>
          </cell>
          <cell r="AA528" t="str">
            <v>Contrato</v>
          </cell>
          <cell r="AB528" t="str">
            <v>Prestación de Servicios Profesionales</v>
          </cell>
          <cell r="AC528" t="str">
            <v>PRESTAR SERVICIOS PROFESIONALES PARA ESTRUCTURAR URBANÍSTICAMENTE LOS PROYECTOS, INTERVENCIONES URBANAS INTEGRALES Y/O INSTRUMENTOS DE PLANEAMIENTO EN RESPONSABILIDAD DE LA ENTIDAD.</v>
          </cell>
          <cell r="AD528">
            <v>44581</v>
          </cell>
          <cell r="AE528">
            <v>44581</v>
          </cell>
          <cell r="AF528">
            <v>44581</v>
          </cell>
          <cell r="AG528">
            <v>44792</v>
          </cell>
          <cell r="AH528">
            <v>7</v>
          </cell>
          <cell r="AI528">
            <v>0</v>
          </cell>
          <cell r="AJ528">
            <v>7</v>
          </cell>
          <cell r="AK528">
            <v>7</v>
          </cell>
          <cell r="AL528">
            <v>0</v>
          </cell>
          <cell r="AN528">
            <v>44792</v>
          </cell>
          <cell r="AO528">
            <v>44792</v>
          </cell>
          <cell r="AP528">
            <v>49000000</v>
          </cell>
          <cell r="AQ528">
            <v>49000000</v>
          </cell>
          <cell r="AR528">
            <v>7000000</v>
          </cell>
          <cell r="AS528">
            <v>0</v>
          </cell>
          <cell r="AT528">
            <v>3511</v>
          </cell>
          <cell r="AU528">
            <v>846</v>
          </cell>
          <cell r="AV528">
            <v>44573</v>
          </cell>
          <cell r="AW528">
            <v>49000000</v>
          </cell>
          <cell r="AX528" t="str">
            <v>O23011601190000007798</v>
          </cell>
        </row>
        <row r="529">
          <cell r="E529">
            <v>523</v>
          </cell>
          <cell r="F529" t="str">
            <v>523-2022</v>
          </cell>
          <cell r="G529" t="str">
            <v>CO1.PCCNTR.3268021</v>
          </cell>
          <cell r="H529" t="str">
            <v xml:space="preserve">REALIZAR AL 100 % DE LOS PREDIOS OBJETO DE ESTUDIO QUE LO REQUIERAN COMO PARTE DE LA FORMULACIÓN Y/O IMPLEMENTACIÓN EN INSTRUMENTOS DE GESTIÓN, UN DOCUMENTO TÉCNICO. </v>
          </cell>
          <cell r="I529" t="str">
            <v>Terminado</v>
          </cell>
          <cell r="J529" t="str">
            <v>https://community.secop.gov.co/Public/Tendering/OpportunityDetail/Index?noticeUID=CO1.NTC.2583594&amp;isFromPublicArea=True&amp;isModal=true&amp;asPopupView=true</v>
          </cell>
          <cell r="K529" t="str">
            <v>SDHT-SDGS-PSP-042-2022</v>
          </cell>
          <cell r="L529" t="str">
            <v>X</v>
          </cell>
          <cell r="N529" t="str">
            <v>CC</v>
          </cell>
          <cell r="O529">
            <v>1136883004</v>
          </cell>
          <cell r="P529">
            <v>2</v>
          </cell>
          <cell r="Q529" t="str">
            <v>ISAZA BERNHARD</v>
          </cell>
          <cell r="R529" t="str">
            <v>ELISA MARIA</v>
          </cell>
          <cell r="S529" t="str">
            <v>No Aplica</v>
          </cell>
          <cell r="T529" t="str">
            <v>ELISA MARIA ISAZA BERNHARD</v>
          </cell>
          <cell r="U529" t="str">
            <v>F</v>
          </cell>
          <cell r="V529">
            <v>44578</v>
          </cell>
          <cell r="W529">
            <v>44579</v>
          </cell>
          <cell r="X529">
            <v>44580</v>
          </cell>
          <cell r="Y529">
            <v>44790</v>
          </cell>
          <cell r="Z529" t="str">
            <v>Contratación Directa</v>
          </cell>
          <cell r="AA529" t="str">
            <v>Contrato</v>
          </cell>
          <cell r="AB529" t="str">
            <v>Prestación de Servicios Profesionales</v>
          </cell>
          <cell r="AC529" t="str">
            <v xml:space="preserve">PRESTAR SERVICIOS PROFESIONALES PARA ESTRUCTURAR LOS ASPECTOS ARQUITECTÓNICOS Y URBANÍSTICOS, EN LOS PROYECTOS QUE APOYA LA SUBDIRECCIÓN CON EL OBJETIVO DE PERMITIR LA HABILITACIÓN DE SUELO PARA VIVIENDA VIS/VIP Y USOS COMPLEMENTARIOS.
</v>
          </cell>
          <cell r="AD529">
            <v>44580</v>
          </cell>
          <cell r="AE529">
            <v>44580</v>
          </cell>
          <cell r="AF529">
            <v>44580</v>
          </cell>
          <cell r="AG529">
            <v>44791</v>
          </cell>
          <cell r="AH529">
            <v>7</v>
          </cell>
          <cell r="AI529">
            <v>0</v>
          </cell>
          <cell r="AJ529">
            <v>10.5</v>
          </cell>
          <cell r="AK529">
            <v>10</v>
          </cell>
          <cell r="AL529">
            <v>15</v>
          </cell>
          <cell r="AN529">
            <v>44791</v>
          </cell>
          <cell r="AO529">
            <v>44898</v>
          </cell>
          <cell r="AP529">
            <v>57890000</v>
          </cell>
          <cell r="AQ529">
            <v>86835000</v>
          </cell>
          <cell r="AR529">
            <v>8270000</v>
          </cell>
          <cell r="AS529">
            <v>0</v>
          </cell>
          <cell r="AT529">
            <v>3500</v>
          </cell>
          <cell r="AU529">
            <v>864</v>
          </cell>
          <cell r="AV529">
            <v>44575</v>
          </cell>
          <cell r="AW529">
            <v>57890000</v>
          </cell>
          <cell r="AX529" t="str">
            <v>O23011601190000007798</v>
          </cell>
        </row>
        <row r="530">
          <cell r="E530">
            <v>524</v>
          </cell>
          <cell r="F530" t="str">
            <v>524-2022</v>
          </cell>
          <cell r="G530" t="str">
            <v>CO1.PCCNTR.3268517</v>
          </cell>
          <cell r="H530" t="str">
            <v>DESARROLLAR 100 % LINEAMIENTOS TÉCNICOS PARA LA GESTIÓN DE LA INFORMACIÓN REQUERIDA EN EL DISEÑO DE LA POLÍTICA DE SERVICIOS PÚBLICOS</v>
          </cell>
          <cell r="I530" t="str">
            <v>En Ejecución</v>
          </cell>
          <cell r="J530" t="str">
            <v>https://community.secop.gov.co/Public/Tendering/OpportunityDetail/Index?noticeUID=CO1.NTC.2584124&amp;isFromPublicArea=True&amp;isModal=true&amp;asPopupView=true</v>
          </cell>
          <cell r="K530" t="str">
            <v>SDHT-SDSP-PSP-026-2022</v>
          </cell>
          <cell r="L530" t="str">
            <v>X</v>
          </cell>
          <cell r="N530" t="str">
            <v>CC</v>
          </cell>
          <cell r="O530">
            <v>13872714</v>
          </cell>
          <cell r="P530">
            <v>9</v>
          </cell>
          <cell r="Q530" t="str">
            <v>RAGUA RUEDA</v>
          </cell>
          <cell r="R530" t="str">
            <v>ELKIN DARIO</v>
          </cell>
          <cell r="S530" t="str">
            <v>No Aplica</v>
          </cell>
          <cell r="T530" t="str">
            <v>ELKIN DARIO RAGUA RUEDA</v>
          </cell>
          <cell r="U530" t="str">
            <v>M</v>
          </cell>
          <cell r="V530">
            <v>44578</v>
          </cell>
          <cell r="W530" t="str">
            <v>No Aplica</v>
          </cell>
          <cell r="X530">
            <v>44580</v>
          </cell>
          <cell r="Y530">
            <v>44926</v>
          </cell>
          <cell r="Z530" t="str">
            <v>Contratación Directa</v>
          </cell>
          <cell r="AA530" t="str">
            <v>Contrato</v>
          </cell>
          <cell r="AB530" t="str">
            <v>Prestación de Servicios Profesionales</v>
          </cell>
          <cell r="AC530" t="str">
            <v>PRESTAR SERVICIOS PROFESIONALES PARA APOYAR LA GESTIÓN DE LA INFORMACIÓN EN LA IMPLEMENTACIÓN Y SEGUIMIENTO DE LA POLÍTICA PÚBLICA DE SERVICIOS PÚBLICOS DOMICILIARIOS Y DE LOS PLANES FORMULADOS POR LA SUBDIRECCIÓN DE SERVICIOS PÚBLICOS</v>
          </cell>
          <cell r="AD530">
            <v>44580</v>
          </cell>
          <cell r="AE530">
            <v>44580</v>
          </cell>
          <cell r="AF530">
            <v>44580</v>
          </cell>
          <cell r="AG530">
            <v>44929</v>
          </cell>
          <cell r="AH530">
            <v>11</v>
          </cell>
          <cell r="AI530">
            <v>15</v>
          </cell>
          <cell r="AJ530">
            <v>13.766666666666667</v>
          </cell>
          <cell r="AK530">
            <v>13</v>
          </cell>
          <cell r="AL530">
            <v>23</v>
          </cell>
          <cell r="AM530">
            <v>413</v>
          </cell>
          <cell r="AN530">
            <v>44929</v>
          </cell>
          <cell r="AO530">
            <v>44996</v>
          </cell>
          <cell r="AP530">
            <v>88837500</v>
          </cell>
          <cell r="AQ530">
            <v>106347500</v>
          </cell>
          <cell r="AR530">
            <v>7725000</v>
          </cell>
          <cell r="AS530">
            <v>0</v>
          </cell>
          <cell r="AT530">
            <v>3434</v>
          </cell>
          <cell r="AU530">
            <v>764</v>
          </cell>
          <cell r="AV530">
            <v>44566</v>
          </cell>
          <cell r="AW530">
            <v>88837500</v>
          </cell>
          <cell r="AX530" t="str">
            <v>O23011602370000007615</v>
          </cell>
        </row>
        <row r="531">
          <cell r="E531">
            <v>525</v>
          </cell>
          <cell r="F531" t="str">
            <v>525-2022</v>
          </cell>
          <cell r="G531" t="str">
            <v>CO1.PCCNTR.3266978</v>
          </cell>
          <cell r="H531" t="str">
            <v>MANTENER 1 PLAN DE ADECUACION Y SOSTENIBILIDAD DEL SIG-MIPG</v>
          </cell>
          <cell r="I531" t="str">
            <v>Terminado</v>
          </cell>
          <cell r="J531" t="str">
            <v xml:space="preserve">https://community.secop.gov.co/Public/Tendering/ContractNoticePhases/View?PPI=CO1.PPI.16642091&amp;isFromPublicArea=True&amp;isModal=False
</v>
          </cell>
          <cell r="K531" t="str">
            <v>SDHT-SDPP-PSP-015_2022</v>
          </cell>
          <cell r="L531" t="str">
            <v>X</v>
          </cell>
          <cell r="N531" t="str">
            <v>CC</v>
          </cell>
          <cell r="O531">
            <v>1049606407</v>
          </cell>
          <cell r="P531">
            <v>5</v>
          </cell>
          <cell r="Q531" t="str">
            <v>RUIZ CAMACHO</v>
          </cell>
          <cell r="R531" t="str">
            <v>PAULA LIZZETTE</v>
          </cell>
          <cell r="S531" t="str">
            <v>No Aplica</v>
          </cell>
          <cell r="T531" t="str">
            <v>PAULA LIZZETTE RUIZ CAMACHO</v>
          </cell>
          <cell r="U531" t="str">
            <v>F</v>
          </cell>
          <cell r="V531">
            <v>44578</v>
          </cell>
          <cell r="W531" t="str">
            <v>No Aplica</v>
          </cell>
          <cell r="X531">
            <v>44579</v>
          </cell>
          <cell r="Y531">
            <v>44759</v>
          </cell>
          <cell r="Z531" t="str">
            <v>Contratación Directa</v>
          </cell>
          <cell r="AA531" t="str">
            <v>Contrato</v>
          </cell>
          <cell r="AB531" t="str">
            <v>Prestación de Servicios Profesionales</v>
          </cell>
          <cell r="AC531" t="str">
            <v>PRESTAR SERVICIOS PROFESIONALES PARA GESTIONAR LAS ACCIONES DE ARTICULACIÓN DEL SISTEMA DE GESTIÓN AMBIENTAL BAJO LA NORMA ISO14001:2015 AL SISTEMA DE GESTIÓN DE CALIDAD DE LA ENTIDAD; ASÍ COMO BRINDAR ACOMPAÑAMIENTO   EN EL   DESARROLLO   DE ESTRATEGIAS DE DIVULGACIÓN DEL MODELO INTEGRADO DE PLANEACIÓN Y GESTIÓN.</v>
          </cell>
          <cell r="AD531">
            <v>44579</v>
          </cell>
          <cell r="AE531">
            <v>44579</v>
          </cell>
          <cell r="AF531">
            <v>44579</v>
          </cell>
          <cell r="AG531">
            <v>44759</v>
          </cell>
          <cell r="AH531">
            <v>6</v>
          </cell>
          <cell r="AI531">
            <v>0</v>
          </cell>
          <cell r="AJ531">
            <v>6</v>
          </cell>
          <cell r="AK531">
            <v>6</v>
          </cell>
          <cell r="AL531">
            <v>0</v>
          </cell>
          <cell r="AN531">
            <v>44759</v>
          </cell>
          <cell r="AO531">
            <v>44759</v>
          </cell>
          <cell r="AP531">
            <v>46800000</v>
          </cell>
          <cell r="AQ531">
            <v>46800000</v>
          </cell>
          <cell r="AR531">
            <v>7800000</v>
          </cell>
          <cell r="AS531">
            <v>0</v>
          </cell>
          <cell r="AT531">
            <v>3516</v>
          </cell>
          <cell r="AU531">
            <v>833</v>
          </cell>
          <cell r="AV531">
            <v>44568</v>
          </cell>
          <cell r="AW531">
            <v>89700000</v>
          </cell>
          <cell r="AX531" t="str">
            <v>O23011605560000007602</v>
          </cell>
        </row>
        <row r="532">
          <cell r="E532">
            <v>526</v>
          </cell>
          <cell r="F532" t="str">
            <v>526-2022</v>
          </cell>
          <cell r="G532" t="str">
            <v>CO1.PCCNTR.3269903</v>
          </cell>
          <cell r="H532" t="str">
            <v xml:space="preserve">REALIZAR ADECUACIONES DE CALIDAD A 4500 VIVIENDAS PRIORIZANDO HOGARES CON JEFATURA FEMENINA, PERSONAS CON DISCAPACIDAD, VÍCTIMAS DEL CONFLICTO ARMADO, POBLACIÓN ÉTNICA Y ADULTOS MAYORES </v>
          </cell>
          <cell r="I532" t="str">
            <v>Terminado</v>
          </cell>
          <cell r="J532" t="str">
            <v>https://community.secop.gov.co/Public/Tendering/OpportunityDetail/Index?noticeUID=CO1.NTC.2585416&amp;isFromPublicArea=True&amp;isModal=true&amp;asPopupView=true</v>
          </cell>
          <cell r="K532" t="str">
            <v>SDHT-SDB-PSP-022-2022</v>
          </cell>
          <cell r="L532" t="str">
            <v>X</v>
          </cell>
          <cell r="N532" t="str">
            <v>CC</v>
          </cell>
          <cell r="O532">
            <v>1026283518</v>
          </cell>
          <cell r="P532">
            <v>2</v>
          </cell>
          <cell r="Q532" t="str">
            <v>GONZALEZ DUQUE</v>
          </cell>
          <cell r="R532" t="str">
            <v>CINDY ALEJANDRA</v>
          </cell>
          <cell r="S532" t="str">
            <v>No Aplica</v>
          </cell>
          <cell r="T532" t="str">
            <v>CINDY ALEJANDRA GONZALEZ DUQUE</v>
          </cell>
          <cell r="U532" t="str">
            <v>F</v>
          </cell>
          <cell r="V532">
            <v>44578</v>
          </cell>
          <cell r="W532" t="str">
            <v>21/01/2022</v>
          </cell>
          <cell r="X532">
            <v>44582</v>
          </cell>
          <cell r="Y532">
            <v>44912</v>
          </cell>
          <cell r="Z532" t="str">
            <v>Contratación Directa</v>
          </cell>
          <cell r="AA532" t="str">
            <v>Contrato</v>
          </cell>
          <cell r="AB532" t="str">
            <v>Prestación de Servicios Profesionales</v>
          </cell>
          <cell r="AC532" t="str">
            <v>PRESTAR SERVICIOS PROFESIONALES PARA APOYAR Y ACOMPAÑAR TECNICAMENTE EN LA ESTRUCTURACIÓN, EJECUCIÓN Y EL SEGUIMIENTO DE LOS PROYECTOS DE CONEXIONES INTRADOMICILIARIAS DE ACUEDUCTO Y ALCANTARILLADO EN EL MARCO DE LOS MEJORAMIENTOS DE VIVIENDA EN LOS TERRITORIOS PRIORIZADOS POR LA SECRETARÍA DISTRITAL DEL HÁBITAT</v>
          </cell>
          <cell r="AD532">
            <v>44582</v>
          </cell>
          <cell r="AE532">
            <v>44582</v>
          </cell>
          <cell r="AF532">
            <v>44582</v>
          </cell>
          <cell r="AG532">
            <v>44915</v>
          </cell>
          <cell r="AH532">
            <v>11</v>
          </cell>
          <cell r="AI532">
            <v>0</v>
          </cell>
          <cell r="AJ532">
            <v>11.333333333333334</v>
          </cell>
          <cell r="AK532">
            <v>11</v>
          </cell>
          <cell r="AL532">
            <v>10</v>
          </cell>
          <cell r="AM532">
            <v>340</v>
          </cell>
          <cell r="AN532">
            <v>44915</v>
          </cell>
          <cell r="AO532">
            <v>44925</v>
          </cell>
          <cell r="AP532">
            <v>67980000</v>
          </cell>
          <cell r="AQ532">
            <v>70040000</v>
          </cell>
          <cell r="AR532">
            <v>6180000</v>
          </cell>
          <cell r="AS532">
            <v>0</v>
          </cell>
          <cell r="AT532">
            <v>2750</v>
          </cell>
          <cell r="AU532">
            <v>204</v>
          </cell>
          <cell r="AV532">
            <v>44564</v>
          </cell>
          <cell r="AW532">
            <v>67980000</v>
          </cell>
          <cell r="AX532" t="str">
            <v>O23011601010000007715</v>
          </cell>
        </row>
        <row r="533">
          <cell r="E533">
            <v>527</v>
          </cell>
          <cell r="F533" t="str">
            <v>527-2022</v>
          </cell>
          <cell r="G533" t="str">
            <v>CO1.PCCNTR.3269677</v>
          </cell>
          <cell r="H533" t="str">
            <v xml:space="preserve">ASIGNAR 4500 SUBSIDIOS PARA MEJORAMIENTO DE VIVIENDA PRIORIZANDO HOGARES CON JEFATURA FEMENINA, PERSONAS CON DISCAPACIDAD, VÍCTIMAS DEL CONFLICTO ARMADO, POBLACIÓN ÉTNICA Y ADULTOS MAYORES </v>
          </cell>
          <cell r="I533" t="str">
            <v>En Ejecución</v>
          </cell>
          <cell r="J533" t="str">
            <v>https://community.secop.gov.co/Public/Tendering/OpportunityDetail/Index?noticeUID=CO1.NTC.2585601&amp;isFromPublicArea=True&amp;isModal=true&amp;asPopupView=true</v>
          </cell>
          <cell r="K533" t="str">
            <v>SDHT-SDB-PSP-091-2022</v>
          </cell>
          <cell r="L533" t="str">
            <v>X</v>
          </cell>
          <cell r="N533" t="str">
            <v>CC</v>
          </cell>
          <cell r="O533">
            <v>1033701208</v>
          </cell>
          <cell r="P533">
            <v>4</v>
          </cell>
          <cell r="Q533" t="str">
            <v xml:space="preserve">MARTINEZ </v>
          </cell>
          <cell r="R533" t="str">
            <v>DIANA CAROLINA</v>
          </cell>
          <cell r="S533" t="str">
            <v>No Aplica</v>
          </cell>
          <cell r="T533" t="str">
            <v xml:space="preserve">DIANA CAROLINA MARTINEZ </v>
          </cell>
          <cell r="U533" t="str">
            <v>F</v>
          </cell>
          <cell r="V533">
            <v>44578</v>
          </cell>
          <cell r="W533">
            <v>44579</v>
          </cell>
          <cell r="X533">
            <v>44581</v>
          </cell>
          <cell r="Y533">
            <v>44911</v>
          </cell>
          <cell r="Z533" t="str">
            <v>Contratación Directa</v>
          </cell>
          <cell r="AA533" t="str">
            <v>Contrato</v>
          </cell>
          <cell r="AB533" t="str">
            <v>Prestación de Servicios Profesionales</v>
          </cell>
          <cell r="AC533" t="str">
            <v>PRESTAR SERVICIOS PROFESIONALES PARA BRINDAR INSUMOS JURIDICO - NORMATIVOS Y APOYAR PROCESOS CONTRACTUALES EN TODAS SUS ETAPAS, PARA LA ESTRUCTURACIÓN Y EJECUCIÓN DE LOS MEJORAMIENTOS DE VIVIENDA - MODALIDAD HABITABILIDAD Y DEMÁS PROCESOS ADELANTADOS POR LA SUBDIRECCIÓN DE BARRIOS DE LA SECRETARÍA DISTRITAL DEL HÁBITA</v>
          </cell>
          <cell r="AD533">
            <v>44581</v>
          </cell>
          <cell r="AE533">
            <v>44581</v>
          </cell>
          <cell r="AF533">
            <v>44581</v>
          </cell>
          <cell r="AG533">
            <v>44914</v>
          </cell>
          <cell r="AH533">
            <v>11</v>
          </cell>
          <cell r="AI533">
            <v>0</v>
          </cell>
          <cell r="AJ533">
            <v>14.366666666666667</v>
          </cell>
          <cell r="AK533">
            <v>14</v>
          </cell>
          <cell r="AL533">
            <v>11</v>
          </cell>
          <cell r="AN533">
            <v>44914</v>
          </cell>
          <cell r="AO533">
            <v>45015</v>
          </cell>
          <cell r="AP533">
            <v>80300000</v>
          </cell>
          <cell r="AQ533">
            <v>104876667</v>
          </cell>
          <cell r="AR533">
            <v>7300000</v>
          </cell>
          <cell r="AS533">
            <v>-0.3333333283662796</v>
          </cell>
          <cell r="AT533">
            <v>2710</v>
          </cell>
          <cell r="AU533">
            <v>881</v>
          </cell>
          <cell r="AV533">
            <v>44575</v>
          </cell>
          <cell r="AW533">
            <v>80300000</v>
          </cell>
          <cell r="AX533" t="str">
            <v>O23011601010000007715</v>
          </cell>
        </row>
        <row r="534">
          <cell r="E534">
            <v>528</v>
          </cell>
          <cell r="F534" t="str">
            <v>528-2022</v>
          </cell>
          <cell r="G534" t="str">
            <v>CO1.PCCNTR.3269960</v>
          </cell>
          <cell r="H534" t="str">
            <v xml:space="preserve">REALIZAR ADECUACIONES DE CALIDAD A 4500 VIVIENDAS PRIORIZANDO HOGARES CON JEFATURA FEMENINA, PERSONAS CON DISCAPACIDAD, VÍCTIMAS DEL CONFLICTO ARMADO, POBLACIÓN ÉTNICA Y ADULTOS MAYORES </v>
          </cell>
          <cell r="I534" t="str">
            <v>Terminado</v>
          </cell>
          <cell r="J534" t="str">
            <v>https://community.secop.gov.co/Public/Tendering/OpportunityDetail/Index?noticeUID=CO1.NTC.2585462&amp;isFromPublicArea=True&amp;isModal=true&amp;asPopupView=true</v>
          </cell>
          <cell r="K534" t="str">
            <v>SDHT-SDB-PSP-112-2022</v>
          </cell>
          <cell r="L534" t="str">
            <v>X</v>
          </cell>
          <cell r="N534" t="str">
            <v>CC</v>
          </cell>
          <cell r="O534">
            <v>1030634322</v>
          </cell>
          <cell r="P534">
            <v>8</v>
          </cell>
          <cell r="Q534" t="str">
            <v>SANCHEZ BERMUDEZ</v>
          </cell>
          <cell r="R534" t="str">
            <v>DIANA MARCELA</v>
          </cell>
          <cell r="S534" t="str">
            <v>No Aplica</v>
          </cell>
          <cell r="T534" t="str">
            <v>DIANA MARCELA SANCHEZ BERMUDEZ</v>
          </cell>
          <cell r="U534" t="str">
            <v>F</v>
          </cell>
          <cell r="V534">
            <v>44578</v>
          </cell>
          <cell r="W534">
            <v>44579</v>
          </cell>
          <cell r="X534">
            <v>44580</v>
          </cell>
          <cell r="Y534">
            <v>44912</v>
          </cell>
          <cell r="Z534" t="str">
            <v>Contratación Directa</v>
          </cell>
          <cell r="AA534" t="str">
            <v>Contrato</v>
          </cell>
          <cell r="AB534" t="str">
            <v>Prestación de Servicios Profesionales</v>
          </cell>
          <cell r="AC534" t="str">
            <v>PRESTAR SERVICIOS PROFESIONALES PARA EL DESARROLLO DE LA GESTIÓN SOCIAL EN LA ESTRUCTURACIÓN, EJECUCIÓN Y EL SEGUIMIENTO DE LOS PROYECTOS DE CONEXIONES INTRADOMICILIARIAS DE ACUEDUCTO Y ALCANTARILLADO EN EL MARCO DE LOS MEJORAMIENTOS DE VIVIENDA EN LOS TERRITORIOS PRIORIZADOS POR LA SECRETARÍA DISTRITAL DEL HÁBITAT</v>
          </cell>
          <cell r="AD534">
            <v>44580</v>
          </cell>
          <cell r="AE534">
            <v>44580</v>
          </cell>
          <cell r="AF534">
            <v>44580</v>
          </cell>
          <cell r="AG534">
            <v>44913</v>
          </cell>
          <cell r="AH534">
            <v>11</v>
          </cell>
          <cell r="AI534">
            <v>0</v>
          </cell>
          <cell r="AJ534">
            <v>11.4</v>
          </cell>
          <cell r="AK534">
            <v>11</v>
          </cell>
          <cell r="AL534">
            <v>12</v>
          </cell>
          <cell r="AN534">
            <v>44913</v>
          </cell>
          <cell r="AO534">
            <v>44925</v>
          </cell>
          <cell r="AP534">
            <v>58300000</v>
          </cell>
          <cell r="AQ534">
            <v>60420000</v>
          </cell>
          <cell r="AR534">
            <v>5300000</v>
          </cell>
          <cell r="AS534">
            <v>0</v>
          </cell>
          <cell r="AT534">
            <v>2749</v>
          </cell>
          <cell r="AU534">
            <v>394</v>
          </cell>
          <cell r="AV534">
            <v>44565</v>
          </cell>
          <cell r="AW534">
            <v>58300000</v>
          </cell>
          <cell r="AX534" t="str">
            <v>O23011601010000007715</v>
          </cell>
        </row>
        <row r="535">
          <cell r="E535">
            <v>529</v>
          </cell>
          <cell r="F535" t="str">
            <v>529-2022</v>
          </cell>
          <cell r="G535" t="str">
            <v>CO1.PCCNTR.3269882</v>
          </cell>
          <cell r="H535" t="str">
            <v>ELABORAR 8 DOCUMENTOS DE LINEAMIENTOS DE INTERVENCIÓN, GESTIÓN INTERINSTITUCIONAL Y EVALUACIÓN DE LAS INTERVENCIONES TERRITORIALES EN LOS 8 TERRITORIOS PRIORIZADOS EN ÁREAS DE ORIGEN INFORMAL</v>
          </cell>
          <cell r="I535" t="str">
            <v>Terminado</v>
          </cell>
          <cell r="J535" t="str">
            <v>https://community.secop.gov.co/Public/Tendering/OpportunityDetail/Index?noticeUID=CO1.NTC.2585732&amp;isFromPublicArea=True&amp;isModal=true&amp;asPopupView=true</v>
          </cell>
          <cell r="K535" t="str">
            <v>SDHT-SDB-PSP-093-2022</v>
          </cell>
          <cell r="L535" t="str">
            <v>X</v>
          </cell>
          <cell r="N535" t="str">
            <v>CC</v>
          </cell>
          <cell r="O535">
            <v>79247836</v>
          </cell>
          <cell r="P535">
            <v>9</v>
          </cell>
          <cell r="Q535" t="str">
            <v>ROBAYO CASTELLANOS</v>
          </cell>
          <cell r="R535" t="str">
            <v>OSCAR ANDRES</v>
          </cell>
          <cell r="S535" t="str">
            <v>No Aplica</v>
          </cell>
          <cell r="T535" t="str">
            <v>OSCAR ANDRES ROBAYO CASTELLANOS</v>
          </cell>
          <cell r="U535" t="str">
            <v>M</v>
          </cell>
          <cell r="V535">
            <v>44578</v>
          </cell>
          <cell r="W535">
            <v>44582</v>
          </cell>
          <cell r="X535">
            <v>44580</v>
          </cell>
          <cell r="Y535">
            <v>44758</v>
          </cell>
          <cell r="Z535" t="str">
            <v>Contratación Directa</v>
          </cell>
          <cell r="AA535" t="str">
            <v>Contrato</v>
          </cell>
          <cell r="AB535" t="str">
            <v>Prestación de Servicios Profesionales</v>
          </cell>
          <cell r="AC535" t="str">
            <v>PRESTAR SERVICIOS PROFESIONALES PARA APOYAR LA COORDINACIÓN DE LOS ANÁLISIS URBANOS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v>
          </cell>
          <cell r="AD535">
            <v>44582</v>
          </cell>
          <cell r="AE535">
            <v>44582</v>
          </cell>
          <cell r="AF535">
            <v>44582</v>
          </cell>
          <cell r="AG535">
            <v>44762</v>
          </cell>
          <cell r="AH535">
            <v>6</v>
          </cell>
          <cell r="AI535">
            <v>0</v>
          </cell>
          <cell r="AJ535">
            <v>9</v>
          </cell>
          <cell r="AK535">
            <v>9</v>
          </cell>
          <cell r="AL535">
            <v>0</v>
          </cell>
          <cell r="AN535">
            <v>44762</v>
          </cell>
          <cell r="AO535">
            <v>44854</v>
          </cell>
          <cell r="AP535">
            <v>57000000</v>
          </cell>
          <cell r="AQ535">
            <v>85500000</v>
          </cell>
          <cell r="AR535">
            <v>9500000</v>
          </cell>
          <cell r="AS535">
            <v>0</v>
          </cell>
          <cell r="AT535">
            <v>2805</v>
          </cell>
          <cell r="AU535">
            <v>498</v>
          </cell>
          <cell r="AV535">
            <v>44565</v>
          </cell>
          <cell r="AW535">
            <v>57000000</v>
          </cell>
          <cell r="AX535" t="str">
            <v>O23011601190000007575</v>
          </cell>
        </row>
        <row r="536">
          <cell r="E536">
            <v>530</v>
          </cell>
          <cell r="F536" t="str">
            <v>530-2022</v>
          </cell>
          <cell r="G536" t="str">
            <v>CO1.PCCNTR.3270139</v>
          </cell>
          <cell r="H536" t="str">
            <v>ELABORAR 8 DOCUMENTOS DE LINEAMIENTOS DE INTERVENCIÓN, GESTIÓN INTERINSTITUCIONAL Y EVALUACIÓN DE LAS INTERVENCIONES TERRITORIALES EN LOS 8 TERRITORIOS PRIORIZADOS EN ÁREAS DE ORIGEN INFORMAL</v>
          </cell>
          <cell r="I536" t="str">
            <v>Terminado</v>
          </cell>
          <cell r="J536" t="str">
            <v>https://community.secop.gov.co/Public/Tendering/OpportunityDetail/Index?noticeUID=CO1.NTC.2585748&amp;isFromPublicArea=True&amp;isModal=true&amp;asPopupView=true</v>
          </cell>
          <cell r="K536" t="str">
            <v>SDHT-SDB-PSP-094-2022</v>
          </cell>
          <cell r="L536" t="str">
            <v>X</v>
          </cell>
          <cell r="N536" t="str">
            <v>CC</v>
          </cell>
          <cell r="O536">
            <v>1019026075</v>
          </cell>
          <cell r="P536">
            <v>5</v>
          </cell>
          <cell r="Q536" t="str">
            <v>BELTRAN BURGOS</v>
          </cell>
          <cell r="R536" t="str">
            <v>DIEGO ANDRES</v>
          </cell>
          <cell r="S536" t="str">
            <v>No Aplica</v>
          </cell>
          <cell r="T536" t="str">
            <v>DIEGO ANDRES BELTRAN BURGOS</v>
          </cell>
          <cell r="U536" t="str">
            <v>M</v>
          </cell>
          <cell r="V536">
            <v>44578</v>
          </cell>
          <cell r="W536">
            <v>44585</v>
          </cell>
          <cell r="X536">
            <v>44580</v>
          </cell>
          <cell r="Y536">
            <v>44907</v>
          </cell>
          <cell r="Z536" t="str">
            <v>Contratación Directa</v>
          </cell>
          <cell r="AA536" t="str">
            <v>Contrato</v>
          </cell>
          <cell r="AB536" t="str">
            <v>Prestación de Servicios Profesionales</v>
          </cell>
          <cell r="AC536" t="str">
            <v xml:space="preserve"> 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v>
          </cell>
          <cell r="AD536">
            <v>44585</v>
          </cell>
          <cell r="AE536">
            <v>44585</v>
          </cell>
          <cell r="AF536">
            <v>44585</v>
          </cell>
          <cell r="AG536">
            <v>44918</v>
          </cell>
          <cell r="AH536">
            <v>11</v>
          </cell>
          <cell r="AI536">
            <v>0</v>
          </cell>
          <cell r="AJ536">
            <v>11.233333333333333</v>
          </cell>
          <cell r="AK536">
            <v>11</v>
          </cell>
          <cell r="AL536">
            <v>7</v>
          </cell>
          <cell r="AM536">
            <v>337</v>
          </cell>
          <cell r="AN536">
            <v>44918</v>
          </cell>
          <cell r="AO536">
            <v>44925</v>
          </cell>
          <cell r="AP536">
            <v>58300000</v>
          </cell>
          <cell r="AQ536">
            <v>59536667</v>
          </cell>
          <cell r="AR536">
            <v>5300000</v>
          </cell>
          <cell r="AS536">
            <v>-0.3333333358168602</v>
          </cell>
          <cell r="AT536">
            <v>2797</v>
          </cell>
          <cell r="AU536">
            <v>444</v>
          </cell>
          <cell r="AV536">
            <v>44565</v>
          </cell>
          <cell r="AW536">
            <v>58300000</v>
          </cell>
          <cell r="AX536" t="str">
            <v>O23011601190000007575</v>
          </cell>
        </row>
        <row r="537">
          <cell r="E537">
            <v>531</v>
          </cell>
          <cell r="F537" t="str">
            <v>531-2022</v>
          </cell>
          <cell r="G537" t="str">
            <v>CO1.PCCNTR.3270214</v>
          </cell>
          <cell r="H537" t="str">
            <v>ASIGNAR 1250 SUBSIDIOS DISTRITALES DE MEJORAMIENTO DE VIVIENDA</v>
          </cell>
          <cell r="I537" t="str">
            <v>En Ejecución</v>
          </cell>
          <cell r="J537" t="str">
            <v>https://community.secop.gov.co/Public/Tendering/OpportunityDetail/Index?noticeUID=CO1.NTC.2585917&amp;isFromPublicArea=True&amp;isModal=true&amp;asPopupView=true</v>
          </cell>
          <cell r="K537" t="str">
            <v>SDHT-SDB-PSP-101-2022</v>
          </cell>
          <cell r="L537" t="str">
            <v>X</v>
          </cell>
          <cell r="N537" t="str">
            <v>CC</v>
          </cell>
          <cell r="O537">
            <v>1020726238</v>
          </cell>
          <cell r="P537">
            <v>6</v>
          </cell>
          <cell r="Q537" t="str">
            <v>GUAYACUNDO CHAVES</v>
          </cell>
          <cell r="R537" t="str">
            <v>LUIS FERNANDO</v>
          </cell>
          <cell r="S537" t="str">
            <v>No Aplica</v>
          </cell>
          <cell r="T537" t="str">
            <v>LUIS FERNANDO GUAYACUNDO CHAVES</v>
          </cell>
          <cell r="U537" t="str">
            <v>M</v>
          </cell>
          <cell r="V537">
            <v>44579</v>
          </cell>
          <cell r="W537">
            <v>44580</v>
          </cell>
          <cell r="X537">
            <v>44585</v>
          </cell>
          <cell r="Y537">
            <v>44905</v>
          </cell>
          <cell r="Z537" t="str">
            <v>Contratación Directa</v>
          </cell>
          <cell r="AA537" t="str">
            <v>Contrato</v>
          </cell>
          <cell r="AB537" t="str">
            <v>Prestación de Servicios Profesionales</v>
          </cell>
          <cell r="AC537" t="str">
            <v xml:space="preserve"> PRESTAR SERVICIOS PROFESIONALES PARA APOYAR EL SEGUIMIENTO A LOS LINEAMIENTOS TÉCNICOS DE INGENIERÍA EN LA IMPLEMENTACIÓN DEL PROYECTO PILOTO "PLAN TERRAZAS"</v>
          </cell>
          <cell r="AD537">
            <v>44585</v>
          </cell>
          <cell r="AE537">
            <v>44585</v>
          </cell>
          <cell r="AF537">
            <v>44585</v>
          </cell>
          <cell r="AG537">
            <v>44918</v>
          </cell>
          <cell r="AH537">
            <v>11</v>
          </cell>
          <cell r="AI537">
            <v>0</v>
          </cell>
          <cell r="AJ537">
            <v>12</v>
          </cell>
          <cell r="AK537">
            <v>12</v>
          </cell>
          <cell r="AL537">
            <v>0</v>
          </cell>
          <cell r="AM537">
            <v>360</v>
          </cell>
          <cell r="AN537">
            <v>44918</v>
          </cell>
          <cell r="AO537">
            <v>44949</v>
          </cell>
          <cell r="AP537">
            <v>78100000</v>
          </cell>
          <cell r="AQ537">
            <v>85200000</v>
          </cell>
          <cell r="AR537">
            <v>7100000</v>
          </cell>
          <cell r="AS537">
            <v>0</v>
          </cell>
          <cell r="AT537">
            <v>3747</v>
          </cell>
          <cell r="AU537">
            <v>489</v>
          </cell>
          <cell r="AV537">
            <v>44565</v>
          </cell>
          <cell r="AW537">
            <v>78100000</v>
          </cell>
          <cell r="AX537" t="str">
            <v>O23011601190000007582</v>
          </cell>
        </row>
        <row r="538">
          <cell r="E538">
            <v>532</v>
          </cell>
          <cell r="F538" t="str">
            <v>532-2022</v>
          </cell>
          <cell r="G538" t="str">
            <v>CO1.PCCNTR.3270426</v>
          </cell>
          <cell r="H538" t="str">
            <v>ASIGNAR 1250 SUBSIDIOS DISTRITALES DE MEJORAMIENTO DE VIVIENDA</v>
          </cell>
          <cell r="I538" t="str">
            <v>Terminado</v>
          </cell>
          <cell r="J538" t="str">
            <v>https://community.secop.gov.co/Public/Tendering/OpportunityDetail/Index?noticeUID=CO1.NTC.2585787&amp;isFromPublicArea=True&amp;isModal=true&amp;asPopupView=true</v>
          </cell>
          <cell r="K538" t="str">
            <v>SDHT-SDB-PSP-053-2022</v>
          </cell>
          <cell r="L538" t="str">
            <v>X</v>
          </cell>
          <cell r="N538" t="str">
            <v>CC</v>
          </cell>
          <cell r="O538">
            <v>1010164870</v>
          </cell>
          <cell r="P538">
            <v>2</v>
          </cell>
          <cell r="Q538" t="str">
            <v>RUIZ ORJUELA</v>
          </cell>
          <cell r="R538" t="str">
            <v>LISSA MARIA</v>
          </cell>
          <cell r="S538" t="str">
            <v>No Aplica</v>
          </cell>
          <cell r="T538" t="str">
            <v>LISSA MARIA RUIZ ORJUELA</v>
          </cell>
          <cell r="U538" t="str">
            <v>F</v>
          </cell>
          <cell r="V538">
            <v>44579</v>
          </cell>
          <cell r="W538">
            <v>44582</v>
          </cell>
          <cell r="X538">
            <v>44582</v>
          </cell>
          <cell r="Y538">
            <v>44908</v>
          </cell>
          <cell r="Z538" t="str">
            <v>Contratación Directa</v>
          </cell>
          <cell r="AA538" t="str">
            <v>Contrato</v>
          </cell>
          <cell r="AB538" t="str">
            <v>Prestación de Servicios Profesionales</v>
          </cell>
          <cell r="AC538" t="str">
            <v xml:space="preserve"> PRESTAR SERVICIOS PROFESIONALES PARA APOYAR LA ELABORACIÓN DE ANÁLISIS, CARTOGRAFÍA TEMÁTICA Y OPTIMIZACIÓN DE PROCESOS GEOGRÁFICOS Y ALFANUMÉRICOS EN LA IMPLEMENTACIÓN DEL PROYECTO PILOTO "PLAN TERRAZAS" Y DEMÁS PROCESOS ADELANTADOS POR LA SUBDIRECCIÓN DE BARRIOS DE LA SECRETARÍA DISTRITAL DEL HÁBITAT</v>
          </cell>
          <cell r="AD538">
            <v>44582</v>
          </cell>
          <cell r="AE538">
            <v>44582</v>
          </cell>
          <cell r="AF538">
            <v>44582</v>
          </cell>
          <cell r="AG538">
            <v>44915</v>
          </cell>
          <cell r="AH538">
            <v>11</v>
          </cell>
          <cell r="AI538">
            <v>0</v>
          </cell>
          <cell r="AJ538">
            <v>11.333333333333334</v>
          </cell>
          <cell r="AK538">
            <v>11</v>
          </cell>
          <cell r="AL538">
            <v>10</v>
          </cell>
          <cell r="AM538">
            <v>340</v>
          </cell>
          <cell r="AN538">
            <v>44915</v>
          </cell>
          <cell r="AO538">
            <v>44925</v>
          </cell>
          <cell r="AP538">
            <v>80300000</v>
          </cell>
          <cell r="AQ538">
            <v>82733333</v>
          </cell>
          <cell r="AR538">
            <v>7300000</v>
          </cell>
          <cell r="AS538">
            <v>0.3333333432674408</v>
          </cell>
          <cell r="AT538">
            <v>2674</v>
          </cell>
          <cell r="AU538">
            <v>374</v>
          </cell>
          <cell r="AV538">
            <v>44565</v>
          </cell>
          <cell r="AW538">
            <v>80300000</v>
          </cell>
          <cell r="AX538" t="str">
            <v>O23011601190000007582</v>
          </cell>
        </row>
        <row r="539">
          <cell r="E539">
            <v>533</v>
          </cell>
          <cell r="F539" t="str">
            <v>533-2022</v>
          </cell>
          <cell r="G539" t="str">
            <v>CO1.PCCNTR.3270190</v>
          </cell>
          <cell r="H539" t="str">
            <v xml:space="preserve">CONFORMAR Y AJUSTAR 150 EXPEDIENTES URBANOS PARA LA LEGALIZACIÓN URBANÍSTICA DE ASENTAMIENTOS INFORMALES. </v>
          </cell>
          <cell r="I539" t="str">
            <v>En Ejecución</v>
          </cell>
          <cell r="J539" t="str">
            <v>https://community.secop.gov.co/Public/Tendering/OpportunityDetail/Index?noticeUID=CO1.NTC.2585851&amp;isFromPublicArea=True&amp;isModal=true&amp;asPopupView=true</v>
          </cell>
          <cell r="K539" t="str">
            <v>SDHT-SDB-PSP-057-2022</v>
          </cell>
          <cell r="L539" t="str">
            <v>X</v>
          </cell>
          <cell r="N539" t="str">
            <v>CC</v>
          </cell>
          <cell r="O539">
            <v>53076067</v>
          </cell>
          <cell r="P539">
            <v>2</v>
          </cell>
          <cell r="Q539" t="str">
            <v>DEMETRIO ROMERO</v>
          </cell>
          <cell r="R539" t="str">
            <v>ANGELICA MARIA JENNIFER</v>
          </cell>
          <cell r="S539" t="str">
            <v>No Aplica</v>
          </cell>
          <cell r="T539" t="str">
            <v>ANGELICA MARIA JENNIFER DEMETRIO ROMERO</v>
          </cell>
          <cell r="U539" t="str">
            <v>F</v>
          </cell>
          <cell r="V539">
            <v>44578</v>
          </cell>
          <cell r="W539">
            <v>44582</v>
          </cell>
          <cell r="X539">
            <v>44582</v>
          </cell>
          <cell r="Y539">
            <v>44908</v>
          </cell>
          <cell r="Z539" t="str">
            <v>Contratación Directa</v>
          </cell>
          <cell r="AA539" t="str">
            <v>Contrato</v>
          </cell>
          <cell r="AB539" t="str">
            <v>Prestación de Servicios Profesionales</v>
          </cell>
          <cell r="AC539" t="str">
            <v xml:space="preserve"> PRESTAR SERVICIOS PROFESIONALES PARA APOYAR LA GENERACIÓN, ANÁLISIS Y OPTIMIZACIÓN DE LA INFORMACIÓN GEOGRÁFICA Y ALFANUMÉRICA EN LA LEGALIZACIÓN URBANÍSTICA, REGULARIZACIÓN DE DESARROLLOS LEGALIZADOS Y DEMÁS PROCESOS ADELANTADOS POR LA SUBDIRECCIÓN DE BARRIOS DE LA SECRETARÍA DISTRITAL DEL HÁBITAT</v>
          </cell>
          <cell r="AD539">
            <v>44582</v>
          </cell>
          <cell r="AE539">
            <v>44582</v>
          </cell>
          <cell r="AF539">
            <v>44582</v>
          </cell>
          <cell r="AG539">
            <v>44915</v>
          </cell>
          <cell r="AH539">
            <v>11</v>
          </cell>
          <cell r="AI539">
            <v>0</v>
          </cell>
          <cell r="AJ539">
            <v>13.9</v>
          </cell>
          <cell r="AK539">
            <v>13</v>
          </cell>
          <cell r="AL539">
            <v>27</v>
          </cell>
          <cell r="AM539">
            <v>417</v>
          </cell>
          <cell r="AN539">
            <v>44915</v>
          </cell>
          <cell r="AO539">
            <v>45002</v>
          </cell>
          <cell r="AP539">
            <v>80300000</v>
          </cell>
          <cell r="AQ539">
            <v>101470000</v>
          </cell>
          <cell r="AR539">
            <v>7300000</v>
          </cell>
          <cell r="AS539">
            <v>0</v>
          </cell>
          <cell r="AT539">
            <v>2694</v>
          </cell>
          <cell r="AU539">
            <v>240</v>
          </cell>
          <cell r="AV539">
            <v>44565</v>
          </cell>
          <cell r="AW539">
            <v>80300000</v>
          </cell>
          <cell r="AX539" t="str">
            <v>O23011601190000007577</v>
          </cell>
        </row>
        <row r="540">
          <cell r="E540">
            <v>534</v>
          </cell>
          <cell r="F540" t="str">
            <v>534-2022</v>
          </cell>
          <cell r="G540" t="str">
            <v>CO1.PCCNTR.3270721</v>
          </cell>
          <cell r="H540" t="str">
            <v xml:space="preserve">ASIGNAR 4500 SUBSIDIOS PARA MEJORAMIENTO DE VIVIENDA PRIORIZANDO HOGARES CON JEFATURA FEMENINA, PERSONAS CON DISCAPACIDAD, VÍCTIMAS DEL CONFLICTO ARMADO, POBLACIÓN ÉTNICA Y ADULTOS MAYORES </v>
          </cell>
          <cell r="I540" t="str">
            <v>Terminado</v>
          </cell>
          <cell r="J540" t="str">
            <v>https://community.secop.gov.co/Public/Tendering/OpportunityDetail/Index?noticeUID=CO1.NTC.2585882&amp;isFromPublicArea=True&amp;isModal=true&amp;asPopupView=true</v>
          </cell>
          <cell r="K540" t="str">
            <v>SDHT-SDB-PSP-081-2022</v>
          </cell>
          <cell r="L540" t="str">
            <v>X</v>
          </cell>
          <cell r="N540" t="str">
            <v>CC</v>
          </cell>
          <cell r="O540">
            <v>1030687826</v>
          </cell>
          <cell r="P540">
            <v>5</v>
          </cell>
          <cell r="Q540" t="str">
            <v>TRIANA MORENO</v>
          </cell>
          <cell r="R540" t="str">
            <v>MARIA CAMILA</v>
          </cell>
          <cell r="S540" t="str">
            <v>No Aplica</v>
          </cell>
          <cell r="T540" t="str">
            <v>MARIA CAMILA TRIANA MORENO</v>
          </cell>
          <cell r="U540" t="str">
            <v>F</v>
          </cell>
          <cell r="V540">
            <v>44578</v>
          </cell>
          <cell r="W540" t="str">
            <v>21/01/2022</v>
          </cell>
          <cell r="X540">
            <v>44582</v>
          </cell>
          <cell r="Y540">
            <v>44908</v>
          </cell>
          <cell r="Z540" t="str">
            <v>Contratación Directa</v>
          </cell>
          <cell r="AA540" t="str">
            <v>Contrato</v>
          </cell>
          <cell r="AB540" t="str">
            <v>Prestación de Servicios Profesionales</v>
          </cell>
          <cell r="AC540" t="str">
            <v>PRESTAR SERVICIOS PROFESIONALES PARA APOYAR LAS ACTIVIDADES TÉCNICAS EN LA ESTRUCTURACIÓN DE LOS MEJORAMIENTOS DE VIVIENDA- MODALIDAD HABITABILIDAD EN LOS TERRITORIOS PRIORIZADOS POR LA SECRETARÍA DISTRITAL DEL HÁBITAT</v>
          </cell>
          <cell r="AD540">
            <v>44582</v>
          </cell>
          <cell r="AE540">
            <v>44582</v>
          </cell>
          <cell r="AF540">
            <v>44582</v>
          </cell>
          <cell r="AG540">
            <v>44915</v>
          </cell>
          <cell r="AH540">
            <v>11</v>
          </cell>
          <cell r="AI540">
            <v>0</v>
          </cell>
          <cell r="AJ540">
            <v>11.333333333333334</v>
          </cell>
          <cell r="AK540">
            <v>11</v>
          </cell>
          <cell r="AL540">
            <v>10</v>
          </cell>
          <cell r="AN540">
            <v>44915</v>
          </cell>
          <cell r="AO540">
            <v>44925</v>
          </cell>
          <cell r="AP540">
            <v>58300000</v>
          </cell>
          <cell r="AQ540">
            <v>60066667</v>
          </cell>
          <cell r="AR540">
            <v>5300000</v>
          </cell>
          <cell r="AS540">
            <v>-0.3333333358168602</v>
          </cell>
          <cell r="AT540">
            <v>2719</v>
          </cell>
          <cell r="AU540">
            <v>336</v>
          </cell>
          <cell r="AV540">
            <v>44565</v>
          </cell>
          <cell r="AW540">
            <v>58300000</v>
          </cell>
          <cell r="AX540" t="str">
            <v>O23011601010000007715</v>
          </cell>
        </row>
        <row r="541">
          <cell r="E541">
            <v>535</v>
          </cell>
          <cell r="F541" t="str">
            <v>535-2022</v>
          </cell>
          <cell r="G541" t="str">
            <v>CO1.PCCNTR.3269873</v>
          </cell>
          <cell r="H541" t="str">
            <v>EJECUTAR 100 % DEL PROGRAMA DE SANEAMIENTO FISCAL Y FINANCIERO</v>
          </cell>
          <cell r="I541" t="str">
            <v>En Ejecución</v>
          </cell>
          <cell r="J541" t="str">
            <v>https://community.secop.gov.co/Public/Tendering/OpportunityDetail/Index?noticeUID=CO1.NTC.2585563&amp;isFromPublicArea=True&amp;isModal=true&amp;asPopupView=true</v>
          </cell>
          <cell r="K541" t="str">
            <v>SDHT-SDF-PSP-008-2022</v>
          </cell>
          <cell r="L541" t="str">
            <v>X</v>
          </cell>
          <cell r="N541" t="str">
            <v>CC</v>
          </cell>
          <cell r="O541">
            <v>30233064</v>
          </cell>
          <cell r="P541">
            <v>0</v>
          </cell>
          <cell r="Q541" t="str">
            <v>TAVERA PINZON</v>
          </cell>
          <cell r="R541" t="str">
            <v>DIANA CAROLINA</v>
          </cell>
          <cell r="S541" t="str">
            <v>No Aplica</v>
          </cell>
          <cell r="T541" t="str">
            <v>DIANA CAROLINA TAVERA PINZON</v>
          </cell>
          <cell r="U541" t="str">
            <v>F</v>
          </cell>
          <cell r="V541">
            <v>44578</v>
          </cell>
          <cell r="W541">
            <v>44580</v>
          </cell>
          <cell r="X541">
            <v>44580</v>
          </cell>
          <cell r="Y541">
            <v>44929</v>
          </cell>
          <cell r="Z541" t="str">
            <v>Contratación Directa</v>
          </cell>
          <cell r="AA541" t="str">
            <v>Contrato</v>
          </cell>
          <cell r="AB541" t="str">
            <v>Prestación de Servicios Profesionales</v>
          </cell>
          <cell r="AC541" t="str">
            <v xml:space="preserve"> PRESTAR SERVICIOS PROFESIONALES A LA SECRETARIA DISTRITAL DEL HÁBITAT, PARA APOYAR EL PROCESO DE GESTIÓN FINANCIERA Y EL SEGUIMIENTO A LOS PASIVOS Y RESERVAS PRESUPUESTALES QUE ADMINISTRA LA ENTIDAD.</v>
          </cell>
          <cell r="AD541">
            <v>44580</v>
          </cell>
          <cell r="AE541">
            <v>44580</v>
          </cell>
          <cell r="AF541">
            <v>44580</v>
          </cell>
          <cell r="AG541">
            <v>44929</v>
          </cell>
          <cell r="AH541">
            <v>11</v>
          </cell>
          <cell r="AI541">
            <v>15</v>
          </cell>
          <cell r="AJ541">
            <v>12.4</v>
          </cell>
          <cell r="AK541">
            <v>12</v>
          </cell>
          <cell r="AL541">
            <v>12</v>
          </cell>
          <cell r="AN541">
            <v>44929</v>
          </cell>
          <cell r="AO541">
            <v>44956</v>
          </cell>
          <cell r="AP541">
            <v>94760000</v>
          </cell>
          <cell r="AQ541">
            <v>102176000</v>
          </cell>
          <cell r="AR541">
            <v>8240000</v>
          </cell>
          <cell r="AS541">
            <v>0</v>
          </cell>
          <cell r="AT541">
            <v>3109</v>
          </cell>
          <cell r="AU541">
            <v>545</v>
          </cell>
          <cell r="AV541">
            <v>44565</v>
          </cell>
          <cell r="AW541">
            <v>94760000</v>
          </cell>
          <cell r="AX541" t="str">
            <v>O23011605560000007754</v>
          </cell>
        </row>
        <row r="542">
          <cell r="E542">
            <v>536</v>
          </cell>
          <cell r="F542" t="str">
            <v>536-2022</v>
          </cell>
          <cell r="G542" t="str">
            <v>CO1.PCCNTR.3269788</v>
          </cell>
          <cell r="H542" t="str">
            <v>IMPLEMENTAR 100 % DEL SISTEMA DE SERVICIO AL CIUDADANO.</v>
          </cell>
          <cell r="I542" t="str">
            <v>Terminado</v>
          </cell>
          <cell r="J542" t="str">
            <v>https://community.secop.gov.co/Public/Tendering/OpportunityDetail/Index?noticeUID=CO1.NTC.2585392&amp;isFromPublicArea=True&amp;isModal=true&amp;asPopupView=true</v>
          </cell>
          <cell r="K542" t="str">
            <v>SDHT-SDA-PSAG-020-2022</v>
          </cell>
          <cell r="L542" t="str">
            <v>X</v>
          </cell>
          <cell r="N542" t="str">
            <v>CC</v>
          </cell>
          <cell r="O542">
            <v>1022978160</v>
          </cell>
          <cell r="P542">
            <v>9</v>
          </cell>
          <cell r="Q542" t="str">
            <v>JAIME ARIAS</v>
          </cell>
          <cell r="R542" t="str">
            <v>MAYRA ALEJANDRA</v>
          </cell>
          <cell r="S542" t="str">
            <v>No Aplica</v>
          </cell>
          <cell r="T542" t="str">
            <v>MAYRA ALEJANDRA JAIME ARIAS</v>
          </cell>
          <cell r="U542" t="str">
            <v>F</v>
          </cell>
          <cell r="V542">
            <v>44578</v>
          </cell>
          <cell r="W542" t="str">
            <v>No Aplica</v>
          </cell>
          <cell r="X542">
            <v>44580</v>
          </cell>
          <cell r="Y542">
            <v>44759</v>
          </cell>
          <cell r="Z542" t="str">
            <v>Contratación Directa</v>
          </cell>
          <cell r="AA542" t="str">
            <v>Contrato</v>
          </cell>
          <cell r="AB542" t="str">
            <v>Prestación de Servicios  de Apoyo a la Gestión</v>
          </cell>
          <cell r="AC542" t="str">
            <v>PRESTAR SERVICIOS DE APOYO A LA GESTIÓN, PARA LA ATENCIÓN A LA CIUDADANÍA SOBRE LA OFERTA INSTITUCIONAL DE LA SECRETARÍA DISTRITAL DE HÁBITAT, MEDIANTE LOS CANALES OFICIALES DE LA ENTIDAD.</v>
          </cell>
          <cell r="AD542">
            <v>44580</v>
          </cell>
          <cell r="AE542">
            <v>44580</v>
          </cell>
          <cell r="AF542">
            <v>44580</v>
          </cell>
          <cell r="AG542">
            <v>44760</v>
          </cell>
          <cell r="AH542">
            <v>6</v>
          </cell>
          <cell r="AI542">
            <v>0</v>
          </cell>
          <cell r="AJ542">
            <v>6</v>
          </cell>
          <cell r="AK542">
            <v>6</v>
          </cell>
          <cell r="AL542">
            <v>0</v>
          </cell>
          <cell r="AN542">
            <v>44760</v>
          </cell>
          <cell r="AO542">
            <v>44760</v>
          </cell>
          <cell r="AP542">
            <v>21000000</v>
          </cell>
          <cell r="AQ542">
            <v>21000000</v>
          </cell>
          <cell r="AR542">
            <v>3500000</v>
          </cell>
          <cell r="AS542">
            <v>0</v>
          </cell>
          <cell r="AT542">
            <v>3080</v>
          </cell>
          <cell r="AU542">
            <v>584</v>
          </cell>
          <cell r="AV542">
            <v>44565</v>
          </cell>
          <cell r="AW542">
            <v>21000000</v>
          </cell>
          <cell r="AX542" t="str">
            <v>O23011605560000007754</v>
          </cell>
        </row>
        <row r="543">
          <cell r="E543">
            <v>537</v>
          </cell>
          <cell r="F543" t="str">
            <v>537-2022</v>
          </cell>
          <cell r="G543" t="str">
            <v>CO1.PCCNTR.3270171</v>
          </cell>
          <cell r="H543" t="str">
            <v>IMPLEMENTAR 100 % DEL SISTEMA DE SERVICIO AL CIUDADANO.</v>
          </cell>
          <cell r="I543" t="str">
            <v>Terminado</v>
          </cell>
          <cell r="J543" t="str">
            <v>https://community.secop.gov.co/Public/Tendering/OpportunityDetail/Index?noticeUID=CO1.NTC.2585693&amp;isFromPublicArea=True&amp;isModal=true&amp;asPopupView=true</v>
          </cell>
          <cell r="K543" t="str">
            <v>SDHT-SDA-PSAG-013-2022</v>
          </cell>
          <cell r="L543" t="str">
            <v>X</v>
          </cell>
          <cell r="N543" t="str">
            <v>CC</v>
          </cell>
          <cell r="O543">
            <v>52982630</v>
          </cell>
          <cell r="P543">
            <v>2</v>
          </cell>
          <cell r="Q543" t="str">
            <v>PEÑA CETINA</v>
          </cell>
          <cell r="R543" t="str">
            <v>DIANA FABIOLA</v>
          </cell>
          <cell r="S543" t="str">
            <v>No Aplica</v>
          </cell>
          <cell r="T543" t="str">
            <v>DIANA FABIOLA PEÑA CETINA</v>
          </cell>
          <cell r="U543" t="str">
            <v>F</v>
          </cell>
          <cell r="V543">
            <v>44578</v>
          </cell>
          <cell r="W543" t="str">
            <v>No Aplica</v>
          </cell>
          <cell r="X543">
            <v>44580</v>
          </cell>
          <cell r="Y543">
            <v>44759</v>
          </cell>
          <cell r="Z543" t="str">
            <v>Contratación Directa</v>
          </cell>
          <cell r="AA543" t="str">
            <v>Contrato</v>
          </cell>
          <cell r="AB543" t="str">
            <v>Prestación de Servicios  de Apoyo a la Gestión</v>
          </cell>
          <cell r="AC543" t="str">
            <v xml:space="preserve"> PRESTAR SERVICIOS DE APOYO A LA GESTIÓN, PARA LA ATENCIÓN A LA CIUDADANÍA SOBRE LA OFERTA INSTITUCIONAL DE LA SECRETARÍA DISTRITAL DE HÁBITAT, MEDIANTE LOS CANALES OFICIALES DE LA ENTIDAD.</v>
          </cell>
          <cell r="AD543">
            <v>44580</v>
          </cell>
          <cell r="AE543">
            <v>44580</v>
          </cell>
          <cell r="AF543">
            <v>44580</v>
          </cell>
          <cell r="AG543">
            <v>44760</v>
          </cell>
          <cell r="AH543">
            <v>6</v>
          </cell>
          <cell r="AI543">
            <v>0</v>
          </cell>
          <cell r="AJ543">
            <v>6</v>
          </cell>
          <cell r="AK543">
            <v>6</v>
          </cell>
          <cell r="AL543">
            <v>0</v>
          </cell>
          <cell r="AN543">
            <v>44760</v>
          </cell>
          <cell r="AO543">
            <v>44760</v>
          </cell>
          <cell r="AP543">
            <v>21000000</v>
          </cell>
          <cell r="AQ543">
            <v>21000000</v>
          </cell>
          <cell r="AR543">
            <v>3500000</v>
          </cell>
          <cell r="AS543">
            <v>0</v>
          </cell>
          <cell r="AT543">
            <v>3069</v>
          </cell>
          <cell r="AU543">
            <v>674</v>
          </cell>
          <cell r="AV543">
            <v>44565</v>
          </cell>
          <cell r="AW543">
            <v>21000000</v>
          </cell>
          <cell r="AX543" t="str">
            <v>O23011605560000007754</v>
          </cell>
        </row>
        <row r="544">
          <cell r="E544">
            <v>538</v>
          </cell>
          <cell r="F544" t="str">
            <v>538-2022</v>
          </cell>
          <cell r="G544" t="str">
            <v>CO1.PCCNTR.3270626</v>
          </cell>
          <cell r="H544" t="str">
            <v>IMPLEMENTAR 1  SISTEMA  DE LA SDHT</v>
          </cell>
          <cell r="I544" t="str">
            <v>En Ejecución</v>
          </cell>
          <cell r="J544" t="str">
            <v>https://community.secop.gov.co/Public/Tendering/OpportunityDetail/Index?noticeUID=CO1.NTC.2586204&amp;isFromPublicArea=True&amp;isModal=true&amp;asPopupView=true</v>
          </cell>
          <cell r="K544" t="str">
            <v>SDTH-SDA-PSP-006-2022.</v>
          </cell>
          <cell r="L544" t="str">
            <v>X</v>
          </cell>
          <cell r="N544" t="str">
            <v>CC</v>
          </cell>
          <cell r="O544">
            <v>80831986</v>
          </cell>
          <cell r="P544">
            <v>3</v>
          </cell>
          <cell r="Q544" t="str">
            <v>SOTO OJEDA</v>
          </cell>
          <cell r="R544" t="str">
            <v>JAVIER ALBERTO</v>
          </cell>
          <cell r="S544" t="str">
            <v>No Aplica</v>
          </cell>
          <cell r="T544" t="str">
            <v>JAVIER ALBERTO SOTO OJEDA</v>
          </cell>
          <cell r="U544" t="str">
            <v>M</v>
          </cell>
          <cell r="V544">
            <v>44578</v>
          </cell>
          <cell r="W544">
            <v>44579</v>
          </cell>
          <cell r="X544">
            <v>44579</v>
          </cell>
          <cell r="Y544">
            <v>44912</v>
          </cell>
          <cell r="Z544" t="str">
            <v>Contratación Directa</v>
          </cell>
          <cell r="AA544" t="str">
            <v>Contrato</v>
          </cell>
          <cell r="AB544" t="str">
            <v>Prestación de Servicios Profesionales</v>
          </cell>
          <cell r="AC544" t="str">
            <v>PRESTAR SERVICIOS PROFESIONALES PARA PROPORCIONAR APOYO JURÍDICO AL ÁREA DE TALENTO HUMANO EN LOS TEMAS RELACIONADOS CON LA GESTIÓN DE PERSONAL, ASÍ COMO APOYAR LA SUPERVISIÓN DE LOS CONTRATOS A CARGO DEL ÁREA.</v>
          </cell>
          <cell r="AD544">
            <v>44579</v>
          </cell>
          <cell r="AE544">
            <v>44579</v>
          </cell>
          <cell r="AF544">
            <v>44579</v>
          </cell>
          <cell r="AG544">
            <v>44922</v>
          </cell>
          <cell r="AH544">
            <v>11</v>
          </cell>
          <cell r="AI544">
            <v>10</v>
          </cell>
          <cell r="AJ544">
            <v>12.433333333333334</v>
          </cell>
          <cell r="AK544">
            <v>12</v>
          </cell>
          <cell r="AL544">
            <v>13</v>
          </cell>
          <cell r="AN544">
            <v>44922</v>
          </cell>
          <cell r="AO544">
            <v>44956</v>
          </cell>
          <cell r="AP544">
            <v>87550000</v>
          </cell>
          <cell r="AQ544">
            <v>96047500</v>
          </cell>
          <cell r="AR544">
            <v>7725000</v>
          </cell>
          <cell r="AS544">
            <v>0</v>
          </cell>
          <cell r="AT544">
            <v>3189</v>
          </cell>
          <cell r="AU544">
            <v>685</v>
          </cell>
          <cell r="AV544">
            <v>44565</v>
          </cell>
          <cell r="AW544">
            <v>88837500</v>
          </cell>
          <cell r="AX544" t="str">
            <v>O23011605560000007754</v>
          </cell>
        </row>
        <row r="545">
          <cell r="E545">
            <v>539</v>
          </cell>
          <cell r="F545" t="str">
            <v>539-2022</v>
          </cell>
          <cell r="G545" t="str">
            <v>CO1.PCCNTR.3268819</v>
          </cell>
          <cell r="H545" t="str">
            <v xml:space="preserve">ELABORAR 2 DOCUMENTOS DE ANÁLISIS CON RESPECTO A LAS ALTERNATIVAS DE FINANCIACIÓN Y ACCESO A SOLUCIONES HABITACIONALES </v>
          </cell>
          <cell r="I545" t="str">
            <v>En Ejecución</v>
          </cell>
          <cell r="J545" t="str">
            <v>https://community.secop.gov.co/Public/Tendering/OpportunityDetail/Index?noticeUID=CO1.NTC.2583170&amp;isFromPublicArea=True&amp;isModal=true&amp;asPopupView=true</v>
          </cell>
          <cell r="K545" t="str">
            <v>SDHT-SDIS-PSP-031-2022</v>
          </cell>
          <cell r="L545" t="str">
            <v>X</v>
          </cell>
          <cell r="N545" t="str">
            <v>CC</v>
          </cell>
          <cell r="O545">
            <v>1032477416</v>
          </cell>
          <cell r="P545">
            <v>5</v>
          </cell>
          <cell r="Q545" t="str">
            <v xml:space="preserve">PALACIO RODRIGUEZ </v>
          </cell>
          <cell r="R545" t="str">
            <v>NATALIA</v>
          </cell>
          <cell r="S545" t="str">
            <v>No Aplica</v>
          </cell>
          <cell r="T545" t="str">
            <v xml:space="preserve">NATALIA PALACIO RODRIGUEZ </v>
          </cell>
          <cell r="U545" t="str">
            <v>F</v>
          </cell>
          <cell r="V545">
            <v>44579</v>
          </cell>
          <cell r="W545">
            <v>44582</v>
          </cell>
          <cell r="X545">
            <v>44580</v>
          </cell>
          <cell r="Y545">
            <v>44926</v>
          </cell>
          <cell r="Z545" t="str">
            <v>Contratación Directa</v>
          </cell>
          <cell r="AA545" t="str">
            <v>Contrato</v>
          </cell>
          <cell r="AB545" t="str">
            <v>Prestación de Servicios Profesionales</v>
          </cell>
          <cell r="AC545" t="str">
            <v>PRESTAR SERVICIOS PROFESIONALES PARA APOYAR EL PROCESAMIENTO, ANÁLISIS Y EVALUACIÓN DE LOS ESTUDIOS, INVESTIGACIONES Y DEMÁS DOCUMENTOS QUE CONTRIBUYAN A LA GENERACIÓN DE ALTERNATIVAS DE FINANCIACIÓN EN EL MARCO DE LA POLÍTICA DE GESTIÓN INTEGRAL DEL HÁBITAT.</v>
          </cell>
          <cell r="AD545">
            <v>44582</v>
          </cell>
          <cell r="AE545">
            <v>44582</v>
          </cell>
          <cell r="AF545">
            <v>44582</v>
          </cell>
          <cell r="AG545">
            <v>44926</v>
          </cell>
          <cell r="AH545">
            <v>11</v>
          </cell>
          <cell r="AI545">
            <v>15</v>
          </cell>
          <cell r="AJ545">
            <v>11.5</v>
          </cell>
          <cell r="AK545">
            <v>11</v>
          </cell>
          <cell r="AL545">
            <v>15</v>
          </cell>
          <cell r="AN545">
            <v>44931</v>
          </cell>
          <cell r="AO545">
            <v>44931</v>
          </cell>
          <cell r="AP545">
            <v>69885500</v>
          </cell>
          <cell r="AQ545">
            <v>69885500</v>
          </cell>
          <cell r="AR545">
            <v>6077000</v>
          </cell>
          <cell r="AS545">
            <v>0</v>
          </cell>
          <cell r="AT545">
            <v>2646</v>
          </cell>
          <cell r="AU545">
            <v>631</v>
          </cell>
          <cell r="AV545">
            <v>44565</v>
          </cell>
          <cell r="AW545">
            <v>69885500</v>
          </cell>
          <cell r="AX545" t="str">
            <v>O23011601190000007721</v>
          </cell>
        </row>
        <row r="546">
          <cell r="E546">
            <v>540</v>
          </cell>
          <cell r="F546" t="str">
            <v>540-2022</v>
          </cell>
          <cell r="G546" t="str">
            <v>CO1.PCCNTR.3269232</v>
          </cell>
          <cell r="H546" t="str">
            <v>GESTIONAR Y ATENDER EL 100 % DE LOS REQUERIMIENTOS ALLEGADOS A LA ENTIDAD, RELACIONADOS CON ARRENDAMIENTO Y DESARROLLO DE VIVIENDA</v>
          </cell>
          <cell r="I546" t="str">
            <v>En Ejecución</v>
          </cell>
          <cell r="J546" t="str">
            <v>https://community.secop.gov.co/Public/Tendering/OpportunityDetail/Index?noticeUID=CO1.NTC.2583644&amp;isFromPublicArea=True&amp;isModal=true&amp;asPopupView=true</v>
          </cell>
          <cell r="K546" t="str">
            <v>SDHT-SDICV-PSP-056-2022</v>
          </cell>
          <cell r="L546" t="str">
            <v>X</v>
          </cell>
          <cell r="N546" t="str">
            <v>CC</v>
          </cell>
          <cell r="O546">
            <v>52390253</v>
          </cell>
          <cell r="P546">
            <v>8</v>
          </cell>
          <cell r="Q546" t="str">
            <v>CASTILLO SANTANA</v>
          </cell>
          <cell r="R546" t="str">
            <v>CLAUDIA XIMENA</v>
          </cell>
          <cell r="S546" t="str">
            <v>No Aplica</v>
          </cell>
          <cell r="T546" t="str">
            <v>CLAUDIA XIMENA CASTILLO SANTANA</v>
          </cell>
          <cell r="U546" t="str">
            <v>F</v>
          </cell>
          <cell r="V546">
            <v>44578</v>
          </cell>
          <cell r="W546" t="str">
            <v>No Aplica</v>
          </cell>
          <cell r="X546">
            <v>44580</v>
          </cell>
          <cell r="Y546">
            <v>44927</v>
          </cell>
          <cell r="Z546" t="str">
            <v>Contratación Directa</v>
          </cell>
          <cell r="AA546" t="str">
            <v>Contrato</v>
          </cell>
          <cell r="AB546" t="str">
            <v>Prestación de Servicios Profesionales</v>
          </cell>
          <cell r="AC546" t="str">
            <v>PRESTAR SERVICIOS PROFESIONALES DE APOYO JURIDICO PARA SUSTANCIAR INVESTIGACIONES ADMINISTRATIVAS RELACIONADAS CON LA ENAJENACIÓN Y ARRENDAMIENTO DE VIVIENDA</v>
          </cell>
          <cell r="AD546">
            <v>44580</v>
          </cell>
          <cell r="AE546">
            <v>44580</v>
          </cell>
          <cell r="AF546">
            <v>44580</v>
          </cell>
          <cell r="AG546">
            <v>44928</v>
          </cell>
          <cell r="AH546">
            <v>11</v>
          </cell>
          <cell r="AI546">
            <v>15</v>
          </cell>
          <cell r="AJ546">
            <v>11.5</v>
          </cell>
          <cell r="AK546">
            <v>11</v>
          </cell>
          <cell r="AL546">
            <v>15</v>
          </cell>
          <cell r="AN546">
            <v>44929</v>
          </cell>
          <cell r="AO546">
            <v>44929</v>
          </cell>
          <cell r="AP546">
            <v>65739750</v>
          </cell>
          <cell r="AQ546">
            <v>65739750</v>
          </cell>
          <cell r="AR546">
            <v>5716500</v>
          </cell>
          <cell r="AS546">
            <v>0</v>
          </cell>
          <cell r="AT546">
            <v>2853</v>
          </cell>
          <cell r="AU546">
            <v>365</v>
          </cell>
          <cell r="AV546">
            <v>44565</v>
          </cell>
          <cell r="AW546">
            <v>65739750</v>
          </cell>
          <cell r="AX546" t="str">
            <v>O23011603450000007812</v>
          </cell>
        </row>
        <row r="547">
          <cell r="E547">
            <v>541</v>
          </cell>
          <cell r="F547" t="str">
            <v>541-2022</v>
          </cell>
          <cell r="G547" t="str">
            <v>CO1.PCCNTR.3268269</v>
          </cell>
          <cell r="H547" t="str">
            <v>IMPLEMENTAR 1  SISTEMA  DE LA SDHT</v>
          </cell>
          <cell r="I547" t="str">
            <v>Terminación Anticipada</v>
          </cell>
          <cell r="J547" t="str">
            <v>https://community.secop.gov.co/Public/Tendering/OpportunityDetail/Index?noticeUID=CO1.NTC.2583854&amp;isFromPublicArea=True&amp;isModal=true&amp;asPopupView=true</v>
          </cell>
          <cell r="K547" t="str">
            <v>SDHT-SGC-PSP-027-2022</v>
          </cell>
          <cell r="L547" t="str">
            <v>X</v>
          </cell>
          <cell r="N547" t="str">
            <v>CC</v>
          </cell>
          <cell r="O547">
            <v>80032761</v>
          </cell>
          <cell r="P547">
            <v>5</v>
          </cell>
          <cell r="Q547" t="str">
            <v>RUBIO RICO</v>
          </cell>
          <cell r="R547" t="str">
            <v>JORGE IVAN</v>
          </cell>
          <cell r="S547" t="str">
            <v>No Aplica</v>
          </cell>
          <cell r="T547" t="str">
            <v>JORGE IVAN RUBIO RICO</v>
          </cell>
          <cell r="U547" t="str">
            <v>M</v>
          </cell>
          <cell r="V547">
            <v>44578</v>
          </cell>
          <cell r="W547">
            <v>44579</v>
          </cell>
          <cell r="X547">
            <v>44580</v>
          </cell>
          <cell r="Y547">
            <v>44911</v>
          </cell>
          <cell r="Z547" t="str">
            <v>Contratación Directa</v>
          </cell>
          <cell r="AA547" t="str">
            <v>Contrato</v>
          </cell>
          <cell r="AB547" t="str">
            <v>Prestación de Servicios Profesionales</v>
          </cell>
          <cell r="AC547" t="str">
            <v>PRESTAR SERVICIOS PROFESIONALES ESPECIALIZADOS PARA APOYAR EL PROCESO DE GESTIÓN, RELACIONAMIENTO Y AGENDAMIENTO ESTRATÉGICO DEL SECTOR HÁBITAT RELACIONADOS CON LOS ACTORES PÚBLICOS Y PRIVADOS QUE COADYUVAN EN LA IMPLEMENTACIÓN DE LOS PROYECTOS Y PROGRAMAS DEFINIDOS EN EL MARCO DE LA MISIÓN DE LA SECRETARÍA DISTRITAL DEL HÁBITAT</v>
          </cell>
          <cell r="AD547">
            <v>44580</v>
          </cell>
          <cell r="AE547">
            <v>44580</v>
          </cell>
          <cell r="AF547">
            <v>44580</v>
          </cell>
          <cell r="AG547">
            <v>44914</v>
          </cell>
          <cell r="AH547">
            <v>11</v>
          </cell>
          <cell r="AI547">
            <v>0</v>
          </cell>
          <cell r="AJ547">
            <v>11</v>
          </cell>
          <cell r="AK547">
            <v>11</v>
          </cell>
          <cell r="AL547">
            <v>0</v>
          </cell>
          <cell r="AN547">
            <v>44913</v>
          </cell>
          <cell r="AO547">
            <v>44837</v>
          </cell>
          <cell r="AP547">
            <v>118965000</v>
          </cell>
          <cell r="AQ547">
            <v>91927500</v>
          </cell>
          <cell r="AR547">
            <v>10815000</v>
          </cell>
          <cell r="AS547">
            <v>0</v>
          </cell>
          <cell r="AT547">
            <v>3167</v>
          </cell>
          <cell r="AU547">
            <v>62</v>
          </cell>
          <cell r="AV547">
            <v>44564</v>
          </cell>
          <cell r="AW547">
            <v>124372500</v>
          </cell>
          <cell r="AX547" t="str">
            <v>O23011605560000007754</v>
          </cell>
        </row>
        <row r="548">
          <cell r="E548">
            <v>542</v>
          </cell>
          <cell r="F548" t="str">
            <v>542-2022</v>
          </cell>
          <cell r="G548" t="str">
            <v>CO1.PCCNTR.3275649</v>
          </cell>
          <cell r="H548" t="str">
            <v>IMPLEMENTAR 1  SISTEMA  DE LA SDHT</v>
          </cell>
          <cell r="I548" t="str">
            <v>En Ejecución</v>
          </cell>
          <cell r="J548" t="str">
            <v>https://community.secop.gov.co/Public/Tendering/OpportunityDetail/Index?noticeUID=CO1.NTC.2590482&amp;isFromPublicArea=True&amp;isModal=true&amp;asPopupView=true</v>
          </cell>
          <cell r="K548" t="str">
            <v>SDHT-SGC-PSAG-005-2022</v>
          </cell>
          <cell r="L548" t="str">
            <v>X</v>
          </cell>
          <cell r="N548" t="str">
            <v>CC</v>
          </cell>
          <cell r="O548">
            <v>1030524007</v>
          </cell>
          <cell r="P548">
            <v>0</v>
          </cell>
          <cell r="Q548" t="str">
            <v>LOPEZ ANZOLA</v>
          </cell>
          <cell r="R548" t="str">
            <v>FELIX ALEXANDER</v>
          </cell>
          <cell r="S548" t="str">
            <v>No Aplica</v>
          </cell>
          <cell r="T548" t="str">
            <v>FELIX ALEXANDER LOPEZ ANZOLA</v>
          </cell>
          <cell r="U548" t="str">
            <v>M</v>
          </cell>
          <cell r="V548">
            <v>44579</v>
          </cell>
          <cell r="W548" t="str">
            <v>No Aplica</v>
          </cell>
          <cell r="X548">
            <v>44580</v>
          </cell>
          <cell r="Y548">
            <v>44912</v>
          </cell>
          <cell r="Z548" t="str">
            <v>Contratación Directa</v>
          </cell>
          <cell r="AA548" t="str">
            <v>Contrato</v>
          </cell>
          <cell r="AB548" t="str">
            <v>Prestación de Servicios  de Apoyo a la Gestión</v>
          </cell>
          <cell r="AC548" t="str">
            <v xml:space="preserve"> PRESTAR SERVICIOS DE APOYO A LA GESTIÓN, REALIZANDO LAS ACCIONES REQUERIDAS EN LO OPERATIVO, ADMINISTRATIVO Y DOCUMENTAL, QUE PROPENDAN POR LA BUENA GESTIÓN DEL DESPACHO DE LA SECRETARÍA DISTRITAL DEL HÁBITAT</v>
          </cell>
          <cell r="AD548">
            <v>44580</v>
          </cell>
          <cell r="AE548">
            <v>44580</v>
          </cell>
          <cell r="AF548">
            <v>44580</v>
          </cell>
          <cell r="AG548">
            <v>44913</v>
          </cell>
          <cell r="AH548">
            <v>11</v>
          </cell>
          <cell r="AI548">
            <v>0</v>
          </cell>
          <cell r="AJ548">
            <v>11.933333333333334</v>
          </cell>
          <cell r="AK548">
            <v>11</v>
          </cell>
          <cell r="AL548">
            <v>28</v>
          </cell>
          <cell r="AM548">
            <v>358</v>
          </cell>
          <cell r="AN548">
            <v>44913</v>
          </cell>
          <cell r="AO548">
            <v>44942</v>
          </cell>
          <cell r="AP548">
            <v>31498412</v>
          </cell>
          <cell r="AQ548">
            <v>34171005</v>
          </cell>
          <cell r="AR548">
            <v>2863492</v>
          </cell>
          <cell r="AS548">
            <v>-0.46666666865348816</v>
          </cell>
          <cell r="AT548">
            <v>3165</v>
          </cell>
          <cell r="AU548">
            <v>278</v>
          </cell>
          <cell r="AV548">
            <v>44565</v>
          </cell>
          <cell r="AW548">
            <v>32890000</v>
          </cell>
          <cell r="AX548" t="str">
            <v>O23011605560000007754</v>
          </cell>
        </row>
        <row r="549">
          <cell r="E549">
            <v>543</v>
          </cell>
          <cell r="F549" t="str">
            <v>543-2022</v>
          </cell>
          <cell r="G549" t="str">
            <v>CO1.PCCNTR.3271403</v>
          </cell>
          <cell r="H549" t="str">
            <v xml:space="preserve">REALIZAR 30 ESTUDIOS  O DISEÑOS  DE PREFACTIBILIDAD Y FACTIBILIDAD PARA LAS INTERVENCIONES DE ACUPUNTURA URBANA. </v>
          </cell>
          <cell r="I549" t="str">
            <v>En Ejecución</v>
          </cell>
          <cell r="J549" t="str">
            <v>https://community.secop.gov.co/Public/Tendering/OpportunityDetail/Index?noticeUID=CO1.NTC.2583374&amp;isFromPublicArea=True&amp;isModal=true&amp;asPopupView=true</v>
          </cell>
          <cell r="K549" t="str">
            <v>SDTH-SDO-PSP-018-2022</v>
          </cell>
          <cell r="L549" t="str">
            <v>X</v>
          </cell>
          <cell r="N549" t="str">
            <v>CC</v>
          </cell>
          <cell r="O549">
            <v>79654753</v>
          </cell>
          <cell r="P549">
            <v>1</v>
          </cell>
          <cell r="Q549" t="str">
            <v>SANDOVAL FARAI</v>
          </cell>
          <cell r="R549" t="str">
            <v>DAVID FRANCESCO</v>
          </cell>
          <cell r="S549" t="str">
            <v>No Aplica</v>
          </cell>
          <cell r="T549" t="str">
            <v>DAVID FRANCESCO SANDOVAL FARAI</v>
          </cell>
          <cell r="U549" t="str">
            <v>M</v>
          </cell>
          <cell r="V549">
            <v>44578</v>
          </cell>
          <cell r="W549">
            <v>44582</v>
          </cell>
          <cell r="X549">
            <v>44580</v>
          </cell>
          <cell r="Y549">
            <v>44913</v>
          </cell>
          <cell r="Z549" t="str">
            <v>Contratación Directa</v>
          </cell>
          <cell r="AA549" t="str">
            <v>Contrato</v>
          </cell>
          <cell r="AB549" t="str">
            <v>Prestación de Servicios Profesionales</v>
          </cell>
          <cell r="AC549" t="str">
            <v>PRESTAR SERVICIOS PROFESIONALES PARA LIDERAR Y COORDINAR LAS ACTIVIDADES DESDE LOS COMPONENTES TÉCNICOS, JURÍDICOS, SOCIALES, AMBIENTALES Y/O FINANCIEROS, NECESARIOS PARA LA FORMULACIÓN E IMPLEMENTACIÓN DE LAS ACCIONES DE ACUPUNTURA URBANA, Y LOS DEMÁS PROYECTOS PRIORIZADOS POR LA SUBDIRECCIÓN DE OPERACIONES.</v>
          </cell>
          <cell r="AD549">
            <v>44582</v>
          </cell>
          <cell r="AE549">
            <v>44582</v>
          </cell>
          <cell r="AF549">
            <v>44582</v>
          </cell>
          <cell r="AG549">
            <v>44915</v>
          </cell>
          <cell r="AH549">
            <v>11</v>
          </cell>
          <cell r="AI549">
            <v>0</v>
          </cell>
          <cell r="AJ549">
            <v>11</v>
          </cell>
          <cell r="AK549">
            <v>11</v>
          </cell>
          <cell r="AL549">
            <v>0</v>
          </cell>
          <cell r="AN549">
            <v>44915</v>
          </cell>
          <cell r="AO549">
            <v>44948</v>
          </cell>
          <cell r="AP549">
            <v>101970000</v>
          </cell>
          <cell r="AQ549">
            <v>101970000</v>
          </cell>
          <cell r="AR549">
            <v>9270000</v>
          </cell>
          <cell r="AS549">
            <v>0</v>
          </cell>
          <cell r="AT549">
            <v>3362</v>
          </cell>
          <cell r="AU549">
            <v>155</v>
          </cell>
          <cell r="AV549">
            <v>44564</v>
          </cell>
          <cell r="AW549">
            <v>101970000</v>
          </cell>
          <cell r="AX549" t="str">
            <v>O23011602320000007642</v>
          </cell>
        </row>
        <row r="550">
          <cell r="E550">
            <v>544</v>
          </cell>
          <cell r="F550" t="str">
            <v>544-2022</v>
          </cell>
          <cell r="G550" t="str">
            <v>CO1.PCCNTR.3271714</v>
          </cell>
          <cell r="H550" t="str">
            <v xml:space="preserve">REALIZAR 30 ESTUDIOS  O DISEÑOS  DE PREFACTIBILIDAD Y FACTIBILIDAD PARA LAS INTERVENCIONES DE ACUPUNTURA URBANA. </v>
          </cell>
          <cell r="I550" t="str">
            <v>Terminado</v>
          </cell>
          <cell r="J550" t="str">
            <v>https://community.secop.gov.co/Public/Tendering/OpportunityDetail/Index?noticeUID=CO1.NTC.2583650&amp;isFromPublicArea=True&amp;isModal=true&amp;asPopupView=true</v>
          </cell>
          <cell r="K550" t="str">
            <v>SDTH-SDO-PSP-019-2022</v>
          </cell>
          <cell r="L550" t="str">
            <v>X</v>
          </cell>
          <cell r="N550" t="str">
            <v>CC</v>
          </cell>
          <cell r="O550">
            <v>80932928</v>
          </cell>
          <cell r="P550">
            <v>1</v>
          </cell>
          <cell r="Q550" t="str">
            <v>OSTOS PAVA</v>
          </cell>
          <cell r="R550" t="str">
            <v>FREDY LEONARDO</v>
          </cell>
          <cell r="S550" t="str">
            <v>No Aplica</v>
          </cell>
          <cell r="T550" t="str">
            <v>FREDY LEONARDO OSTOS PAVA</v>
          </cell>
          <cell r="U550" t="str">
            <v>M</v>
          </cell>
          <cell r="V550">
            <v>44578</v>
          </cell>
          <cell r="W550" t="str">
            <v>No Aplica</v>
          </cell>
          <cell r="X550">
            <v>44580</v>
          </cell>
          <cell r="Y550">
            <v>44913</v>
          </cell>
          <cell r="Z550" t="str">
            <v>Contratación Directa</v>
          </cell>
          <cell r="AA550" t="str">
            <v>Contrato</v>
          </cell>
          <cell r="AB550" t="str">
            <v>Prestación de Servicios Profesionales</v>
          </cell>
          <cell r="AC550" t="str">
            <v>PRESTAR SERVICIOS PROFESIONALES PARA REALIZAR EL ANÁLISIS, CARACTERIZACIÓN, DIAGNÓSTICOS URBANÍSTICOS Y ARQUITECTÓNICOS, NECESARIOS  PARA LA FORMULACIÓN E IMPLEMENTACIÓN DE LAS ACCIONES DE ACUPUNTURA URBANA, Y LOS DEMÁS PROYECTOS PRIORIZADOS POR LA SUBDIRECCIÓN DE OPERACIONES.</v>
          </cell>
          <cell r="AD550">
            <v>44580</v>
          </cell>
          <cell r="AE550">
            <v>44580</v>
          </cell>
          <cell r="AF550">
            <v>44580</v>
          </cell>
          <cell r="AG550">
            <v>44913</v>
          </cell>
          <cell r="AH550">
            <v>11</v>
          </cell>
          <cell r="AI550">
            <v>0</v>
          </cell>
          <cell r="AJ550">
            <v>11.4</v>
          </cell>
          <cell r="AK550">
            <v>11</v>
          </cell>
          <cell r="AL550">
            <v>12</v>
          </cell>
          <cell r="AM550">
            <v>342</v>
          </cell>
          <cell r="AN550">
            <v>44913</v>
          </cell>
          <cell r="AO550">
            <v>44925</v>
          </cell>
          <cell r="AP550">
            <v>77000000</v>
          </cell>
          <cell r="AQ550">
            <v>79800000</v>
          </cell>
          <cell r="AR550">
            <v>7000000</v>
          </cell>
          <cell r="AS550">
            <v>0</v>
          </cell>
          <cell r="AT550">
            <v>3363</v>
          </cell>
          <cell r="AU550">
            <v>309</v>
          </cell>
          <cell r="AV550">
            <v>44565</v>
          </cell>
          <cell r="AW550">
            <v>77000000</v>
          </cell>
          <cell r="AX550" t="str">
            <v>O23011602320000007642</v>
          </cell>
        </row>
        <row r="551">
          <cell r="E551">
            <v>545</v>
          </cell>
          <cell r="F551" t="str">
            <v>545-2022</v>
          </cell>
          <cell r="G551" t="str">
            <v>CO1.PCCNTR.3272084</v>
          </cell>
          <cell r="H551" t="str">
            <v xml:space="preserve">REALIZAR ADECUACIONES DE CALIDAD A 4500 VIVIENDAS PRIORIZANDO HOGARES CON JEFATURA FEMENINA, PERSONAS CON DISCAPACIDAD, VÍCTIMAS DEL CONFLICTO ARMADO, POBLACIÓN ÉTNICA Y ADULTOS MAYORES </v>
          </cell>
          <cell r="I551" t="str">
            <v>Terminado</v>
          </cell>
          <cell r="J551" t="str">
            <v>https://community.secop.gov.co/Public/Tendering/OpportunityDetail/Index?noticeUID=CO1.NTC.2583397&amp;isFromPublicArea=True&amp;isModal=true&amp;asPopupView=true</v>
          </cell>
          <cell r="K551" t="str">
            <v>SDHT-SDB-PSP-046-2022</v>
          </cell>
          <cell r="L551" t="str">
            <v>X</v>
          </cell>
          <cell r="N551" t="str">
            <v>CC</v>
          </cell>
          <cell r="O551">
            <v>79950166</v>
          </cell>
          <cell r="P551">
            <v>7</v>
          </cell>
          <cell r="Q551" t="str">
            <v>ULLOA CALVO</v>
          </cell>
          <cell r="R551" t="str">
            <v>EDWIN ARIEL</v>
          </cell>
          <cell r="S551" t="str">
            <v>No Aplica</v>
          </cell>
          <cell r="T551" t="str">
            <v>EDWIN ARIEL ULLOA CALVO</v>
          </cell>
          <cell r="U551" t="str">
            <v>M</v>
          </cell>
          <cell r="V551">
            <v>44578</v>
          </cell>
          <cell r="W551" t="str">
            <v>21/01/2022</v>
          </cell>
          <cell r="X551">
            <v>44581</v>
          </cell>
          <cell r="Y551">
            <v>44911</v>
          </cell>
          <cell r="Z551" t="str">
            <v>Contratación Directa</v>
          </cell>
          <cell r="AA551" t="str">
            <v>Contrato</v>
          </cell>
          <cell r="AB551" t="str">
            <v>Prestación de Servicios Profesionales</v>
          </cell>
          <cell r="AC551" t="str">
            <v>PRESTAR SERVICIOS PROFESIONALES PARA APOYAR LAS ACTIVIDADES TÉCNICAS DE PREVENCIÓN, EJECUCIÓN Y SEGUIMIENTO DEL COMPONENTE DE MEJORA DE VIVIENDA EN EL MARCO DE LAS INTERVENCIONES EN LOS TERRITORIOS PRIORIZADOS POR LA SECRETARÍA DISTRITAL DEL HÁBITAT.</v>
          </cell>
          <cell r="AD551">
            <v>44581</v>
          </cell>
          <cell r="AE551">
            <v>44582</v>
          </cell>
          <cell r="AF551">
            <v>44582</v>
          </cell>
          <cell r="AG551">
            <v>44915</v>
          </cell>
          <cell r="AH551">
            <v>11</v>
          </cell>
          <cell r="AI551">
            <v>0</v>
          </cell>
          <cell r="AJ551">
            <v>11.333333333333334</v>
          </cell>
          <cell r="AK551">
            <v>11</v>
          </cell>
          <cell r="AL551">
            <v>10</v>
          </cell>
          <cell r="AN551">
            <v>44915</v>
          </cell>
          <cell r="AO551">
            <v>44925</v>
          </cell>
          <cell r="AP551">
            <v>80300000</v>
          </cell>
          <cell r="AQ551">
            <v>82733333</v>
          </cell>
          <cell r="AR551">
            <v>7300000</v>
          </cell>
          <cell r="AS551">
            <v>0.3333333432674408</v>
          </cell>
          <cell r="AT551">
            <v>2738</v>
          </cell>
          <cell r="AU551">
            <v>373</v>
          </cell>
          <cell r="AV551">
            <v>44565</v>
          </cell>
          <cell r="AW551">
            <v>80300000</v>
          </cell>
          <cell r="AX551" t="str">
            <v>O23011601010000007715</v>
          </cell>
        </row>
        <row r="552">
          <cell r="E552">
            <v>546</v>
          </cell>
          <cell r="F552" t="str">
            <v>546-2022</v>
          </cell>
          <cell r="G552" t="str">
            <v>CO1.PCCNTR.3272658</v>
          </cell>
          <cell r="H552" t="str">
            <v xml:space="preserve">REALIZAR ADECUACIONES DE CALIDAD A 4500 VIVIENDAS PRIORIZANDO HOGARES CON JEFATURA FEMENINA, PERSONAS CON DISCAPACIDAD, VÍCTIMAS DEL CONFLICTO ARMADO, POBLACIÓN ÉTNICA Y ADULTOS MAYORES </v>
          </cell>
          <cell r="I552" t="str">
            <v>En Ejecución</v>
          </cell>
          <cell r="J552" t="str">
            <v>https://community.secop.gov.co/Public/Tendering/OpportunityDetail/Index?noticeUID=CO1.NTC.2583675&amp;isFromPublicArea=True&amp;isModal=true&amp;asPopupView=true</v>
          </cell>
          <cell r="K552" t="str">
            <v>SDHT-SDB-PSP-045-2022</v>
          </cell>
          <cell r="L552" t="str">
            <v>X</v>
          </cell>
          <cell r="N552" t="str">
            <v>CC</v>
          </cell>
          <cell r="O552">
            <v>51901763</v>
          </cell>
          <cell r="P552">
            <v>3</v>
          </cell>
          <cell r="Q552" t="str">
            <v>ACEVEDO BELTRAN</v>
          </cell>
          <cell r="R552" t="str">
            <v>STELLA</v>
          </cell>
          <cell r="S552" t="str">
            <v>No Aplica</v>
          </cell>
          <cell r="T552" t="str">
            <v>STELLA ACEVEDO BELTRAN</v>
          </cell>
          <cell r="U552" t="str">
            <v>F</v>
          </cell>
          <cell r="V552">
            <v>44578</v>
          </cell>
          <cell r="W552">
            <v>44579</v>
          </cell>
          <cell r="X552">
            <v>44581</v>
          </cell>
          <cell r="Y552">
            <v>44911</v>
          </cell>
          <cell r="Z552" t="str">
            <v>Contratación Directa</v>
          </cell>
          <cell r="AA552" t="str">
            <v>Contrato</v>
          </cell>
          <cell r="AB552" t="str">
            <v>Prestación de Servicios Profesionales</v>
          </cell>
          <cell r="AC552" t="str">
            <v xml:space="preserve"> PRESTAR SERVICIOS PROFESIONALES PARA APOYAR LA COORDINACIÓN EN LA ASIGNACIÓN Y EJECUCIÓN DE SUBSIDIOS DE MEJORAMIENTOS DE VIVIENDA - MODALIDAD HABITABILIDAD EN LOS TERRITORIOS PRIORIZADOS POR LA SECRETARÍA DISTRITAL DEL HÁBITAT</v>
          </cell>
          <cell r="AD552">
            <v>44581</v>
          </cell>
          <cell r="AE552">
            <v>44581</v>
          </cell>
          <cell r="AF552">
            <v>44581</v>
          </cell>
          <cell r="AG552">
            <v>44914</v>
          </cell>
          <cell r="AH552">
            <v>11</v>
          </cell>
          <cell r="AI552">
            <v>0</v>
          </cell>
          <cell r="AJ552">
            <v>14.366666666666667</v>
          </cell>
          <cell r="AK552">
            <v>14</v>
          </cell>
          <cell r="AL552">
            <v>11</v>
          </cell>
          <cell r="AN552">
            <v>44914</v>
          </cell>
          <cell r="AO552">
            <v>45015</v>
          </cell>
          <cell r="AP552">
            <v>104500000</v>
          </cell>
          <cell r="AQ552">
            <v>136483333</v>
          </cell>
          <cell r="AR552">
            <v>9500000</v>
          </cell>
          <cell r="AS552">
            <v>0.3333333432674408</v>
          </cell>
          <cell r="AT552">
            <v>2737</v>
          </cell>
          <cell r="AU552">
            <v>363</v>
          </cell>
          <cell r="AV552">
            <v>44565</v>
          </cell>
          <cell r="AW552">
            <v>104500000</v>
          </cell>
          <cell r="AX552" t="str">
            <v>O23011601010000007715</v>
          </cell>
        </row>
        <row r="553">
          <cell r="E553">
            <v>547</v>
          </cell>
          <cell r="F553" t="str">
            <v>547-2022</v>
          </cell>
          <cell r="G553" t="str">
            <v>CO1.PCCNTR.3272901</v>
          </cell>
          <cell r="H553" t="str">
            <v xml:space="preserve">REALIZAR ADECUACIONES DE CALIDAD A 4500 VIVIENDAS PRIORIZANDO HOGARES CON JEFATURA FEMENINA, PERSONAS CON DISCAPACIDAD, VÍCTIMAS DEL CONFLICTO ARMADO, POBLACIÓN ÉTNICA Y ADULTOS MAYORES </v>
          </cell>
          <cell r="I553" t="str">
            <v>En Ejecución</v>
          </cell>
          <cell r="J553" t="str">
            <v>https://community.secop.gov.co/Public/Tendering/OpportunityDetail/Index?noticeUID=CO1.NTC.2583954&amp;isFromPublicArea=True&amp;isModal=true&amp;asPopupView=true</v>
          </cell>
          <cell r="K553" t="str">
            <v>SDHT-SDB-PSP-048-2022</v>
          </cell>
          <cell r="L553" t="str">
            <v>X</v>
          </cell>
          <cell r="N553" t="str">
            <v>CC</v>
          </cell>
          <cell r="O553">
            <v>1026258684</v>
          </cell>
          <cell r="P553">
            <v>1</v>
          </cell>
          <cell r="Q553" t="str">
            <v>SERRANO PIRAQUIVE</v>
          </cell>
          <cell r="R553" t="str">
            <v>MARIA ISABEL</v>
          </cell>
          <cell r="S553" t="str">
            <v>No Aplica</v>
          </cell>
          <cell r="T553" t="str">
            <v>MARIA ISABEL SERRANO PIRAQUIVE</v>
          </cell>
          <cell r="U553" t="str">
            <v>F</v>
          </cell>
          <cell r="V553">
            <v>44580</v>
          </cell>
          <cell r="W553" t="str">
            <v>21/01/2022</v>
          </cell>
          <cell r="X553">
            <v>44581</v>
          </cell>
          <cell r="Y553">
            <v>44913</v>
          </cell>
          <cell r="Z553" t="str">
            <v>Contratación Directa</v>
          </cell>
          <cell r="AA553" t="str">
            <v>Contrato</v>
          </cell>
          <cell r="AB553" t="str">
            <v>Prestación de Servicios Profesionales</v>
          </cell>
          <cell r="AC553" t="str">
            <v xml:space="preserve"> PRESTAR SERVICIOS PROFESIONALES PARA APOYAR LAS ACTIVIDADES DE GESTIÓN SOCIAL EN LA IMPLEMENTACIÓN, EJECUCIÓN Y SEGUIMIENTO DE LOS MEJORAMIENTOS DE VIVIENDA MODALIDAD HABITABILIDAD EN LOS TERRITORIOS PRIORIZADOS POR LA SECRETARÍA DISTRITAL DEL HÁBITAT.</v>
          </cell>
          <cell r="AD553">
            <v>44581</v>
          </cell>
          <cell r="AE553">
            <v>44582</v>
          </cell>
          <cell r="AF553">
            <v>44582</v>
          </cell>
          <cell r="AG553">
            <v>44915</v>
          </cell>
          <cell r="AH553">
            <v>11</v>
          </cell>
          <cell r="AI553">
            <v>0</v>
          </cell>
          <cell r="AJ553">
            <v>14.333333333333334</v>
          </cell>
          <cell r="AK553">
            <v>14</v>
          </cell>
          <cell r="AL553">
            <v>10</v>
          </cell>
          <cell r="AM553">
            <v>430</v>
          </cell>
          <cell r="AN553">
            <v>44915</v>
          </cell>
          <cell r="AO553">
            <v>45015</v>
          </cell>
          <cell r="AP553">
            <v>74800000</v>
          </cell>
          <cell r="AQ553">
            <v>97466667</v>
          </cell>
          <cell r="AR553">
            <v>6800000</v>
          </cell>
          <cell r="AS553">
            <v>-0.3333333432674408</v>
          </cell>
          <cell r="AT553">
            <v>2740</v>
          </cell>
          <cell r="AU553">
            <v>261</v>
          </cell>
          <cell r="AV553">
            <v>44565</v>
          </cell>
          <cell r="AW553">
            <v>74800000</v>
          </cell>
          <cell r="AX553" t="str">
            <v>O23011601010000007715</v>
          </cell>
        </row>
        <row r="554">
          <cell r="E554">
            <v>548</v>
          </cell>
          <cell r="F554" t="str">
            <v>548-2022</v>
          </cell>
          <cell r="G554" t="str">
            <v>CO1.PCCNTR.3272946</v>
          </cell>
          <cell r="H554" t="str">
            <v xml:space="preserve">REALIZAR 2 ESTUDIOS O DISEÑOS DE PREFACTIBILIDAD Y FACTIBILIDAD PARA PROYECTOS GESTIONADOS DE REVITALIZACIÓN URBANA PARA LA COMPETITIVIDAD EN TORNO A NUEVAS INTERVENCIONES PÚBLICAS DE DESARROLLO URBANO. </v>
          </cell>
          <cell r="I554" t="str">
            <v>En Ejecución</v>
          </cell>
          <cell r="J554" t="str">
            <v>https://community.secop.gov.co/Public/Tendering/OpportunityDetail/Index?noticeUID=CO1.NTC.2583861&amp;isFromPublicArea=True&amp;isModal=true&amp;asPopupView=true</v>
          </cell>
          <cell r="K554" t="str">
            <v>SDHT-SDO-PSP-013-2022</v>
          </cell>
          <cell r="L554" t="str">
            <v>X</v>
          </cell>
          <cell r="N554" t="str">
            <v>CC</v>
          </cell>
          <cell r="O554">
            <v>19494499</v>
          </cell>
          <cell r="P554">
            <v>1</v>
          </cell>
          <cell r="Q554" t="str">
            <v>ILLERA REYES</v>
          </cell>
          <cell r="R554" t="str">
            <v>JOSE MAURICIO</v>
          </cell>
          <cell r="S554" t="str">
            <v>No Aplica</v>
          </cell>
          <cell r="T554" t="str">
            <v>JOSE MAURICIO ILLERA REYES</v>
          </cell>
          <cell r="U554" t="str">
            <v>M</v>
          </cell>
          <cell r="V554">
            <v>44578</v>
          </cell>
          <cell r="W554">
            <v>44581</v>
          </cell>
          <cell r="X554">
            <v>44580</v>
          </cell>
          <cell r="Y554">
            <v>44913</v>
          </cell>
          <cell r="Z554" t="str">
            <v>Contratación Directa</v>
          </cell>
          <cell r="AA554" t="str">
            <v>Contrato</v>
          </cell>
          <cell r="AB554" t="str">
            <v>Prestación de Servicios Profesionales</v>
          </cell>
          <cell r="AC554" t="str">
            <v>PRESTAR SERVICIOS PROFESIONALES PARA ANALIZAR, FORMULAR Y ELABORAR LOS PRESUPUESTOS REQUERIDOS PARA LA IMPLEMENTACIÓN DE LOS PROYECTOS PRIORIZADOS POR LA SUBDIRECCIÓN DE OPERACIONES.</v>
          </cell>
          <cell r="AD554">
            <v>44581</v>
          </cell>
          <cell r="AE554">
            <v>44581</v>
          </cell>
          <cell r="AF554">
            <v>44581</v>
          </cell>
          <cell r="AG554">
            <v>44914</v>
          </cell>
          <cell r="AH554">
            <v>11</v>
          </cell>
          <cell r="AI554">
            <v>0</v>
          </cell>
          <cell r="AJ554">
            <v>14</v>
          </cell>
          <cell r="AK554">
            <v>14</v>
          </cell>
          <cell r="AL554">
            <v>0</v>
          </cell>
          <cell r="AM554">
            <v>420</v>
          </cell>
          <cell r="AN554">
            <v>44914</v>
          </cell>
          <cell r="AO554">
            <v>45004</v>
          </cell>
          <cell r="AP554">
            <v>101970000</v>
          </cell>
          <cell r="AQ554">
            <v>129780000</v>
          </cell>
          <cell r="AR554">
            <v>9270000</v>
          </cell>
          <cell r="AS554">
            <v>0</v>
          </cell>
          <cell r="AT554">
            <v>3322</v>
          </cell>
          <cell r="AU554">
            <v>303</v>
          </cell>
          <cell r="AV554">
            <v>44565</v>
          </cell>
          <cell r="AW554">
            <v>101970000</v>
          </cell>
          <cell r="AX554" t="str">
            <v>O23011602320000007641</v>
          </cell>
        </row>
        <row r="555">
          <cell r="E555">
            <v>549</v>
          </cell>
          <cell r="F555" t="str">
            <v>549-2022</v>
          </cell>
          <cell r="G555" t="str">
            <v>CO1.PCCNTR.3273333</v>
          </cell>
          <cell r="H555" t="str">
            <v>MEJORAR 682 VIVIENDAS  RURALES Y EN BORDES URBANOS PRIORIZADAS</v>
          </cell>
          <cell r="I555" t="str">
            <v>En Ejecución</v>
          </cell>
          <cell r="J555" t="str">
            <v>https://community.secop.gov.co/Public/Tendering/OpportunityDetail/Index?noticeUID=CO1.NTC.2584151&amp;isFromPublicArea=True&amp;isModal=true&amp;asPopupView=true</v>
          </cell>
          <cell r="K555" t="str">
            <v>SDHT-SDO-PSP-049-2022</v>
          </cell>
          <cell r="L555" t="str">
            <v>X</v>
          </cell>
          <cell r="N555" t="str">
            <v>CC</v>
          </cell>
          <cell r="O555">
            <v>52784214</v>
          </cell>
          <cell r="P555">
            <v>2</v>
          </cell>
          <cell r="Q555" t="str">
            <v>TORO VALLEJOS</v>
          </cell>
          <cell r="R555" t="str">
            <v>GINNA MERCEDES</v>
          </cell>
          <cell r="S555" t="str">
            <v>No Aplica</v>
          </cell>
          <cell r="T555" t="str">
            <v>GINNA MERCEDES TORO VALLEJOS</v>
          </cell>
          <cell r="U555" t="str">
            <v>F</v>
          </cell>
          <cell r="V555">
            <v>44581</v>
          </cell>
          <cell r="W555">
            <v>44586</v>
          </cell>
          <cell r="X555">
            <v>44585</v>
          </cell>
          <cell r="Y555">
            <v>44915</v>
          </cell>
          <cell r="Z555" t="str">
            <v>Contratación Directa</v>
          </cell>
          <cell r="AA555" t="str">
            <v>Contrato</v>
          </cell>
          <cell r="AB555" t="str">
            <v>Prestación de Servicios Profesionales</v>
          </cell>
          <cell r="AC555" t="str">
            <v xml:space="preserve"> PRESTAR SERVICIOS PROFESIONALES PARA LIDERAR Y COORDINAR LAS ACTIVIDADES DESDE LOS COMPONENTES TÉCNICOS, JURÍDICOS, SOCIALES, AMBIENTALES Y/O FINANCIEROS, PARA LA ESTRUCTURACIÓN E IMPLEMENTACIÓN DE LAS INTERVENCIONES DE MEJORAMIENTO INTEGRAL RURAL, Y LOS DEMÁS PROYECTOS PRIORIZADOS POR LA SUBDIRECCIÓN DE OPERACIONES.</v>
          </cell>
          <cell r="AD555">
            <v>44586</v>
          </cell>
          <cell r="AE555">
            <v>44586</v>
          </cell>
          <cell r="AF555">
            <v>44586</v>
          </cell>
          <cell r="AG555">
            <v>44919</v>
          </cell>
          <cell r="AH555">
            <v>11</v>
          </cell>
          <cell r="AI555">
            <v>0</v>
          </cell>
          <cell r="AJ555">
            <v>12.766666666666667</v>
          </cell>
          <cell r="AK555">
            <v>12</v>
          </cell>
          <cell r="AL555">
            <v>23</v>
          </cell>
          <cell r="AM555">
            <v>383</v>
          </cell>
          <cell r="AN555">
            <v>44919</v>
          </cell>
          <cell r="AO555">
            <v>44974</v>
          </cell>
          <cell r="AP555">
            <v>101970000</v>
          </cell>
          <cell r="AQ555">
            <v>118347000</v>
          </cell>
          <cell r="AR555">
            <v>9270000</v>
          </cell>
          <cell r="AS555">
            <v>0</v>
          </cell>
          <cell r="AT555">
            <v>3399</v>
          </cell>
          <cell r="AU555">
            <v>493</v>
          </cell>
          <cell r="AV555">
            <v>44565</v>
          </cell>
          <cell r="AW555">
            <v>101970000</v>
          </cell>
          <cell r="AX555" t="str">
            <v>O23011601190000007659</v>
          </cell>
        </row>
        <row r="556">
          <cell r="E556">
            <v>550</v>
          </cell>
          <cell r="F556" t="str">
            <v>550-2022</v>
          </cell>
          <cell r="G556" t="str">
            <v>CO1.PCCNTR.3283925</v>
          </cell>
          <cell r="H556" t="str">
            <v>PROMOVER 100 % DE LA IMPLEMENTACIÓN DE LAS FUENTES DE FINANCIACIÓN PARA EL HÁBITAT</v>
          </cell>
          <cell r="I556" t="str">
            <v>En Ejecución</v>
          </cell>
          <cell r="J556" t="str">
            <v>https://community.secop.gov.co/Public/Tendering/OpportunityDetail/Index?noticeUID=CO1.NTC.2597236&amp;isFromPublicArea=True&amp;isModal=true&amp;asPopupView=true</v>
          </cell>
          <cell r="K556" t="str">
            <v>SDHT-SDRPRI-PSP-004-2022</v>
          </cell>
          <cell r="L556" t="str">
            <v>X</v>
          </cell>
          <cell r="N556" t="str">
            <v>CC</v>
          </cell>
          <cell r="O556">
            <v>92694446</v>
          </cell>
          <cell r="Q556" t="str">
            <v>CERRO TURIZO</v>
          </cell>
          <cell r="R556" t="str">
            <v>JUAN CARLOS</v>
          </cell>
          <cell r="S556" t="str">
            <v>No Aplica</v>
          </cell>
          <cell r="T556" t="str">
            <v>JUAN CARLOS CERRO TURIZO</v>
          </cell>
          <cell r="U556" t="str">
            <v>M</v>
          </cell>
          <cell r="V556">
            <v>44579</v>
          </cell>
          <cell r="W556" t="str">
            <v>No Aplica</v>
          </cell>
          <cell r="X556">
            <v>44581</v>
          </cell>
          <cell r="Y556">
            <v>44930</v>
          </cell>
          <cell r="Z556" t="str">
            <v>Contratación Directa</v>
          </cell>
          <cell r="AA556" t="str">
            <v>Contrato</v>
          </cell>
          <cell r="AB556" t="str">
            <v>Prestación de Servicios Profesionales</v>
          </cell>
          <cell r="AC556" t="str">
            <v xml:space="preserve"> PRESTAR SERVICIOS PROFESIONALES DE CARÁCTER JURÍDICO EN LAS SOLICITUDES DE INGRESO A LOS PROGRAMAS E INSTRUMENTOS DE FINANCIACIÓN PARA LA ADQUISICIÓN DE VIVIENDA.</v>
          </cell>
          <cell r="AD556">
            <v>44581</v>
          </cell>
          <cell r="AE556">
            <v>44581</v>
          </cell>
          <cell r="AF556">
            <v>44581</v>
          </cell>
          <cell r="AG556">
            <v>44930</v>
          </cell>
          <cell r="AH556">
            <v>11</v>
          </cell>
          <cell r="AI556">
            <v>15</v>
          </cell>
          <cell r="AJ556">
            <v>11.5</v>
          </cell>
          <cell r="AK556">
            <v>11</v>
          </cell>
          <cell r="AL556">
            <v>15</v>
          </cell>
          <cell r="AN556">
            <v>44930</v>
          </cell>
          <cell r="AO556">
            <v>44930</v>
          </cell>
          <cell r="AP556">
            <v>60950000</v>
          </cell>
          <cell r="AQ556">
            <v>60950000</v>
          </cell>
          <cell r="AR556">
            <v>5300000</v>
          </cell>
          <cell r="AS556">
            <v>0</v>
          </cell>
          <cell r="AT556">
            <v>3018</v>
          </cell>
          <cell r="AU556">
            <v>70</v>
          </cell>
          <cell r="AV556">
            <v>44564</v>
          </cell>
          <cell r="AW556">
            <v>60950000</v>
          </cell>
          <cell r="AX556" t="str">
            <v>O23011601190000007825</v>
          </cell>
        </row>
        <row r="557">
          <cell r="E557">
            <v>551</v>
          </cell>
          <cell r="F557" t="str">
            <v>551-2022</v>
          </cell>
          <cell r="G557" t="str">
            <v>CO1.PCCNTR.3283985</v>
          </cell>
          <cell r="H557" t="str">
            <v>BENEFICIAR 15851 HOGARES  CON SUBSIDIOS PARA ADQUISICIÓN DE VIVIENDA VIS Y VIP</v>
          </cell>
          <cell r="I557" t="str">
            <v>Terminado</v>
          </cell>
          <cell r="J557" t="str">
            <v>https://community.secop.gov.co/Public/Tendering/OpportunityDetail/Index?noticeUID=CO1.NTC.2597908&amp;isFromPublicArea=True&amp;isModal=true&amp;asPopupView=true</v>
          </cell>
          <cell r="K557" t="str">
            <v>SDHT-SDRPUB-PSP-030-2022</v>
          </cell>
          <cell r="L557" t="str">
            <v>X</v>
          </cell>
          <cell r="N557" t="str">
            <v>CC</v>
          </cell>
          <cell r="O557">
            <v>1098789749</v>
          </cell>
          <cell r="P557">
            <v>1</v>
          </cell>
          <cell r="Q557" t="str">
            <v>MANTILLA PACHECO</v>
          </cell>
          <cell r="R557" t="str">
            <v>MANUELA</v>
          </cell>
          <cell r="S557" t="str">
            <v>No Aplica</v>
          </cell>
          <cell r="T557" t="str">
            <v>MANUELA MANTILLA PACHECO</v>
          </cell>
          <cell r="U557" t="str">
            <v>F</v>
          </cell>
          <cell r="V557">
            <v>44579</v>
          </cell>
          <cell r="W557" t="str">
            <v>No Aplica</v>
          </cell>
          <cell r="X557">
            <v>44581</v>
          </cell>
          <cell r="Y557">
            <v>44853</v>
          </cell>
          <cell r="Z557" t="str">
            <v>Contratación Directa</v>
          </cell>
          <cell r="AA557" t="str">
            <v>Contrato</v>
          </cell>
          <cell r="AB557" t="str">
            <v>Prestación de Servicios Profesionales</v>
          </cell>
          <cell r="AC557" t="str">
            <v>PRESTAR SERVICIOS PROFESIONALES JURÍDICOS EN LOS PROGRAMAS E INSTRUMENTOS DE FINANCIACIÓN PARA EL ACCESO A LA VIVIENDA VIS Y VIP DE LA SECRETARÍA DISTRITAL DEL HÁBITAT.</v>
          </cell>
          <cell r="AD557">
            <v>44581</v>
          </cell>
          <cell r="AE557">
            <v>44581</v>
          </cell>
          <cell r="AF557">
            <v>44581</v>
          </cell>
          <cell r="AG557">
            <v>44853</v>
          </cell>
          <cell r="AH557">
            <v>9</v>
          </cell>
          <cell r="AI557">
            <v>0</v>
          </cell>
          <cell r="AJ557">
            <v>9</v>
          </cell>
          <cell r="AK557">
            <v>9</v>
          </cell>
          <cell r="AL557">
            <v>0</v>
          </cell>
          <cell r="AN557">
            <v>44853</v>
          </cell>
          <cell r="AO557">
            <v>44853</v>
          </cell>
          <cell r="AP557">
            <v>41715000</v>
          </cell>
          <cell r="AQ557">
            <v>41715000</v>
          </cell>
          <cell r="AR557">
            <v>4635000</v>
          </cell>
          <cell r="AS557">
            <v>0</v>
          </cell>
          <cell r="AT557">
            <v>3729</v>
          </cell>
          <cell r="AU557">
            <v>477</v>
          </cell>
          <cell r="AV557">
            <v>44565</v>
          </cell>
          <cell r="AW557">
            <v>41715000</v>
          </cell>
          <cell r="AX557" t="str">
            <v>O23011601010000007823</v>
          </cell>
        </row>
        <row r="558">
          <cell r="E558">
            <v>552</v>
          </cell>
          <cell r="F558" t="str">
            <v>552-2022</v>
          </cell>
          <cell r="G558" t="str">
            <v>CO1.PCCNTR.3277838</v>
          </cell>
          <cell r="H558" t="str">
            <v>EJECUTAR  6 ESTRATEGIAS PARA EL FORTALECIMIENTO DE LA PARTICIPACIÓN CIUDADANA EN LOS TEMAS ESTRATÉGICOS DEL SECTOR</v>
          </cell>
          <cell r="I558" t="str">
            <v>En Ejecución</v>
          </cell>
          <cell r="J558" t="str">
            <v>https://community.secop.gov.co/Public/Tendering/OpportunityDetail/Index?noticeUID=CO1.NTC.2591897&amp;isFromPublicArea=True&amp;isModal=true&amp;asPopupView=true</v>
          </cell>
          <cell r="K558" t="str">
            <v>SDHT-SPRC-PSP-022-2022</v>
          </cell>
          <cell r="L558" t="str">
            <v>X</v>
          </cell>
          <cell r="N558" t="str">
            <v>CC</v>
          </cell>
          <cell r="O558">
            <v>1071171100</v>
          </cell>
          <cell r="P558">
            <v>0</v>
          </cell>
          <cell r="Q558" t="str">
            <v xml:space="preserve">COY </v>
          </cell>
          <cell r="R558" t="str">
            <v>LAURA GARCIA</v>
          </cell>
          <cell r="S558" t="str">
            <v>No Aplica</v>
          </cell>
          <cell r="T558" t="str">
            <v xml:space="preserve">LAURA GARCIA COY </v>
          </cell>
          <cell r="U558" t="str">
            <v>F</v>
          </cell>
          <cell r="V558">
            <v>44579</v>
          </cell>
          <cell r="W558" t="str">
            <v>No Aplica</v>
          </cell>
          <cell r="X558">
            <v>44580</v>
          </cell>
          <cell r="Y558">
            <v>44912</v>
          </cell>
          <cell r="Z558" t="str">
            <v>Contratación Directa</v>
          </cell>
          <cell r="AA558" t="str">
            <v>Contrato</v>
          </cell>
          <cell r="AB558" t="str">
            <v>Prestación de Servicios Profesionales</v>
          </cell>
          <cell r="AC558" t="str">
            <v>PRESTAR SERVICIOS PROFESIONALES PARA DESARROLLAR ACTIVIDADES TÉCNICAS DE FORMULACIÓN, EJECUCIÓN Y SEGUIMIENTO DE LAS INTERVENCIONES PRIORIZADAS POR LA SECRETARÍA DISTRITAL DEL HÁBITAT.</v>
          </cell>
          <cell r="AD558">
            <v>44580</v>
          </cell>
          <cell r="AE558">
            <v>44580</v>
          </cell>
          <cell r="AF558">
            <v>44580</v>
          </cell>
          <cell r="AG558">
            <v>44913</v>
          </cell>
          <cell r="AH558">
            <v>11</v>
          </cell>
          <cell r="AI558">
            <v>0</v>
          </cell>
          <cell r="AJ558">
            <v>11</v>
          </cell>
          <cell r="AK558">
            <v>11</v>
          </cell>
          <cell r="AL558">
            <v>0</v>
          </cell>
          <cell r="AN558">
            <v>44913</v>
          </cell>
          <cell r="AO558">
            <v>44931</v>
          </cell>
          <cell r="AP558">
            <v>73645000</v>
          </cell>
          <cell r="AQ558">
            <v>73645000</v>
          </cell>
          <cell r="AR558">
            <v>6695000</v>
          </cell>
          <cell r="AS558">
            <v>0</v>
          </cell>
          <cell r="AT558">
            <v>2892</v>
          </cell>
          <cell r="AU558">
            <v>713</v>
          </cell>
          <cell r="AV558">
            <v>44566</v>
          </cell>
          <cell r="AW558">
            <v>73645000</v>
          </cell>
          <cell r="AX558" t="str">
            <v>O23011601210000007590</v>
          </cell>
        </row>
        <row r="559">
          <cell r="E559">
            <v>553</v>
          </cell>
          <cell r="F559" t="str">
            <v>553-2022</v>
          </cell>
          <cell r="G559" t="str">
            <v>CO1.PCCNTR.3277951</v>
          </cell>
          <cell r="H559" t="str">
            <v>EJECUTAR  6 ESTRATEGIAS PARA EL FORTALECIMIENTO DE LA PARTICIPACIÓN CIUDADANA EN LOS TEMAS ESTRATÉGICOS DEL SECTOR</v>
          </cell>
          <cell r="I559" t="str">
            <v>Terminado</v>
          </cell>
          <cell r="J559" t="str">
            <v>https://community.secop.gov.co/Public/Tendering/OpportunityDetail/Index?noticeUID=CO1.NTC.2592529&amp;isFromPublicArea=True&amp;isModal=true&amp;asPopupView=true</v>
          </cell>
          <cell r="K559" t="str">
            <v>SDHT-SPRC-PSAG-001-2022</v>
          </cell>
          <cell r="L559" t="str">
            <v>X</v>
          </cell>
          <cell r="N559" t="str">
            <v>CC</v>
          </cell>
          <cell r="O559">
            <v>1019061994</v>
          </cell>
          <cell r="P559">
            <v>7</v>
          </cell>
          <cell r="Q559" t="str">
            <v>DUARTE GONZALEZ</v>
          </cell>
          <cell r="R559" t="str">
            <v>YULY ANDREA</v>
          </cell>
          <cell r="S559" t="str">
            <v>No Aplica</v>
          </cell>
          <cell r="T559" t="str">
            <v>YULY ANDREA DUARTE GONZALEZ</v>
          </cell>
          <cell r="U559" t="str">
            <v>F</v>
          </cell>
          <cell r="V559">
            <v>44579</v>
          </cell>
          <cell r="W559" t="str">
            <v>No Aplica</v>
          </cell>
          <cell r="X559">
            <v>44580</v>
          </cell>
          <cell r="Y559">
            <v>44912</v>
          </cell>
          <cell r="Z559" t="str">
            <v>Contratación Directa</v>
          </cell>
          <cell r="AA559" t="str">
            <v>Contrato</v>
          </cell>
          <cell r="AB559" t="str">
            <v>Prestación de Servicios  de Apoyo a la Gestión</v>
          </cell>
          <cell r="AC559" t="str">
            <v>PRESTAR SERVICIOS DE APOYO A LA GESTIÓN PARA ADELANTAR TAREAS ADMINISTRATIVAS DE LA SUBDIRECCIÓN DE PARTICIPACIÓN Y RELACIONES CON LA COMUNIDAD, RELACIONADAS CON PROCESOS DE SEGUIMIENTO A CORRESPONDENCIA Y A LA GESTIÓN DE LAS TAREAS LOGÍSTICAS DEL ÁREA.</v>
          </cell>
          <cell r="AD559">
            <v>44580</v>
          </cell>
          <cell r="AE559">
            <v>44580</v>
          </cell>
          <cell r="AF559">
            <v>44580</v>
          </cell>
          <cell r="AG559">
            <v>44913</v>
          </cell>
          <cell r="AH559">
            <v>11</v>
          </cell>
          <cell r="AI559">
            <v>0</v>
          </cell>
          <cell r="AJ559">
            <v>11.4</v>
          </cell>
          <cell r="AK559">
            <v>11</v>
          </cell>
          <cell r="AL559">
            <v>12</v>
          </cell>
          <cell r="AN559">
            <v>44913</v>
          </cell>
          <cell r="AO559">
            <v>44925</v>
          </cell>
          <cell r="AP559">
            <v>44000000</v>
          </cell>
          <cell r="AQ559">
            <v>45600000</v>
          </cell>
          <cell r="AR559">
            <v>4000000</v>
          </cell>
          <cell r="AS559">
            <v>0</v>
          </cell>
          <cell r="AT559">
            <v>3212</v>
          </cell>
          <cell r="AU559">
            <v>355</v>
          </cell>
          <cell r="AV559">
            <v>44565</v>
          </cell>
          <cell r="AW559">
            <v>44000000</v>
          </cell>
          <cell r="AX559" t="str">
            <v>O23011601210000007590</v>
          </cell>
        </row>
        <row r="560">
          <cell r="E560">
            <v>554</v>
          </cell>
          <cell r="F560" t="str">
            <v>554-2022</v>
          </cell>
          <cell r="G560" t="str">
            <v>CO1.PCCNTR.3270411</v>
          </cell>
          <cell r="H560" t="str">
            <v>DESARROLLAR 1  DOCUMENTO NORMATIVO SOBRE LA FORMULACIÓN DE LOS INSTRUMENTOS DE PLANEACIÓN DE SEGUNDO NIVEL EN UNIDADES DEFICITARIAS A CARGO DE LA SDHT</v>
          </cell>
          <cell r="I560" t="str">
            <v>En Ejecución</v>
          </cell>
          <cell r="J560" t="str">
            <v>https://community.secop.gov.co/Public/Tendering/OpportunityDetail/Index?noticeUID=CO1.NTC.2585409&amp;isFromPublicArea=True&amp;isModal=true&amp;asPopupView=true</v>
          </cell>
          <cell r="K560" t="str">
            <v>SDHT-SDIS-PSP-024-2022</v>
          </cell>
          <cell r="L560" t="str">
            <v>X</v>
          </cell>
          <cell r="N560" t="str">
            <v>CC</v>
          </cell>
          <cell r="O560">
            <v>52251447</v>
          </cell>
          <cell r="P560">
            <v>4</v>
          </cell>
          <cell r="Q560" t="str">
            <v>SILVA YEPES</v>
          </cell>
          <cell r="R560" t="str">
            <v>CLAUDIA PATRICIA</v>
          </cell>
          <cell r="S560" t="str">
            <v>No Aplica</v>
          </cell>
          <cell r="T560" t="str">
            <v>CLAUDIA PATRICIA SILVA YEPES</v>
          </cell>
          <cell r="U560" t="str">
            <v>F</v>
          </cell>
          <cell r="V560">
            <v>44578</v>
          </cell>
          <cell r="W560">
            <v>44580</v>
          </cell>
          <cell r="X560">
            <v>44579</v>
          </cell>
          <cell r="Y560">
            <v>44926</v>
          </cell>
          <cell r="Z560" t="str">
            <v>Contratación Directa</v>
          </cell>
          <cell r="AA560" t="str">
            <v>Contrato</v>
          </cell>
          <cell r="AB560" t="str">
            <v>Prestación de Servicios Profesionales</v>
          </cell>
          <cell r="AC560" t="str">
            <v>PRESTAR SERVICIOS PROFESIONALES ESPECIALIZADOS EN LA ORIENTACIÓN Y LIDERAZGO PARA LA GESTIÓN Y ARTICULACIÓN DE LOS INSTRUMENTOS DE PLANEACIÓN CON LOS PROYECTOS ESTRATÉGICOS, EN EL MARCO DE LA POLÍTICA DE GESTIÓN INTEGRAL DEL HÁBITAT.</v>
          </cell>
          <cell r="AD560">
            <v>44580</v>
          </cell>
          <cell r="AE560">
            <v>44580</v>
          </cell>
          <cell r="AF560">
            <v>44580</v>
          </cell>
          <cell r="AG560">
            <v>44926</v>
          </cell>
          <cell r="AH560">
            <v>11</v>
          </cell>
          <cell r="AI560">
            <v>15</v>
          </cell>
          <cell r="AJ560">
            <v>15</v>
          </cell>
          <cell r="AK560">
            <v>15</v>
          </cell>
          <cell r="AL560">
            <v>0</v>
          </cell>
          <cell r="AN560">
            <v>44929</v>
          </cell>
          <cell r="AO560">
            <v>45034</v>
          </cell>
          <cell r="AP560">
            <v>172500000</v>
          </cell>
          <cell r="AQ560">
            <v>225000000</v>
          </cell>
          <cell r="AR560">
            <v>15000000</v>
          </cell>
          <cell r="AS560">
            <v>0</v>
          </cell>
          <cell r="AT560">
            <v>2639</v>
          </cell>
          <cell r="AU560">
            <v>595</v>
          </cell>
          <cell r="AV560">
            <v>44565</v>
          </cell>
          <cell r="AW560">
            <v>172500000</v>
          </cell>
          <cell r="AX560" t="str">
            <v>O23011601190000007721</v>
          </cell>
        </row>
        <row r="561">
          <cell r="E561">
            <v>555</v>
          </cell>
          <cell r="F561" t="str">
            <v>555-2022</v>
          </cell>
          <cell r="G561" t="str">
            <v>CO1.PCCNTR.3297117</v>
          </cell>
          <cell r="H561" t="str">
            <v>GESTIONAR Y ATENDER EL 100 % DE LOS REQUERIMIENTOS ALLEGADOS A LA ENTIDAD, RELACIONADOS CON ARRENDAMIENTO Y DESARROLLO DE VIVIENDA</v>
          </cell>
          <cell r="I561" t="str">
            <v>En Ejecución</v>
          </cell>
          <cell r="J561" t="str">
            <v>https://community.secop.gov.co/Public/Tendering/OpportunityDetail/Index?noticeUID=CO1.NTC.2608375&amp;isFromPublicArea=True&amp;isModal=true&amp;asPopupView=true</v>
          </cell>
          <cell r="K561" t="str">
            <v>SDHT-SDICV-PSP-013-2022</v>
          </cell>
          <cell r="L561" t="str">
            <v>X</v>
          </cell>
          <cell r="N561" t="str">
            <v>CC</v>
          </cell>
          <cell r="O561">
            <v>1032437830</v>
          </cell>
          <cell r="P561">
            <v>0</v>
          </cell>
          <cell r="Q561" t="str">
            <v>GODOY BERNAL</v>
          </cell>
          <cell r="R561" t="str">
            <v>EDNA YURANI</v>
          </cell>
          <cell r="S561" t="str">
            <v>No Aplica</v>
          </cell>
          <cell r="T561" t="str">
            <v>EDNA YURANI GODOY BERNAL</v>
          </cell>
          <cell r="U561" t="str">
            <v>F</v>
          </cell>
          <cell r="V561">
            <v>44580</v>
          </cell>
          <cell r="W561" t="str">
            <v>No Aplica</v>
          </cell>
          <cell r="X561">
            <v>44581</v>
          </cell>
          <cell r="Y561">
            <v>44890</v>
          </cell>
          <cell r="Z561" t="str">
            <v>Contratación Directa</v>
          </cell>
          <cell r="AA561" t="str">
            <v>Contrato</v>
          </cell>
          <cell r="AB561" t="str">
            <v>Prestación de Servicios Profesionales</v>
          </cell>
          <cell r="AC561" t="str">
            <v>PRESTAR SERVICIOS PROFESIONALES DE APOYO JURIDICO PARA SUSTANCIAR INVESTIGACIONES ADMINISTRATIVAS RELACIONADAS CON LA ENAJENACIÓN Y ARRENDAMIENTO DE VIVIENDA</v>
          </cell>
          <cell r="AD561">
            <v>44581</v>
          </cell>
          <cell r="AE561">
            <v>44581</v>
          </cell>
          <cell r="AF561">
            <v>44581</v>
          </cell>
          <cell r="AG561">
            <v>44893</v>
          </cell>
          <cell r="AH561">
            <v>10</v>
          </cell>
          <cell r="AI561">
            <v>9</v>
          </cell>
          <cell r="AJ561">
            <v>11.866666666666667</v>
          </cell>
          <cell r="AK561">
            <v>11</v>
          </cell>
          <cell r="AL561">
            <v>26</v>
          </cell>
          <cell r="AN561">
            <v>44893</v>
          </cell>
          <cell r="AO561">
            <v>44941</v>
          </cell>
          <cell r="AP561">
            <v>58879950</v>
          </cell>
          <cell r="AQ561">
            <v>67835800</v>
          </cell>
          <cell r="AR561">
            <v>5716500</v>
          </cell>
          <cell r="AS561">
            <v>0</v>
          </cell>
          <cell r="AT561">
            <v>2668</v>
          </cell>
          <cell r="AU561">
            <v>775</v>
          </cell>
          <cell r="AV561">
            <v>44566</v>
          </cell>
          <cell r="AW561">
            <v>58879950</v>
          </cell>
          <cell r="AX561" t="str">
            <v>O23011603450000007812</v>
          </cell>
        </row>
        <row r="562">
          <cell r="E562">
            <v>556</v>
          </cell>
          <cell r="F562" t="str">
            <v>556-2022</v>
          </cell>
          <cell r="G562" t="str">
            <v>CO1.PCCNTR.3273069</v>
          </cell>
          <cell r="H562" t="str">
            <v>GESTIONAR Y ATENDER EL 100 % DE LOS REQUERIMIENTOS ALLEGADOS A LA ENTIDAD, RELACIONADOS CON ARRENDAMIENTO Y DESARROLLO DE VIVIENDA</v>
          </cell>
          <cell r="I562" t="str">
            <v>En Ejecución</v>
          </cell>
          <cell r="J562" t="str">
            <v>https://community.secop.gov.co/Public/Tendering/OpportunityDetail/Index?noticeUID=CO1.NTC.2588654&amp;isFromPublicArea=True&amp;isModal=true&amp;asPopupView=true</v>
          </cell>
          <cell r="K562" t="str">
            <v>SDHT-SDICV-PSP-023-2022</v>
          </cell>
          <cell r="L562" t="str">
            <v>X</v>
          </cell>
          <cell r="N562" t="str">
            <v>CC</v>
          </cell>
          <cell r="O562">
            <v>52273712</v>
          </cell>
          <cell r="P562">
            <v>6</v>
          </cell>
          <cell r="Q562" t="str">
            <v>MONTEALEGRE VILLANUEVA</v>
          </cell>
          <cell r="R562" t="str">
            <v>DIANA PAOLA</v>
          </cell>
          <cell r="S562" t="str">
            <v>No Aplica</v>
          </cell>
          <cell r="T562" t="str">
            <v>DIANA PAOLA MONTEALEGRE VILLANUEVA</v>
          </cell>
          <cell r="U562" t="str">
            <v>F</v>
          </cell>
          <cell r="V562">
            <v>44578</v>
          </cell>
          <cell r="W562" t="str">
            <v>No Aplica</v>
          </cell>
          <cell r="X562">
            <v>44580</v>
          </cell>
          <cell r="Y562">
            <v>44890</v>
          </cell>
          <cell r="Z562" t="str">
            <v>Contratación Directa</v>
          </cell>
          <cell r="AA562" t="str">
            <v>Contrato</v>
          </cell>
          <cell r="AB562" t="str">
            <v>Prestación de Servicios Profesionales</v>
          </cell>
          <cell r="AC562" t="str">
            <v>PRESTAR SERVICIOS PROFESIONALES DE APOYO JURIDICO PARA SUSTANCIAR INVESTIGACIONES ADMINISTRATIVAS RELACIONADAS CON LA ENAJENACIÓN Y ARRENDAMIENTO DE VIVIENDA</v>
          </cell>
          <cell r="AD562">
            <v>44580</v>
          </cell>
          <cell r="AE562">
            <v>44580</v>
          </cell>
          <cell r="AF562">
            <v>44580</v>
          </cell>
          <cell r="AG562">
            <v>44892</v>
          </cell>
          <cell r="AH562">
            <v>10</v>
          </cell>
          <cell r="AI562">
            <v>9</v>
          </cell>
          <cell r="AJ562">
            <v>11.866666666666667</v>
          </cell>
          <cell r="AK562">
            <v>11</v>
          </cell>
          <cell r="AL562">
            <v>26</v>
          </cell>
          <cell r="AN562">
            <v>44892</v>
          </cell>
          <cell r="AO562">
            <v>44940</v>
          </cell>
          <cell r="AP562">
            <v>58879950</v>
          </cell>
          <cell r="AQ562">
            <v>67835800</v>
          </cell>
          <cell r="AR562">
            <v>5716500</v>
          </cell>
          <cell r="AS562">
            <v>0</v>
          </cell>
          <cell r="AT562">
            <v>2672</v>
          </cell>
          <cell r="AU562">
            <v>776</v>
          </cell>
          <cell r="AV562">
            <v>44566</v>
          </cell>
          <cell r="AW562">
            <v>58879950</v>
          </cell>
          <cell r="AX562" t="str">
            <v>O23011603450000007812</v>
          </cell>
        </row>
        <row r="563">
          <cell r="E563">
            <v>557</v>
          </cell>
          <cell r="F563" t="str">
            <v>557-2022</v>
          </cell>
          <cell r="G563" t="str">
            <v>CO1.PCCNTR.3273390</v>
          </cell>
          <cell r="H563" t="str">
            <v>GESTIONAR Y ATENDER EL 100 % DE LOS REQUERIMIENTOS ALLEGADOS A LA ENTIDAD, RELACIONADOS CON ARRENDAMIENTO Y DESARROLLO DE VIVIENDA</v>
          </cell>
          <cell r="I563" t="str">
            <v>En Ejecución</v>
          </cell>
          <cell r="J563" t="str">
            <v>https://community.secop.gov.co/Public/Tendering/OpportunityDetail/Index?noticeUID=CO1.NTC.2588395&amp;isFromPublicArea=True&amp;isModal=true&amp;asPopupView=true</v>
          </cell>
          <cell r="K563" t="str">
            <v>SDHT-SDICV-PSP-017-2022</v>
          </cell>
          <cell r="L563" t="str">
            <v>X</v>
          </cell>
          <cell r="N563" t="str">
            <v>CC</v>
          </cell>
          <cell r="O563">
            <v>1032457164</v>
          </cell>
          <cell r="P563">
            <v>9</v>
          </cell>
          <cell r="Q563" t="str">
            <v>GARCIA AREVALO</v>
          </cell>
          <cell r="R563" t="str">
            <v>DAVID AUGUSTO</v>
          </cell>
          <cell r="S563" t="str">
            <v>No Aplica</v>
          </cell>
          <cell r="T563" t="str">
            <v>DAVID AUGUSTO GARCIA AREVALO</v>
          </cell>
          <cell r="U563" t="str">
            <v>M</v>
          </cell>
          <cell r="V563">
            <v>44578</v>
          </cell>
          <cell r="W563" t="str">
            <v>No Aplica</v>
          </cell>
          <cell r="X563">
            <v>44580</v>
          </cell>
          <cell r="Y563">
            <v>44890</v>
          </cell>
          <cell r="Z563" t="str">
            <v>Contratación Directa</v>
          </cell>
          <cell r="AA563" t="str">
            <v>Contrato</v>
          </cell>
          <cell r="AB563" t="str">
            <v>Prestación de Servicios Profesionales</v>
          </cell>
          <cell r="AC563" t="str">
            <v>PRESTAR SERVICIOS PROFESIONALES DE APOYO JURIDICO PARA SUSTANCIAR INVESTIGACIONES ADMINISTRATIVAS RELACIONADAS CON LA ENAJENACIÓN Y ARRENDAMIENTO DE VIVIENDA</v>
          </cell>
          <cell r="AD563">
            <v>44580</v>
          </cell>
          <cell r="AE563">
            <v>44580</v>
          </cell>
          <cell r="AF563">
            <v>44580</v>
          </cell>
          <cell r="AG563">
            <v>44892</v>
          </cell>
          <cell r="AH563">
            <v>10</v>
          </cell>
          <cell r="AI563">
            <v>9</v>
          </cell>
          <cell r="AJ563">
            <v>11.866666666666667</v>
          </cell>
          <cell r="AK563">
            <v>11</v>
          </cell>
          <cell r="AL563">
            <v>26</v>
          </cell>
          <cell r="AN563">
            <v>44892</v>
          </cell>
          <cell r="AO563">
            <v>44940</v>
          </cell>
          <cell r="AP563">
            <v>58879950</v>
          </cell>
          <cell r="AQ563">
            <v>67835800</v>
          </cell>
          <cell r="AR563">
            <v>5716500</v>
          </cell>
          <cell r="AS563">
            <v>0</v>
          </cell>
          <cell r="AT563">
            <v>2757</v>
          </cell>
          <cell r="AU563">
            <v>779</v>
          </cell>
          <cell r="AV563">
            <v>44566</v>
          </cell>
          <cell r="AW563">
            <v>58879950</v>
          </cell>
          <cell r="AX563" t="str">
            <v>O23011603450000007812</v>
          </cell>
        </row>
        <row r="564">
          <cell r="E564">
            <v>558</v>
          </cell>
          <cell r="F564" t="str">
            <v>558-2022</v>
          </cell>
          <cell r="G564" t="str">
            <v>CO1.PCCNTR.3273841</v>
          </cell>
          <cell r="H564" t="str">
            <v>GESTIONAR Y ATENDER EL 100 % DE LOS REQUERIMIENTOS ALLEGADOS A LA ENTIDAD, RELACIONADOS CON ARRENDAMIENTO Y DESARROLLO DE VIVIENDA</v>
          </cell>
          <cell r="I564" t="str">
            <v>En Ejecución</v>
          </cell>
          <cell r="J564" t="str">
            <v>https://community.secop.gov.co/Public/Tendering/OpportunityDetail/Index?noticeUID=CO1.NTC.2588945&amp;isFromPublicArea=True&amp;isModal=true&amp;asPopupView=true</v>
          </cell>
          <cell r="K564" t="str">
            <v>SDHT-SDICV-PSP-003-2022</v>
          </cell>
          <cell r="L564" t="str">
            <v>X</v>
          </cell>
          <cell r="N564" t="str">
            <v>CC</v>
          </cell>
          <cell r="O564">
            <v>51986764</v>
          </cell>
          <cell r="P564">
            <v>5</v>
          </cell>
          <cell r="Q564" t="str">
            <v>GARCIA ABRIL</v>
          </cell>
          <cell r="R564" t="str">
            <v>DILMA MARINA</v>
          </cell>
          <cell r="S564" t="str">
            <v>No Aplica</v>
          </cell>
          <cell r="T564" t="str">
            <v>DILMA MARINA GARCIA ABRIL</v>
          </cell>
          <cell r="U564" t="str">
            <v>F</v>
          </cell>
          <cell r="V564">
            <v>44578</v>
          </cell>
          <cell r="W564" t="str">
            <v>No Aplica</v>
          </cell>
          <cell r="X564">
            <v>44580</v>
          </cell>
          <cell r="Y564">
            <v>44890</v>
          </cell>
          <cell r="Z564" t="str">
            <v>Contratación Directa</v>
          </cell>
          <cell r="AA564" t="str">
            <v>Contrato</v>
          </cell>
          <cell r="AB564" t="str">
            <v>Prestación de Servicios Profesionales</v>
          </cell>
          <cell r="AC564" t="str">
            <v>PRESTAR SERVICIOS PROFESIONALES DE APOYO JURIDICO PARA SUSTANCIAR INVESTIGACIONES ADMINISTRATIVAS RELACIONADAS CON LA ENAJENACIÓN Y ARRENDAMIENTO DE VIVIENDA</v>
          </cell>
          <cell r="AD564">
            <v>44580</v>
          </cell>
          <cell r="AE564">
            <v>44580</v>
          </cell>
          <cell r="AF564">
            <v>44580</v>
          </cell>
          <cell r="AG564">
            <v>44892</v>
          </cell>
          <cell r="AH564">
            <v>10</v>
          </cell>
          <cell r="AI564">
            <v>9</v>
          </cell>
          <cell r="AJ564">
            <v>11.866666666666667</v>
          </cell>
          <cell r="AK564">
            <v>11</v>
          </cell>
          <cell r="AL564">
            <v>26</v>
          </cell>
          <cell r="AN564">
            <v>44892</v>
          </cell>
          <cell r="AO564">
            <v>44940</v>
          </cell>
          <cell r="AP564">
            <v>58879950</v>
          </cell>
          <cell r="AQ564">
            <v>67835800</v>
          </cell>
          <cell r="AR564">
            <v>5716500</v>
          </cell>
          <cell r="AS564">
            <v>0</v>
          </cell>
          <cell r="AT564">
            <v>2758</v>
          </cell>
          <cell r="AU564">
            <v>780</v>
          </cell>
          <cell r="AV564">
            <v>44566</v>
          </cell>
          <cell r="AW564">
            <v>58879950</v>
          </cell>
          <cell r="AX564" t="str">
            <v>O23011603450000007812</v>
          </cell>
        </row>
        <row r="565">
          <cell r="E565">
            <v>559</v>
          </cell>
          <cell r="F565" t="str">
            <v>559-2022</v>
          </cell>
          <cell r="G565" t="str">
            <v>CO1.PCCNTR.3273891</v>
          </cell>
          <cell r="H565" t="str">
            <v>GESTIONAR Y ATENDER EL 100 % DE LOS REQUERIMIENTOS ALLEGADOS A LA ENTIDAD, RELACIONADOS CON ARRENDAMIENTO Y DESARROLLO DE VIVIENDA</v>
          </cell>
          <cell r="I565" t="str">
            <v>En Ejecución</v>
          </cell>
          <cell r="J565" t="str">
            <v>https://community.secop.gov.co/Public/Tendering/OpportunityDetail/Index?noticeUID=CO1.NTC.2589019&amp;isFromPublicArea=True&amp;isModal=true&amp;asPopupView=true</v>
          </cell>
          <cell r="K565" t="str">
            <v>SDHT-SDICV-PSP-029-2022</v>
          </cell>
          <cell r="L565" t="str">
            <v>X</v>
          </cell>
          <cell r="N565" t="str">
            <v>CC</v>
          </cell>
          <cell r="O565">
            <v>20758841</v>
          </cell>
          <cell r="P565">
            <v>4</v>
          </cell>
          <cell r="Q565" t="str">
            <v>SANDOVAL OTALORA</v>
          </cell>
          <cell r="R565" t="str">
            <v>ADRIANA ISABEL</v>
          </cell>
          <cell r="S565" t="str">
            <v>No Aplica</v>
          </cell>
          <cell r="T565" t="str">
            <v>ADRIANA ISABEL SANDOVAL OTALORA</v>
          </cell>
          <cell r="U565" t="str">
            <v>F</v>
          </cell>
          <cell r="V565">
            <v>44578</v>
          </cell>
          <cell r="W565" t="str">
            <v>No Aplica</v>
          </cell>
          <cell r="X565">
            <v>44585</v>
          </cell>
          <cell r="Y565">
            <v>44920</v>
          </cell>
          <cell r="Z565" t="str">
            <v>Contratación Directa</v>
          </cell>
          <cell r="AA565" t="str">
            <v>Contrato</v>
          </cell>
          <cell r="AB565" t="str">
            <v>Prestación de Servicios Profesionales</v>
          </cell>
          <cell r="AC565" t="str">
            <v>PRESTAR SERVICIOS PROFESIONALES PARA APOYAR JURIDICAMENTE EN LA REVISIÓN Y SUSTANCIACIÓN DE LOS ACTOS ADMINISTRATIVOS EXPEDIDOS POR LA SUBDIRECCIÓN DE INVESTIGACIONES Y CONTROL DE VIVIENDA</v>
          </cell>
          <cell r="AD565">
            <v>44585</v>
          </cell>
          <cell r="AE565">
            <v>44585</v>
          </cell>
          <cell r="AF565">
            <v>44585</v>
          </cell>
          <cell r="AG565">
            <v>44932</v>
          </cell>
          <cell r="AH565">
            <v>11</v>
          </cell>
          <cell r="AI565">
            <v>9</v>
          </cell>
          <cell r="AJ565">
            <v>11.3</v>
          </cell>
          <cell r="AK565">
            <v>11</v>
          </cell>
          <cell r="AL565">
            <v>9</v>
          </cell>
          <cell r="AN565">
            <v>44928</v>
          </cell>
          <cell r="AO565">
            <v>44928</v>
          </cell>
          <cell r="AP565">
            <v>73520370</v>
          </cell>
          <cell r="AQ565">
            <v>73520370</v>
          </cell>
          <cell r="AR565">
            <v>6489000</v>
          </cell>
          <cell r="AS565">
            <v>-194670</v>
          </cell>
          <cell r="AT565">
            <v>2765</v>
          </cell>
          <cell r="AU565">
            <v>737</v>
          </cell>
          <cell r="AV565">
            <v>44566</v>
          </cell>
          <cell r="AW565">
            <v>73520370</v>
          </cell>
          <cell r="AX565" t="str">
            <v>O23011603450000007812</v>
          </cell>
        </row>
        <row r="566">
          <cell r="E566">
            <v>560</v>
          </cell>
          <cell r="F566" t="str">
            <v>560-2022</v>
          </cell>
          <cell r="G566" t="str">
            <v>CO1.PCCNTR.3274320</v>
          </cell>
          <cell r="H566" t="str">
            <v>GESTIONAR Y ATENDER EL 100 % DE LOS REQUERIMIENTOS ALLEGADOS A LA ENTIDAD, RELACIONADOS CON ARRENDAMIENTO Y DESARROLLO DE VIVIENDA</v>
          </cell>
          <cell r="I566" t="str">
            <v>Terminado</v>
          </cell>
          <cell r="J566" t="str">
            <v>https://community.secop.gov.co/Public/Tendering/OpportunityDetail/Index?noticeUID=CO1.NTC.2589063&amp;isFromPublicArea=True&amp;isModal=true&amp;asPopupView=true</v>
          </cell>
          <cell r="K566" t="str">
            <v>SDHT-SDICV-PSP-018-2022</v>
          </cell>
          <cell r="L566" t="str">
            <v>X</v>
          </cell>
          <cell r="N566" t="str">
            <v>CC</v>
          </cell>
          <cell r="O566">
            <v>83057039</v>
          </cell>
          <cell r="P566">
            <v>4</v>
          </cell>
          <cell r="Q566" t="str">
            <v xml:space="preserve">CARRERA </v>
          </cell>
          <cell r="R566" t="str">
            <v>MATEO FLORIANO</v>
          </cell>
          <cell r="S566" t="str">
            <v>No Aplica</v>
          </cell>
          <cell r="T566" t="str">
            <v xml:space="preserve">MATEO FLORIANO CARRERA </v>
          </cell>
          <cell r="U566" t="str">
            <v>M</v>
          </cell>
          <cell r="V566">
            <v>44578</v>
          </cell>
          <cell r="W566" t="str">
            <v>No Aplica</v>
          </cell>
          <cell r="X566">
            <v>44580</v>
          </cell>
          <cell r="Y566">
            <v>44920</v>
          </cell>
          <cell r="Z566" t="str">
            <v>Contratación Directa</v>
          </cell>
          <cell r="AA566" t="str">
            <v>Contrato</v>
          </cell>
          <cell r="AB566" t="str">
            <v>Prestación de Servicios Profesionales</v>
          </cell>
          <cell r="AC566" t="str">
            <v>PRESTAR SERVICIOS PROFESIONALES DE APOYO JURIDICO PARA SUSTANCIAR INVESTIGACIONESADMINISTRATIVAS RELACIONADAS CON LA ENAJENACIÓN Y ARRENDAMIENTO DE VIVIEND</v>
          </cell>
          <cell r="AD566">
            <v>44580</v>
          </cell>
          <cell r="AE566">
            <v>44580</v>
          </cell>
          <cell r="AF566">
            <v>44580</v>
          </cell>
          <cell r="AG566">
            <v>44922</v>
          </cell>
          <cell r="AH566">
            <v>11</v>
          </cell>
          <cell r="AI566">
            <v>9</v>
          </cell>
          <cell r="AJ566">
            <v>11.3</v>
          </cell>
          <cell r="AK566">
            <v>11</v>
          </cell>
          <cell r="AL566">
            <v>9</v>
          </cell>
          <cell r="AN566">
            <v>44922</v>
          </cell>
          <cell r="AO566">
            <v>44922</v>
          </cell>
          <cell r="AP566">
            <v>64596450</v>
          </cell>
          <cell r="AQ566">
            <v>64596450</v>
          </cell>
          <cell r="AR566">
            <v>5716500</v>
          </cell>
          <cell r="AS566">
            <v>0</v>
          </cell>
          <cell r="AT566">
            <v>2767</v>
          </cell>
          <cell r="AU566">
            <v>741</v>
          </cell>
          <cell r="AV566">
            <v>44566</v>
          </cell>
          <cell r="AW566">
            <v>64767945</v>
          </cell>
          <cell r="AX566" t="str">
            <v>O23011603450000007812</v>
          </cell>
        </row>
        <row r="567">
          <cell r="E567">
            <v>561</v>
          </cell>
          <cell r="F567" t="str">
            <v>561-2022</v>
          </cell>
          <cell r="G567" t="str">
            <v>CO1.PCCNTR.3289250</v>
          </cell>
          <cell r="H567" t="str">
            <v>GESTIONAR Y ATENDER EL 100 % DE LOS REQUERIMIENTOS ALLEGADOS A LA ENTIDAD, RELACIONADOS CON ARRENDAMIENTO Y DESARROLLO DE VIVIENDA</v>
          </cell>
          <cell r="I567" t="str">
            <v>En Ejecución</v>
          </cell>
          <cell r="J567" t="str">
            <v>https://community.secop.gov.co/Public/Tendering/OpportunityDetail/Index?noticeUID=CO1.NTC.2602311&amp;isFromPublicArea=True&amp;isModal=true&amp;asPopupView=true</v>
          </cell>
          <cell r="K567" t="str">
            <v>SDHT-SDICV-PSP-025-2022</v>
          </cell>
          <cell r="L567" t="str">
            <v>X</v>
          </cell>
          <cell r="N567" t="str">
            <v>CC</v>
          </cell>
          <cell r="O567">
            <v>53107105</v>
          </cell>
          <cell r="P567">
            <v>9</v>
          </cell>
          <cell r="Q567" t="str">
            <v xml:space="preserve">ALDANA ALVAREZ </v>
          </cell>
          <cell r="R567" t="str">
            <v xml:space="preserve">RAQUEL </v>
          </cell>
          <cell r="S567" t="str">
            <v>No Aplica</v>
          </cell>
          <cell r="T567" t="str">
            <v xml:space="preserve">RAQUEL  ALDANA ALVAREZ </v>
          </cell>
          <cell r="U567" t="str">
            <v>F</v>
          </cell>
          <cell r="V567">
            <v>44579</v>
          </cell>
          <cell r="W567" t="str">
            <v>No Aplica</v>
          </cell>
          <cell r="X567">
            <v>44581</v>
          </cell>
          <cell r="Y567">
            <v>44926</v>
          </cell>
          <cell r="Z567" t="str">
            <v>Contratación Directa</v>
          </cell>
          <cell r="AA567" t="str">
            <v>Contrato</v>
          </cell>
          <cell r="AB567" t="str">
            <v>Prestación de Servicios Profesionales</v>
          </cell>
          <cell r="AC567" t="str">
            <v>PRESTAR SERVICIOS PROFESIONALES PARA APOYAR JURIDICAMENTE EN LA REVISIÓN Y SUSTANCIACIÓN DE LOS ACTOS ADMINISTRATIVOS EXPEDIDOS POR LA SUBDIRECCIÓN DE INVESTIGACIONES Y CONTROL DE VIVIENDA</v>
          </cell>
          <cell r="AD567">
            <v>44581</v>
          </cell>
          <cell r="AE567">
            <v>44581</v>
          </cell>
          <cell r="AF567">
            <v>44581</v>
          </cell>
          <cell r="AG567">
            <v>44929</v>
          </cell>
          <cell r="AH567">
            <v>11</v>
          </cell>
          <cell r="AI567">
            <v>15</v>
          </cell>
          <cell r="AJ567">
            <v>11.833333333333334</v>
          </cell>
          <cell r="AK567">
            <v>11</v>
          </cell>
          <cell r="AL567">
            <v>25</v>
          </cell>
          <cell r="AN567">
            <v>44930</v>
          </cell>
          <cell r="AO567">
            <v>44942</v>
          </cell>
          <cell r="AP567">
            <v>74623500</v>
          </cell>
          <cell r="AQ567">
            <v>76910100</v>
          </cell>
          <cell r="AR567">
            <v>6489000</v>
          </cell>
          <cell r="AS567">
            <v>-123600</v>
          </cell>
          <cell r="AT567">
            <v>2773</v>
          </cell>
          <cell r="AU567">
            <v>272</v>
          </cell>
          <cell r="AV567">
            <v>44565</v>
          </cell>
          <cell r="AW567">
            <v>74623500</v>
          </cell>
          <cell r="AX567" t="str">
            <v>O23011603450000007812</v>
          </cell>
        </row>
        <row r="568">
          <cell r="E568">
            <v>562</v>
          </cell>
          <cell r="F568" t="str">
            <v>562-2022</v>
          </cell>
          <cell r="G568" t="str">
            <v>CO1.PCCNTR.3274757</v>
          </cell>
          <cell r="H568" t="str">
            <v>GESTIONAR Y ATENDER EL 100 % DE LOS REQUERIMIENTOS ALLEGADOS A LA ENTIDAD, RELACIONADOS CON ARRENDAMIENTO Y DESARROLLO DE VIVIENDA</v>
          </cell>
          <cell r="I568" t="str">
            <v>Terminado</v>
          </cell>
          <cell r="J568" t="str">
            <v>https://community.secop.gov.co/Public/Tendering/OpportunityDetail/Index?noticeUID=CO1.NTC.2589926&amp;isFromPublicArea=True&amp;isModal=true&amp;asPopupView=true</v>
          </cell>
          <cell r="K568" t="str">
            <v>SDHT-SDICV-PSP-004-2022</v>
          </cell>
          <cell r="L568" t="str">
            <v>X</v>
          </cell>
          <cell r="N568" t="str">
            <v>CC</v>
          </cell>
          <cell r="O568">
            <v>36309126</v>
          </cell>
          <cell r="P568">
            <v>9</v>
          </cell>
          <cell r="Q568" t="str">
            <v>MATTA REYES</v>
          </cell>
          <cell r="R568" t="str">
            <v>YENIFFER PAOLA</v>
          </cell>
          <cell r="S568" t="str">
            <v>No Aplica</v>
          </cell>
          <cell r="T568" t="str">
            <v>YENIFFER PAOLA MATTA REYES</v>
          </cell>
          <cell r="U568" t="str">
            <v>F</v>
          </cell>
          <cell r="V568">
            <v>44578</v>
          </cell>
          <cell r="W568" t="str">
            <v>No Aplica</v>
          </cell>
          <cell r="X568">
            <v>44580</v>
          </cell>
          <cell r="Y568">
            <v>44920</v>
          </cell>
          <cell r="Z568" t="str">
            <v>Contratación Directa</v>
          </cell>
          <cell r="AA568" t="str">
            <v>Contrato</v>
          </cell>
          <cell r="AB568" t="str">
            <v>Prestación de Servicios Profesionales</v>
          </cell>
          <cell r="AC568" t="str">
            <v>PRESTAR SERVICIOS PROFESIONALES DE APOYO JURIDICO PARA SUSTANCIAR INVESTIGACIONES ADMINISTRATIVAS RELACIONADAS CON LA ENAJENACIÓN Y ARRENDAMIENTO DE VIVIENDA</v>
          </cell>
          <cell r="AD568">
            <v>44580</v>
          </cell>
          <cell r="AE568">
            <v>44580</v>
          </cell>
          <cell r="AF568">
            <v>44580</v>
          </cell>
          <cell r="AG568">
            <v>44923</v>
          </cell>
          <cell r="AH568">
            <v>11</v>
          </cell>
          <cell r="AI568">
            <v>9</v>
          </cell>
          <cell r="AJ568">
            <v>11.3</v>
          </cell>
          <cell r="AK568">
            <v>11</v>
          </cell>
          <cell r="AL568">
            <v>9</v>
          </cell>
          <cell r="AN568">
            <v>44922</v>
          </cell>
          <cell r="AO568">
            <v>44922</v>
          </cell>
          <cell r="AP568">
            <v>64596450</v>
          </cell>
          <cell r="AQ568">
            <v>64596450</v>
          </cell>
          <cell r="AR568">
            <v>5716500</v>
          </cell>
          <cell r="AS568">
            <v>0</v>
          </cell>
          <cell r="AT568">
            <v>2775</v>
          </cell>
          <cell r="AU568">
            <v>832</v>
          </cell>
          <cell r="AV568">
            <v>44568</v>
          </cell>
          <cell r="AW568">
            <v>64767945</v>
          </cell>
          <cell r="AX568" t="str">
            <v>O23011603450000007812</v>
          </cell>
        </row>
        <row r="569">
          <cell r="E569">
            <v>563</v>
          </cell>
          <cell r="F569" t="str">
            <v>563-2022</v>
          </cell>
          <cell r="G569" t="str">
            <v>CO1.PCCNTR.3274792</v>
          </cell>
          <cell r="H569" t="str">
            <v>GESTIONAR Y ATENDER EL 100 % DE LOS REQUERIMIENTOS ALLEGADOS A LA ENTIDAD, RELACIONADOS CON ARRENDAMIENTO Y DESARROLLO DE VIVIENDA</v>
          </cell>
          <cell r="I569" t="str">
            <v>Terminado</v>
          </cell>
          <cell r="J569" t="str">
            <v>https://community.secop.gov.co/Public/Tendering/OpportunityDetail/Index?noticeUID=CO1.NTC.2589683&amp;isFromPublicArea=True&amp;isModal=true&amp;asPopupView=true</v>
          </cell>
          <cell r="K569" t="str">
            <v>SDHT-SDICV-PSP-019-2022</v>
          </cell>
          <cell r="L569" t="str">
            <v>X</v>
          </cell>
          <cell r="N569" t="str">
            <v>CC</v>
          </cell>
          <cell r="O569">
            <v>1015999463</v>
          </cell>
          <cell r="P569">
            <v>1</v>
          </cell>
          <cell r="Q569" t="str">
            <v>GARCIA MUÑOZ</v>
          </cell>
          <cell r="R569" t="str">
            <v>LINA ANDREA</v>
          </cell>
          <cell r="S569" t="str">
            <v>No Aplica</v>
          </cell>
          <cell r="T569" t="str">
            <v>LINA ANDREA GARCIA MUÑOZ</v>
          </cell>
          <cell r="U569" t="str">
            <v>F</v>
          </cell>
          <cell r="V569">
            <v>44579</v>
          </cell>
          <cell r="W569" t="str">
            <v>No Aplica</v>
          </cell>
          <cell r="X569">
            <v>44580</v>
          </cell>
          <cell r="Y569">
            <v>44920</v>
          </cell>
          <cell r="Z569" t="str">
            <v>Contratación Directa</v>
          </cell>
          <cell r="AA569" t="str">
            <v>Contrato</v>
          </cell>
          <cell r="AB569" t="str">
            <v>Prestación de Servicios Profesionales</v>
          </cell>
          <cell r="AC569" t="str">
            <v>PRESTAR SERVICIOS PROFESIONALES DE APOYO JURIDICO PARA SUSTANCIAR INVESTIGACIONES ADMINISTRATIVAS RELACIONADAS CON LA ENAJENACIÓN Y ARRENDAMIENTO DE VIVIENDA</v>
          </cell>
          <cell r="AD569">
            <v>44580</v>
          </cell>
          <cell r="AE569">
            <v>44580</v>
          </cell>
          <cell r="AF569">
            <v>44580</v>
          </cell>
          <cell r="AG569">
            <v>44922</v>
          </cell>
          <cell r="AH569">
            <v>11</v>
          </cell>
          <cell r="AI569">
            <v>9</v>
          </cell>
          <cell r="AJ569">
            <v>11.3</v>
          </cell>
          <cell r="AK569">
            <v>11</v>
          </cell>
          <cell r="AL569">
            <v>9</v>
          </cell>
          <cell r="AN569">
            <v>44922</v>
          </cell>
          <cell r="AO569">
            <v>44922</v>
          </cell>
          <cell r="AP569">
            <v>64596450</v>
          </cell>
          <cell r="AQ569">
            <v>64596450</v>
          </cell>
          <cell r="AR569">
            <v>5716500</v>
          </cell>
          <cell r="AS569">
            <v>0</v>
          </cell>
          <cell r="AT569">
            <v>2800</v>
          </cell>
          <cell r="AU569">
            <v>812</v>
          </cell>
          <cell r="AV569">
            <v>44568</v>
          </cell>
          <cell r="AW569">
            <v>64767945</v>
          </cell>
          <cell r="AX569" t="str">
            <v>O23011603450000007812</v>
          </cell>
        </row>
        <row r="570">
          <cell r="E570">
            <v>564</v>
          </cell>
          <cell r="F570" t="str">
            <v>564-2022</v>
          </cell>
          <cell r="G570" t="str">
            <v>CO1.PCCNTR.3277645</v>
          </cell>
          <cell r="H570" t="str">
            <v>GESTIONAR Y ATENDER EL 100 % DE LOS REQUERIMIENTOS ALLEGADOS A LA ENTIDAD, RELACIONADOS CON ARRENDAMIENTO Y DESARROLLO DE VIVIENDA</v>
          </cell>
          <cell r="I570" t="str">
            <v>En Ejecución</v>
          </cell>
          <cell r="J570" t="str">
            <v>https://community.secop.gov.co/Public/Tendering/OpportunityDetail/Index?noticeUID=CO1.NTC.2592417&amp;isFromPublicArea=True&amp;isModal=true&amp;asPopupView=true</v>
          </cell>
          <cell r="K570" t="str">
            <v>SDHT-SDICV-PSP-047-2022</v>
          </cell>
          <cell r="L570" t="str">
            <v>X</v>
          </cell>
          <cell r="N570" t="str">
            <v>CC</v>
          </cell>
          <cell r="O570">
            <v>40398349</v>
          </cell>
          <cell r="P570">
            <v>9</v>
          </cell>
          <cell r="Q570" t="str">
            <v>VILLAMOR BUITRAGO</v>
          </cell>
          <cell r="R570" t="str">
            <v>SANDRA PATRICIA</v>
          </cell>
          <cell r="S570" t="str">
            <v>No Aplica</v>
          </cell>
          <cell r="T570" t="str">
            <v>SANDRA PATRICIA VILLAMOR BUITRAGO</v>
          </cell>
          <cell r="U570" t="str">
            <v>F</v>
          </cell>
          <cell r="V570">
            <v>44579</v>
          </cell>
          <cell r="W570" t="str">
            <v>No Aplica</v>
          </cell>
          <cell r="X570">
            <v>44580</v>
          </cell>
          <cell r="Y570">
            <v>44920</v>
          </cell>
          <cell r="Z570" t="str">
            <v>Contratación Directa</v>
          </cell>
          <cell r="AA570" t="str">
            <v>Contrato</v>
          </cell>
          <cell r="AB570" t="str">
            <v>Prestación de Servicios Profesionales</v>
          </cell>
          <cell r="AC570" t="str">
            <v>PRESTAR SERVICIOS PROFESIONALES DE APOYO JURIDICO PARA SUSTANCIAR INVESTIGACIONES ADMINISTRATIVAS RELACIONADAS CON LA ENAJENACIÓN Y ARRENDAMIENTO DE VIVIENDA</v>
          </cell>
          <cell r="AD570">
            <v>44580</v>
          </cell>
          <cell r="AE570">
            <v>44582</v>
          </cell>
          <cell r="AF570">
            <v>44582</v>
          </cell>
          <cell r="AG570">
            <v>44923</v>
          </cell>
          <cell r="AH570">
            <v>11</v>
          </cell>
          <cell r="AI570">
            <v>9</v>
          </cell>
          <cell r="AJ570">
            <v>11.8</v>
          </cell>
          <cell r="AK570">
            <v>11</v>
          </cell>
          <cell r="AL570">
            <v>24</v>
          </cell>
          <cell r="AM570">
            <v>354</v>
          </cell>
          <cell r="AN570">
            <v>44924</v>
          </cell>
          <cell r="AO570">
            <v>44940</v>
          </cell>
          <cell r="AP570">
            <v>64596450</v>
          </cell>
          <cell r="AQ570">
            <v>67454700</v>
          </cell>
          <cell r="AR570">
            <v>5716500</v>
          </cell>
          <cell r="AS570">
            <v>0</v>
          </cell>
          <cell r="AT570">
            <v>2801</v>
          </cell>
          <cell r="AU570">
            <v>813</v>
          </cell>
          <cell r="AV570">
            <v>44568</v>
          </cell>
          <cell r="AW570">
            <v>64767945</v>
          </cell>
          <cell r="AX570" t="str">
            <v>O23011603450000007812</v>
          </cell>
        </row>
        <row r="571">
          <cell r="E571">
            <v>565</v>
          </cell>
          <cell r="F571" t="str">
            <v>565-2022</v>
          </cell>
          <cell r="G571" t="str">
            <v>CO1.PCCNTR.3289865</v>
          </cell>
          <cell r="H571" t="str">
            <v>GESTIONAR Y ATENDER EL 100 % DE LOS REQUERIMIENTOS ALLEGADOS A LA ENTIDAD, RELACIONADOS CON ARRENDAMIENTO Y DESARROLLO DE VIVIENDA</v>
          </cell>
          <cell r="I571" t="str">
            <v>En Ejecución</v>
          </cell>
          <cell r="J571" t="str">
            <v>https://community.secop.gov.co/Public/Tendering/OpportunityDetail/Index?noticeUID=CO1.NTC.2602826&amp;isFromPublicArea=True&amp;isModal=true&amp;asPopupView=true</v>
          </cell>
          <cell r="K571" t="str">
            <v>SDHT-SDICV-PSP-040-2022</v>
          </cell>
          <cell r="L571" t="str">
            <v>X</v>
          </cell>
          <cell r="N571" t="str">
            <v>CC</v>
          </cell>
          <cell r="O571">
            <v>1033729255</v>
          </cell>
          <cell r="P571">
            <v>2</v>
          </cell>
          <cell r="Q571" t="str">
            <v>MORA RODRIGUEZ</v>
          </cell>
          <cell r="R571" t="str">
            <v>CINDY LORENA</v>
          </cell>
          <cell r="S571" t="str">
            <v>No Aplica</v>
          </cell>
          <cell r="T571" t="str">
            <v>CINDY LORENA MORA RODRIGUEZ</v>
          </cell>
          <cell r="U571" t="str">
            <v>F</v>
          </cell>
          <cell r="V571">
            <v>44579</v>
          </cell>
          <cell r="W571" t="str">
            <v>No Aplica</v>
          </cell>
          <cell r="X571">
            <v>44581</v>
          </cell>
          <cell r="Y571">
            <v>44926</v>
          </cell>
          <cell r="Z571" t="str">
            <v>Contratación Directa</v>
          </cell>
          <cell r="AA571" t="str">
            <v>Contrato</v>
          </cell>
          <cell r="AB571" t="str">
            <v>Prestación de Servicios Profesionales</v>
          </cell>
          <cell r="AC571" t="str">
            <v>PRESTAR SERVICIOS PROFESIONALES DE APOYO JURIDICO PARA SUSTANCIAR INVESTIGACIONES ADMINISTRATIVAS RELACIONADAS CON LA ENAJENACIÓN Y ARRENDAMIENTO DE VIVIENDA</v>
          </cell>
          <cell r="AD571">
            <v>44581</v>
          </cell>
          <cell r="AE571">
            <v>44581</v>
          </cell>
          <cell r="AF571">
            <v>44581</v>
          </cell>
          <cell r="AG571">
            <v>44931</v>
          </cell>
          <cell r="AH571">
            <v>11</v>
          </cell>
          <cell r="AI571">
            <v>15</v>
          </cell>
          <cell r="AJ571">
            <v>11.833333333333334</v>
          </cell>
          <cell r="AK571">
            <v>11</v>
          </cell>
          <cell r="AL571">
            <v>25</v>
          </cell>
          <cell r="AM571">
            <v>355</v>
          </cell>
          <cell r="AN571">
            <v>44930</v>
          </cell>
          <cell r="AO571">
            <v>44940</v>
          </cell>
          <cell r="AP571">
            <v>65739750</v>
          </cell>
          <cell r="AQ571">
            <v>67645250</v>
          </cell>
          <cell r="AR571">
            <v>5716500</v>
          </cell>
          <cell r="AS571">
            <v>0</v>
          </cell>
          <cell r="AT571">
            <v>2802</v>
          </cell>
          <cell r="AU571">
            <v>814</v>
          </cell>
          <cell r="AV571">
            <v>44568</v>
          </cell>
          <cell r="AW571">
            <v>65739750</v>
          </cell>
          <cell r="AX571" t="str">
            <v>O23011603450000007812</v>
          </cell>
        </row>
        <row r="572">
          <cell r="E572">
            <v>566</v>
          </cell>
          <cell r="F572" t="str">
            <v>566-2022</v>
          </cell>
          <cell r="G572" t="str">
            <v>CO1.PCCNTR.3279414</v>
          </cell>
          <cell r="H572" t="str">
            <v>GESTIONAR Y ATENDER EL 100 % DE LOS REQUERIMIENTOS ALLEGADOS A LA ENTIDAD, RELACIONADOS CON ARRENDAMIENTO Y DESARROLLO DE VIVIENDA</v>
          </cell>
          <cell r="I572" t="str">
            <v>Terminado</v>
          </cell>
          <cell r="J572" t="str">
            <v>https://community.secop.gov.co/Public/Tendering/OpportunityDetail/Index?noticeUID=CO1.NTC.2593805&amp;isFromPublicArea=True&amp;isModal=true&amp;asPopupView=true</v>
          </cell>
          <cell r="K572" t="str">
            <v>SDHT-SDICV-PSP-014-2022</v>
          </cell>
          <cell r="L572" t="str">
            <v>X</v>
          </cell>
          <cell r="N572" t="str">
            <v>CC</v>
          </cell>
          <cell r="O572">
            <v>1026572594</v>
          </cell>
          <cell r="P572">
            <v>2</v>
          </cell>
          <cell r="Q572" t="str">
            <v>RAMIREZ SILVA</v>
          </cell>
          <cell r="R572" t="str">
            <v>DIANA PAOLA</v>
          </cell>
          <cell r="S572" t="str">
            <v>No Aplica</v>
          </cell>
          <cell r="T572" t="str">
            <v>DIANA PAOLA RAMIREZ SILVA</v>
          </cell>
          <cell r="U572" t="str">
            <v>F</v>
          </cell>
          <cell r="V572">
            <v>44579</v>
          </cell>
          <cell r="W572" t="str">
            <v>No Aplica</v>
          </cell>
          <cell r="X572">
            <v>44580</v>
          </cell>
          <cell r="Y572">
            <v>44920</v>
          </cell>
          <cell r="Z572" t="str">
            <v>Contratación Directa</v>
          </cell>
          <cell r="AA572" t="str">
            <v>Contrato</v>
          </cell>
          <cell r="AB572" t="str">
            <v>Prestación de Servicios Profesionales</v>
          </cell>
          <cell r="AC572" t="str">
            <v>PRESTAR SERVICIOS PROFESIONALES DE APOYO JURIDICO PARA SUSTANCIAR INVESTIGACIONES ADMINISTRATIVAS RELACIONADAS CON LA ENAJENACIÓN Y ARRENDAMIENTO DE VIVIENDA</v>
          </cell>
          <cell r="AD572">
            <v>44580</v>
          </cell>
          <cell r="AE572">
            <v>44582</v>
          </cell>
          <cell r="AF572">
            <v>44580</v>
          </cell>
          <cell r="AG572">
            <v>44923</v>
          </cell>
          <cell r="AH572">
            <v>11</v>
          </cell>
          <cell r="AI572">
            <v>9</v>
          </cell>
          <cell r="AJ572">
            <v>11.3</v>
          </cell>
          <cell r="AK572">
            <v>11</v>
          </cell>
          <cell r="AL572">
            <v>9</v>
          </cell>
          <cell r="AN572">
            <v>44922</v>
          </cell>
          <cell r="AO572">
            <v>44922</v>
          </cell>
          <cell r="AP572">
            <v>64596450</v>
          </cell>
          <cell r="AQ572">
            <v>64596450</v>
          </cell>
          <cell r="AR572">
            <v>5716500</v>
          </cell>
          <cell r="AS572">
            <v>0</v>
          </cell>
          <cell r="AT572">
            <v>2812</v>
          </cell>
          <cell r="AU572">
            <v>815</v>
          </cell>
          <cell r="AV572">
            <v>44568</v>
          </cell>
          <cell r="AW572">
            <v>64767945</v>
          </cell>
          <cell r="AX572" t="str">
            <v>O23011603450000007812</v>
          </cell>
        </row>
        <row r="573">
          <cell r="E573">
            <v>567</v>
          </cell>
          <cell r="F573" t="str">
            <v>567-2022</v>
          </cell>
          <cell r="G573" t="str">
            <v>CO1.PCCNTR.3277714</v>
          </cell>
          <cell r="H573" t="str">
            <v>PROMOVER LA INICIACIÓN DE  38750 VIVIENDAS A TRAVÉS DEL APOYO OFRECIDO DENTRO DEL MARCO DEL ESQUEMA DE MESA DE SOLUCIONES</v>
          </cell>
          <cell r="I573" t="str">
            <v>Terminado</v>
          </cell>
          <cell r="J573" t="str">
            <v>https://community.secop.gov.co/Public/Tendering/OpportunityDetail/Index?noticeUID=CO1.NTC.2591990&amp;isFromPublicArea=True&amp;isModal=true&amp;asPopupView=true</v>
          </cell>
          <cell r="K573" t="str">
            <v>SDHT-SDAC-SDPSP-013-2022</v>
          </cell>
          <cell r="L573" t="str">
            <v>X</v>
          </cell>
          <cell r="N573" t="str">
            <v>CC</v>
          </cell>
          <cell r="O573">
            <v>1022383003</v>
          </cell>
          <cell r="P573">
            <v>6</v>
          </cell>
          <cell r="Q573" t="str">
            <v>MUÑOZ PRECIADO</v>
          </cell>
          <cell r="R573" t="str">
            <v>YUDY CAROLINA</v>
          </cell>
          <cell r="S573" t="str">
            <v>No Aplica</v>
          </cell>
          <cell r="T573" t="str">
            <v>YUDY CAROLINA MUÑOZ PRECIADO</v>
          </cell>
          <cell r="U573" t="str">
            <v>F</v>
          </cell>
          <cell r="V573">
            <v>44579</v>
          </cell>
          <cell r="W573">
            <v>44579</v>
          </cell>
          <cell r="X573">
            <v>44581</v>
          </cell>
          <cell r="Y573">
            <v>44913</v>
          </cell>
          <cell r="Z573" t="str">
            <v>Contratación Directa</v>
          </cell>
          <cell r="AA573" t="str">
            <v>Contrato</v>
          </cell>
          <cell r="AB573" t="str">
            <v>Prestación de Servicios Profesionales</v>
          </cell>
          <cell r="AC573" t="str">
            <v>PRESTAR SERVICIOS PROFESIONALES PARA BRINDAR APOYO ADMINISTRATIVO EN LA GESTIÓN DE TRÁMITES PARA PROMOVER LA INICIACIÓN DE VIVIENDAS VIS Y VIP EN BOGOTÁ BAJO EL ESQUEMA DE MESA DE SOLUCIONES.</v>
          </cell>
          <cell r="AD573">
            <v>44581</v>
          </cell>
          <cell r="AE573">
            <v>44581</v>
          </cell>
          <cell r="AF573">
            <v>44581</v>
          </cell>
          <cell r="AG573">
            <v>44914</v>
          </cell>
          <cell r="AH573">
            <v>10</v>
          </cell>
          <cell r="AI573">
            <v>28</v>
          </cell>
          <cell r="AJ573">
            <v>10.933333333333334</v>
          </cell>
          <cell r="AK573">
            <v>10</v>
          </cell>
          <cell r="AL573">
            <v>28</v>
          </cell>
          <cell r="AN573">
            <v>44912</v>
          </cell>
          <cell r="AO573">
            <v>44912</v>
          </cell>
          <cell r="AP573">
            <v>57946667</v>
          </cell>
          <cell r="AQ573">
            <v>57946667</v>
          </cell>
          <cell r="AR573">
            <v>5300000</v>
          </cell>
          <cell r="AS573">
            <v>-0.3333333358168602</v>
          </cell>
          <cell r="AT573">
            <v>2958</v>
          </cell>
          <cell r="AU573">
            <v>18</v>
          </cell>
          <cell r="AV573">
            <v>44564</v>
          </cell>
          <cell r="AW573">
            <v>58067000</v>
          </cell>
          <cell r="AX573" t="str">
            <v>O23011601190000007747</v>
          </cell>
        </row>
        <row r="574">
          <cell r="E574">
            <v>568</v>
          </cell>
          <cell r="F574" t="str">
            <v>568-2022</v>
          </cell>
          <cell r="G574" t="str">
            <v>CO1.PCCNTR.3279007</v>
          </cell>
          <cell r="H574" t="str">
            <v>GESTIONAR Y ATENDER EL 100 % DE LOS REQUERIMIENTOS ALLEGADOS A LA ENTIDAD, RELACIONADOS CON ARRENDAMIENTO Y DESARROLLO DE VIVIENDA</v>
          </cell>
          <cell r="I574" t="str">
            <v>Terminado</v>
          </cell>
          <cell r="J574" t="str">
            <v>https://community.secop.gov.co/Public/Tendering/OpportunityDetail/Index?noticeUID=CO1.NTC.2593308&amp;isFromPublicArea=True&amp;isModal=true&amp;asPopupView=true</v>
          </cell>
          <cell r="K574" t="str">
            <v>SDHT-SDICV-PSP-034-2022</v>
          </cell>
          <cell r="L574" t="str">
            <v>X</v>
          </cell>
          <cell r="N574" t="str">
            <v>CC</v>
          </cell>
          <cell r="O574">
            <v>1073693401</v>
          </cell>
          <cell r="P574">
            <v>1</v>
          </cell>
          <cell r="Q574" t="str">
            <v xml:space="preserve">CORREDORVASQUEZ </v>
          </cell>
          <cell r="R574" t="str">
            <v>LUIS CARLOS</v>
          </cell>
          <cell r="S574" t="str">
            <v>No Aplica</v>
          </cell>
          <cell r="T574" t="str">
            <v xml:space="preserve">LUIS CARLOS CORREDORVASQUEZ </v>
          </cell>
          <cell r="U574" t="str">
            <v>M</v>
          </cell>
          <cell r="V574">
            <v>44579</v>
          </cell>
          <cell r="W574" t="str">
            <v>No Aplica</v>
          </cell>
          <cell r="X574">
            <v>44580</v>
          </cell>
          <cell r="Y574">
            <v>44920</v>
          </cell>
          <cell r="Z574" t="str">
            <v>Contratación Directa</v>
          </cell>
          <cell r="AA574" t="str">
            <v>Contrato</v>
          </cell>
          <cell r="AB574" t="str">
            <v>Prestación de Servicios Profesionales</v>
          </cell>
          <cell r="AC574" t="str">
            <v>PRESTAR SERVICIOS PROFESIONALES PARA APOYAR TECNICAMENTE LA SUSTANCIACIÓN DE LAS INVESTIGACIONES ADMINISTRATIVAS RELACIONADAS CON LA  ENAJENACIÓN Y ARRENDAMIENTO DE VIVIENDA</v>
          </cell>
          <cell r="AD574">
            <v>44580</v>
          </cell>
          <cell r="AE574">
            <v>44580</v>
          </cell>
          <cell r="AF574">
            <v>44580</v>
          </cell>
          <cell r="AG574">
            <v>44922</v>
          </cell>
          <cell r="AH574">
            <v>11</v>
          </cell>
          <cell r="AI574">
            <v>9</v>
          </cell>
          <cell r="AJ574">
            <v>11.3</v>
          </cell>
          <cell r="AK574">
            <v>11</v>
          </cell>
          <cell r="AL574">
            <v>9</v>
          </cell>
          <cell r="AN574">
            <v>44922</v>
          </cell>
          <cell r="AO574">
            <v>44922</v>
          </cell>
          <cell r="AP574">
            <v>64596450</v>
          </cell>
          <cell r="AQ574">
            <v>64596450</v>
          </cell>
          <cell r="AR574">
            <v>5716500</v>
          </cell>
          <cell r="AS574">
            <v>0</v>
          </cell>
          <cell r="AT574">
            <v>2832</v>
          </cell>
          <cell r="AU574">
            <v>253</v>
          </cell>
          <cell r="AV574">
            <v>44565</v>
          </cell>
          <cell r="AW574">
            <v>64767945</v>
          </cell>
          <cell r="AX574" t="str">
            <v>O23011603450000007812</v>
          </cell>
        </row>
        <row r="575">
          <cell r="E575">
            <v>569</v>
          </cell>
          <cell r="F575" t="str">
            <v>569-2022</v>
          </cell>
          <cell r="G575" t="str">
            <v>CO1.PCCNTR.3272116</v>
          </cell>
          <cell r="H575" t="str">
            <v>ELABORAR 1 DOCUMENTO QUE CENTRALICE LOS COMPONENTES DE LA POLÍTICA DE GOBIERNO DIGITAL.</v>
          </cell>
          <cell r="I575" t="str">
            <v>En Ejecución</v>
          </cell>
          <cell r="J575" t="str">
            <v>https://community.secop.gov.co/Public/Tendering/OpportunityDetail/Index?noticeUID=CO1.NTC.2587417&amp;isFromPublicArea=True&amp;isModal=true&amp;asPopupView=true</v>
          </cell>
          <cell r="K575" t="str">
            <v>SDHT-SGC-PSP-015-2022</v>
          </cell>
          <cell r="L575" t="str">
            <v>X</v>
          </cell>
          <cell r="N575" t="str">
            <v>CC</v>
          </cell>
          <cell r="O575">
            <v>53106922</v>
          </cell>
          <cell r="P575">
            <v>5</v>
          </cell>
          <cell r="Q575" t="str">
            <v>LADINO DURAN</v>
          </cell>
          <cell r="R575" t="str">
            <v>DIANA CAROLINA</v>
          </cell>
          <cell r="S575" t="str">
            <v>No Aplica</v>
          </cell>
          <cell r="T575" t="str">
            <v>DIANA CAROLINA LADINO DURAN</v>
          </cell>
          <cell r="U575" t="str">
            <v>F</v>
          </cell>
          <cell r="V575">
            <v>44579</v>
          </cell>
          <cell r="W575">
            <v>44579</v>
          </cell>
          <cell r="X575">
            <v>44580</v>
          </cell>
          <cell r="Y575">
            <v>44922</v>
          </cell>
          <cell r="Z575" t="str">
            <v>Contratación Directa</v>
          </cell>
          <cell r="AA575" t="str">
            <v>Contrato</v>
          </cell>
          <cell r="AB575" t="str">
            <v>Prestación de Servicios Profesionales</v>
          </cell>
          <cell r="AC575" t="str">
            <v>PRESTAR SERVICIOS PROFESIONALES PARA APOYAR LA REVISIÓN DE LOS PROCESOS CONTRACTUALES Y OTROS ACTOS JURÍDICOS DE COMPETENCIA DE LA SUBSECRETARIA DE GESTIÓN CORPORATIVA</v>
          </cell>
          <cell r="AD575">
            <v>44580</v>
          </cell>
          <cell r="AE575">
            <v>44580</v>
          </cell>
          <cell r="AF575">
            <v>44580</v>
          </cell>
          <cell r="AG575">
            <v>44923</v>
          </cell>
          <cell r="AH575">
            <v>11</v>
          </cell>
          <cell r="AI575">
            <v>10</v>
          </cell>
          <cell r="AJ575">
            <v>12.4</v>
          </cell>
          <cell r="AK575">
            <v>12</v>
          </cell>
          <cell r="AL575">
            <v>12</v>
          </cell>
          <cell r="AM575">
            <v>372</v>
          </cell>
          <cell r="AN575">
            <v>44923</v>
          </cell>
          <cell r="AO575">
            <v>44956</v>
          </cell>
          <cell r="AP575">
            <v>122570000</v>
          </cell>
          <cell r="AQ575">
            <v>134106000</v>
          </cell>
          <cell r="AR575">
            <v>10815000</v>
          </cell>
          <cell r="AS575">
            <v>0</v>
          </cell>
          <cell r="AT575">
            <v>3209</v>
          </cell>
          <cell r="AU575">
            <v>227</v>
          </cell>
          <cell r="AV575">
            <v>44565</v>
          </cell>
          <cell r="AW575">
            <v>124372500</v>
          </cell>
          <cell r="AX575" t="str">
            <v>O23011605530000007815</v>
          </cell>
        </row>
        <row r="576">
          <cell r="E576">
            <v>570</v>
          </cell>
          <cell r="F576" t="str">
            <v>570-2022</v>
          </cell>
          <cell r="G576" t="str">
            <v>CO1.PCCNTR.3273046</v>
          </cell>
          <cell r="H576" t="str">
            <v>IMPLEMENTAR 100 % DEL SISTEMA DE SERVICIO AL CIUDADANO.</v>
          </cell>
          <cell r="I576" t="str">
            <v>Terminado</v>
          </cell>
          <cell r="J576" t="str">
            <v>https://community.secop.gov.co/Public/Tendering/OpportunityDetail/Index?noticeUID=CO1.NTC.2588272&amp;isFromPublicArea=True&amp;isModal=true&amp;asPopupView=true</v>
          </cell>
          <cell r="K576" t="str">
            <v>SDHT-SDA-PSAG-023-2022</v>
          </cell>
          <cell r="L576" t="str">
            <v>X</v>
          </cell>
          <cell r="N576" t="str">
            <v>CC</v>
          </cell>
          <cell r="O576">
            <v>52339260</v>
          </cell>
          <cell r="P576">
            <v>4</v>
          </cell>
          <cell r="Q576" t="str">
            <v>TORRES ROJAS</v>
          </cell>
          <cell r="R576" t="str">
            <v>SANDRA FRANCINE</v>
          </cell>
          <cell r="S576" t="str">
            <v>No Aplica</v>
          </cell>
          <cell r="T576" t="str">
            <v>SANDRA FRANCINE TORRES ROJAS</v>
          </cell>
          <cell r="U576" t="str">
            <v>F</v>
          </cell>
          <cell r="V576">
            <v>44578</v>
          </cell>
          <cell r="W576" t="str">
            <v>No Aplica</v>
          </cell>
          <cell r="X576">
            <v>44580</v>
          </cell>
          <cell r="Y576">
            <v>44759</v>
          </cell>
          <cell r="Z576" t="str">
            <v>Contratación Directa</v>
          </cell>
          <cell r="AA576" t="str">
            <v>Contrato</v>
          </cell>
          <cell r="AB576" t="str">
            <v>Prestación de Servicios  de Apoyo a la Gestión</v>
          </cell>
          <cell r="AC576" t="str">
            <v>PRESTAR SERVICIOS DE APOYO A LA GESTIÓN, PARA LA ATENCIÓN A LA CIUDADANÍA SOBRE LA OFERTA INSTITUCIONAL DE LA SECRETARÍA DISTRITAL DE HÁBITAT, MEDIANTE LOS CANALES OFICIALES DE LA ENTIDAD</v>
          </cell>
          <cell r="AD576">
            <v>44580</v>
          </cell>
          <cell r="AE576">
            <v>44580</v>
          </cell>
          <cell r="AF576">
            <v>44580</v>
          </cell>
          <cell r="AG576">
            <v>44760</v>
          </cell>
          <cell r="AH576">
            <v>6</v>
          </cell>
          <cell r="AI576">
            <v>0</v>
          </cell>
          <cell r="AJ576">
            <v>6</v>
          </cell>
          <cell r="AK576">
            <v>6</v>
          </cell>
          <cell r="AL576">
            <v>0</v>
          </cell>
          <cell r="AN576">
            <v>44760</v>
          </cell>
          <cell r="AO576">
            <v>44760</v>
          </cell>
          <cell r="AP576">
            <v>21000000</v>
          </cell>
          <cell r="AQ576">
            <v>21000000</v>
          </cell>
          <cell r="AR576">
            <v>3500000</v>
          </cell>
          <cell r="AS576">
            <v>0</v>
          </cell>
          <cell r="AT576">
            <v>3074</v>
          </cell>
          <cell r="AU576">
            <v>563</v>
          </cell>
          <cell r="AV576">
            <v>44565</v>
          </cell>
          <cell r="AW576">
            <v>21000000</v>
          </cell>
          <cell r="AX576" t="str">
            <v>O23011605560000007754</v>
          </cell>
        </row>
        <row r="577">
          <cell r="E577">
            <v>571</v>
          </cell>
          <cell r="F577" t="str">
            <v>571-2022</v>
          </cell>
          <cell r="G577" t="str">
            <v>CO1.PCCNTR.3273279</v>
          </cell>
          <cell r="H577" t="str">
            <v>IMPLEMENTAR 100 % DEL SISTEMA DE SERVICIO AL CIUDADANO.</v>
          </cell>
          <cell r="I577" t="str">
            <v>Terminado</v>
          </cell>
          <cell r="J577" t="str">
            <v>https://community.secop.gov.co/Public/Tendering/OpportunityDetail/Index?noticeUID=CO1.NTC.2588298&amp;isFromPublicArea=True&amp;isModal=true&amp;asPopupView=true</v>
          </cell>
          <cell r="K577" t="str">
            <v>SDHT-SDA-PSP-018-2022</v>
          </cell>
          <cell r="L577" t="str">
            <v>X</v>
          </cell>
          <cell r="N577" t="str">
            <v>CC</v>
          </cell>
          <cell r="O577">
            <v>80796657</v>
          </cell>
          <cell r="P577">
            <v>5</v>
          </cell>
          <cell r="Q577" t="str">
            <v>CORTES MONROY</v>
          </cell>
          <cell r="R577" t="str">
            <v>JULIAN CAMILO</v>
          </cell>
          <cell r="S577" t="str">
            <v>No Aplica</v>
          </cell>
          <cell r="T577" t="str">
            <v>JULIAN CAMILO CORTES MONROY</v>
          </cell>
          <cell r="U577" t="str">
            <v>M</v>
          </cell>
          <cell r="V577">
            <v>44578</v>
          </cell>
          <cell r="W577">
            <v>44579</v>
          </cell>
          <cell r="X577">
            <v>44580</v>
          </cell>
          <cell r="Y577">
            <v>44759</v>
          </cell>
          <cell r="Z577" t="str">
            <v>Contratación Directa</v>
          </cell>
          <cell r="AA577" t="str">
            <v>Contrato</v>
          </cell>
          <cell r="AB577" t="str">
            <v>Prestación de Servicios Profesionales</v>
          </cell>
          <cell r="AC577" t="str">
            <v>PRESTAR SERVICIOS PROFESIONALES PARA ORIENTAR EL DESARROLLO DE LAS ACTIVIDADES PROPIAS DEL PROCESO DE ATENCIÓN AL CIUDADANO DE LA SECRETARÍA DISTRITAL DEL HÁBITAT.</v>
          </cell>
          <cell r="AD577">
            <v>44580</v>
          </cell>
          <cell r="AE577">
            <v>44580</v>
          </cell>
          <cell r="AF577">
            <v>44580</v>
          </cell>
          <cell r="AG577">
            <v>44760</v>
          </cell>
          <cell r="AH577">
            <v>6</v>
          </cell>
          <cell r="AI577">
            <v>0</v>
          </cell>
          <cell r="AJ577">
            <v>6</v>
          </cell>
          <cell r="AK577">
            <v>6</v>
          </cell>
          <cell r="AL577">
            <v>0</v>
          </cell>
          <cell r="AN577">
            <v>44760</v>
          </cell>
          <cell r="AO577">
            <v>44760</v>
          </cell>
          <cell r="AP577">
            <v>49440000</v>
          </cell>
          <cell r="AQ577">
            <v>49440000</v>
          </cell>
          <cell r="AR577">
            <v>8240000</v>
          </cell>
          <cell r="AS577">
            <v>0</v>
          </cell>
          <cell r="AT577">
            <v>3053</v>
          </cell>
          <cell r="AU577">
            <v>843</v>
          </cell>
          <cell r="AV577">
            <v>44573</v>
          </cell>
          <cell r="AW577">
            <v>49440000</v>
          </cell>
          <cell r="AX577" t="str">
            <v>O23011605560000007754</v>
          </cell>
        </row>
        <row r="578">
          <cell r="E578">
            <v>572</v>
          </cell>
          <cell r="F578" t="str">
            <v>572-2022</v>
          </cell>
          <cell r="G578" t="str">
            <v>CO1.PCCNTR.3273488</v>
          </cell>
          <cell r="H578" t="str">
            <v>IMPLEMENTAR 100 % DEL SISTEMA DE SERVICIO AL CIUDADANO.</v>
          </cell>
          <cell r="I578" t="str">
            <v>Terminado</v>
          </cell>
          <cell r="J578" t="str">
            <v>https://community.secop.gov.co/Public/Tendering/OpportunityDetail/Index?noticeUID=CO1.NTC.2588491&amp;isFromPublicArea=True&amp;isModal=true&amp;asPopupView=true</v>
          </cell>
          <cell r="K578" t="str">
            <v>SDHT-SDA-PSAG-027-2022</v>
          </cell>
          <cell r="L578" t="str">
            <v>X</v>
          </cell>
          <cell r="N578" t="str">
            <v>CC</v>
          </cell>
          <cell r="O578">
            <v>1022380154</v>
          </cell>
          <cell r="P578">
            <v>6</v>
          </cell>
          <cell r="Q578" t="str">
            <v>TORRES</v>
          </cell>
          <cell r="R578" t="str">
            <v>LEISLY YURANI</v>
          </cell>
          <cell r="S578" t="str">
            <v>No Aplica</v>
          </cell>
          <cell r="T578" t="str">
            <v>LEISLY YURANI TORRES</v>
          </cell>
          <cell r="U578" t="str">
            <v>F</v>
          </cell>
          <cell r="V578">
            <v>44578</v>
          </cell>
          <cell r="W578" t="str">
            <v>No Aplica</v>
          </cell>
          <cell r="X578">
            <v>44580</v>
          </cell>
          <cell r="Y578">
            <v>44759</v>
          </cell>
          <cell r="Z578" t="str">
            <v>Contratación Directa</v>
          </cell>
          <cell r="AA578" t="str">
            <v>Contrato</v>
          </cell>
          <cell r="AB578" t="str">
            <v>Prestación de Servicios  de Apoyo a la Gestión</v>
          </cell>
          <cell r="AC578" t="str">
            <v xml:space="preserve"> PRESTAR SERVICIOS DE APOYO A LA GESTIÓN, PARA LAS ACTIVIDADES DE ATENCIÓN Y SERVICIO A LA CIUDADANIA DE LA SECRETARÍA DISTRITAL DE HÁBITAT</v>
          </cell>
          <cell r="AD578">
            <v>44582</v>
          </cell>
          <cell r="AE578">
            <v>44582</v>
          </cell>
          <cell r="AF578">
            <v>44582</v>
          </cell>
          <cell r="AG578">
            <v>44762</v>
          </cell>
          <cell r="AH578">
            <v>6</v>
          </cell>
          <cell r="AI578">
            <v>0</v>
          </cell>
          <cell r="AJ578">
            <v>6</v>
          </cell>
          <cell r="AK578">
            <v>6</v>
          </cell>
          <cell r="AL578">
            <v>0</v>
          </cell>
          <cell r="AN578">
            <v>44762</v>
          </cell>
          <cell r="AO578">
            <v>44762</v>
          </cell>
          <cell r="AP578">
            <v>18600000</v>
          </cell>
          <cell r="AQ578">
            <v>18600000</v>
          </cell>
          <cell r="AR578">
            <v>3100000</v>
          </cell>
          <cell r="AS578">
            <v>0</v>
          </cell>
          <cell r="AT578">
            <v>3081</v>
          </cell>
          <cell r="AU578">
            <v>679</v>
          </cell>
          <cell r="AV578">
            <v>44565</v>
          </cell>
          <cell r="AW578">
            <v>18600000</v>
          </cell>
          <cell r="AX578" t="str">
            <v>O23011605560000007754</v>
          </cell>
        </row>
        <row r="579">
          <cell r="E579">
            <v>573</v>
          </cell>
          <cell r="F579" t="str">
            <v>573-2022</v>
          </cell>
          <cell r="G579" t="str">
            <v>CO1.PCCNTR.3276756</v>
          </cell>
          <cell r="H579" t="str">
            <v>IMPLEMENTAR 1  SISTEMA  DE LA SDHT</v>
          </cell>
          <cell r="I579" t="str">
            <v>Terminación Anticipada</v>
          </cell>
          <cell r="J579" t="str">
            <v>https://community.secop.gov.co/Public/Tendering/OpportunityDetail/Index?noticeUID=CO1.NTC.2591430&amp;isFromPublicArea=True&amp;isModal=true&amp;asPopupView=true</v>
          </cell>
          <cell r="K579" t="str">
            <v>SDHT-SGC-PSP-3158-2022</v>
          </cell>
          <cell r="L579" t="str">
            <v>X</v>
          </cell>
          <cell r="N579" t="str">
            <v>CC</v>
          </cell>
          <cell r="O579">
            <v>1032383222</v>
          </cell>
          <cell r="P579">
            <v>9</v>
          </cell>
          <cell r="Q579" t="str">
            <v>ROA OME</v>
          </cell>
          <cell r="R579" t="str">
            <v>JESUS MAURICIO</v>
          </cell>
          <cell r="S579" t="str">
            <v>No Aplica</v>
          </cell>
          <cell r="T579" t="str">
            <v>JESUS MAURICIO ROA OME</v>
          </cell>
          <cell r="U579" t="str">
            <v>M</v>
          </cell>
          <cell r="V579">
            <v>44579</v>
          </cell>
          <cell r="W579" t="str">
            <v>No Aplica</v>
          </cell>
          <cell r="X579">
            <v>44579</v>
          </cell>
          <cell r="Y579">
            <v>44929</v>
          </cell>
          <cell r="Z579" t="str">
            <v>Contratación Directa</v>
          </cell>
          <cell r="AA579" t="str">
            <v>Contrato</v>
          </cell>
          <cell r="AB579" t="str">
            <v>Prestación de Servicios Profesionales</v>
          </cell>
          <cell r="AC579" t="str">
            <v xml:space="preserve"> PRESTAR SERVICIOS PROFESIONALES PARA APOYAR JURÍDICAMENTE LA GESTIÓN DE LA OFICINA DE CONTROL DISCIPLINARIO INTERNO EN LA SUSTANCIACIÓN DE LAS ACTUACIONES DISCIPLINARIAS QUE LE SEAN ASIGNADAS Y EN LA ESTRUCTURACIÓN DE LOS PROCESOS CONTRACTUALES NECESARIOS PARA LA OFICINA.</v>
          </cell>
          <cell r="AD579">
            <v>44579</v>
          </cell>
          <cell r="AE579">
            <v>44579</v>
          </cell>
          <cell r="AF579">
            <v>44579</v>
          </cell>
          <cell r="AG579">
            <v>44929</v>
          </cell>
          <cell r="AH579">
            <v>11</v>
          </cell>
          <cell r="AI579">
            <v>15</v>
          </cell>
          <cell r="AJ579">
            <v>11.5</v>
          </cell>
          <cell r="AK579">
            <v>11</v>
          </cell>
          <cell r="AL579">
            <v>15</v>
          </cell>
          <cell r="AN579">
            <v>44928</v>
          </cell>
          <cell r="AO579">
            <v>44742</v>
          </cell>
          <cell r="AP579">
            <v>73600000</v>
          </cell>
          <cell r="AQ579">
            <v>34773333</v>
          </cell>
          <cell r="AR579">
            <v>6400000</v>
          </cell>
          <cell r="AS579">
            <v>0</v>
          </cell>
          <cell r="AT579">
            <v>3158</v>
          </cell>
          <cell r="AU579">
            <v>504</v>
          </cell>
          <cell r="AV579">
            <v>44565</v>
          </cell>
          <cell r="AW579">
            <v>73600000</v>
          </cell>
          <cell r="AX579" t="str">
            <v>O23011605560000007754</v>
          </cell>
        </row>
        <row r="580">
          <cell r="E580">
            <v>574</v>
          </cell>
          <cell r="F580" t="str">
            <v>574-2022</v>
          </cell>
          <cell r="G580" t="str">
            <v>CO1.PCCNTR.3277419</v>
          </cell>
          <cell r="H580" t="str">
            <v>CONSTRUIR  8  OBRAS EN ESPACIOS PÚBLICOS EN TERRITORIOS DE MEJORAMIENTO INTEGRAL DE BARRIOS</v>
          </cell>
          <cell r="I580" t="str">
            <v>Terminado</v>
          </cell>
          <cell r="J580" t="str">
            <v>https://community.secop.gov.co/Public/Tendering/OpportunityDetail/Index?noticeUID=CO1.NTC.2591736&amp;isFromPublicArea=True&amp;isModal=true&amp;asPopupView=true</v>
          </cell>
          <cell r="K580" t="str">
            <v>SDHT-SDB-PSP-035-2022</v>
          </cell>
          <cell r="L580" t="str">
            <v>X</v>
          </cell>
          <cell r="N580" t="str">
            <v>CC</v>
          </cell>
          <cell r="O580">
            <v>1019045051</v>
          </cell>
          <cell r="P580">
            <v>1</v>
          </cell>
          <cell r="Q580" t="str">
            <v>GARCIA QUINTERO</v>
          </cell>
          <cell r="R580" t="str">
            <v>CARLOS IVAN</v>
          </cell>
          <cell r="S580" t="str">
            <v>No Aplica</v>
          </cell>
          <cell r="T580" t="str">
            <v>CARLOS IVAN GARCIA QUINTERO</v>
          </cell>
          <cell r="U580" t="str">
            <v>M</v>
          </cell>
          <cell r="V580">
            <v>44579</v>
          </cell>
          <cell r="W580">
            <v>44579</v>
          </cell>
          <cell r="X580">
            <v>44585</v>
          </cell>
          <cell r="Y580">
            <v>44912</v>
          </cell>
          <cell r="Z580" t="str">
            <v>Contratación Directa</v>
          </cell>
          <cell r="AA580" t="str">
            <v>Contrato</v>
          </cell>
          <cell r="AB580" t="str">
            <v>Prestación de Servicios Profesionales</v>
          </cell>
          <cell r="AC580" t="str">
            <v>PRESTAR SERVICIOS PROFESIONALES PARA APOYAR EL SEGUIMIENTO EN EL AVANCE DE OBRAS DE LAS INTERVENCIONES DEFINIDAS EN LOS PLANES DE ACCIÓN DE MEJORAMIENTO INTEGRAL EN TERRITORIOS PRIORIZADOS POR LA SECRETARÍA DISTRITAL DEL HÁBITAT.</v>
          </cell>
          <cell r="AD580">
            <v>44585</v>
          </cell>
          <cell r="AE580">
            <v>44585</v>
          </cell>
          <cell r="AF580">
            <v>44585</v>
          </cell>
          <cell r="AG580">
            <v>44765</v>
          </cell>
          <cell r="AH580">
            <v>6</v>
          </cell>
          <cell r="AI580">
            <v>0</v>
          </cell>
          <cell r="AJ580">
            <v>9</v>
          </cell>
          <cell r="AK580">
            <v>9</v>
          </cell>
          <cell r="AL580">
            <v>0</v>
          </cell>
          <cell r="AN580">
            <v>44765</v>
          </cell>
          <cell r="AO580">
            <v>44857</v>
          </cell>
          <cell r="AP580">
            <v>43800000</v>
          </cell>
          <cell r="AQ580">
            <v>65700000</v>
          </cell>
          <cell r="AR580">
            <v>7300000</v>
          </cell>
          <cell r="AS580">
            <v>0</v>
          </cell>
          <cell r="AT580">
            <v>2786</v>
          </cell>
          <cell r="AU580">
            <v>277</v>
          </cell>
          <cell r="AV580">
            <v>44565</v>
          </cell>
          <cell r="AW580">
            <v>43800000</v>
          </cell>
          <cell r="AX580" t="str">
            <v>O23011601190000007575</v>
          </cell>
        </row>
        <row r="581">
          <cell r="E581">
            <v>575</v>
          </cell>
          <cell r="F581" t="str">
            <v>575-2022</v>
          </cell>
          <cell r="G581" t="str">
            <v>CO1.PCCNTR.3280743</v>
          </cell>
          <cell r="H581" t="str">
            <v>ASIGNAR 1250 SUBSIDIOS DISTRITALES DE MEJORAMIENTO DE VIVIENDA</v>
          </cell>
          <cell r="I581" t="str">
            <v>Terminado</v>
          </cell>
          <cell r="J581" t="str">
            <v>https://community.secop.gov.co/Public/Tendering/OpportunityDetail/Index?noticeUID=CO1.NTC.2591738&amp;isFromPublicArea=True&amp;isModal=true&amp;asPopupView=true</v>
          </cell>
          <cell r="K581" t="str">
            <v>SDHT-SDB-PSP-067-2022</v>
          </cell>
          <cell r="L581" t="str">
            <v>X</v>
          </cell>
          <cell r="N581" t="str">
            <v>CC</v>
          </cell>
          <cell r="O581">
            <v>1022394980</v>
          </cell>
          <cell r="P581">
            <v>4</v>
          </cell>
          <cell r="Q581" t="str">
            <v>OSPINA HIDALGO</v>
          </cell>
          <cell r="R581" t="str">
            <v>NICOLAS ALEXANDER</v>
          </cell>
          <cell r="S581" t="str">
            <v>No Aplica</v>
          </cell>
          <cell r="T581" t="str">
            <v>NICOLAS ALEXANDER OSPINA HIDALGO</v>
          </cell>
          <cell r="U581" t="str">
            <v>M</v>
          </cell>
          <cell r="V581">
            <v>44579</v>
          </cell>
          <cell r="W581">
            <v>44580</v>
          </cell>
          <cell r="X581">
            <v>44581</v>
          </cell>
          <cell r="Y581">
            <v>44913</v>
          </cell>
          <cell r="Z581" t="str">
            <v>Contratación Directa</v>
          </cell>
          <cell r="AA581" t="str">
            <v>Contrato</v>
          </cell>
          <cell r="AB581" t="str">
            <v>Prestación de Servicios Profesionales</v>
          </cell>
          <cell r="AC581" t="str">
            <v xml:space="preserve"> PRESTAR SERVICIOS PROFESIONALES PARA APOYAR EN TEMAS PRESUPUESTALES, FORMULACIÓN Y SEGUIMIENTO A LOS PROCESOS CONTRACTUALES PARA LA IMPLEMENTACIÓN DEL PROYECTO PILOTO "PLAN TERRAZAS" Y DEMÁS PROCESOS ADELANTADOS POR LA SUBDIRECCIÓN DE BARRIOS DE LA SECRETARÍA DISTRITAL DE HÁBITAT.</v>
          </cell>
          <cell r="AD581">
            <v>44581</v>
          </cell>
          <cell r="AE581">
            <v>44581</v>
          </cell>
          <cell r="AF581">
            <v>44581</v>
          </cell>
          <cell r="AG581">
            <v>44914</v>
          </cell>
          <cell r="AH581">
            <v>11</v>
          </cell>
          <cell r="AI581">
            <v>0</v>
          </cell>
          <cell r="AJ581">
            <v>11</v>
          </cell>
          <cell r="AK581">
            <v>11</v>
          </cell>
          <cell r="AL581">
            <v>0</v>
          </cell>
          <cell r="AN581">
            <v>44914</v>
          </cell>
          <cell r="AO581">
            <v>44914</v>
          </cell>
          <cell r="AP581">
            <v>66000000</v>
          </cell>
          <cell r="AQ581">
            <v>66000000</v>
          </cell>
          <cell r="AR581">
            <v>6000000</v>
          </cell>
          <cell r="AS581">
            <v>0</v>
          </cell>
          <cell r="AT581">
            <v>2677</v>
          </cell>
          <cell r="AU581">
            <v>134</v>
          </cell>
          <cell r="AV581">
            <v>44564</v>
          </cell>
          <cell r="AW581">
            <v>66000000</v>
          </cell>
          <cell r="AX581" t="str">
            <v>O23011601190000007582</v>
          </cell>
        </row>
        <row r="582">
          <cell r="E582">
            <v>576</v>
          </cell>
          <cell r="F582" t="str">
            <v>576-2022</v>
          </cell>
          <cell r="G582" t="str">
            <v>CO1.PCCNTR.3280855</v>
          </cell>
          <cell r="H582" t="str">
            <v>MEJORAR 682 VIVIENDAS  RURALES Y EN BORDES URBANOS PRIORIZADAS</v>
          </cell>
          <cell r="I582" t="str">
            <v>Terminado</v>
          </cell>
          <cell r="J582" t="str">
            <v>https://community.secop.gov.co/Public/Tendering/OpportunityDetail/Index?noticeUID=CO1.NTC.2591739&amp;isFromPublicArea=True&amp;isModal=true&amp;asPopupView=true</v>
          </cell>
          <cell r="K582" t="str">
            <v>SDHT-SDO-PSP-059-2022</v>
          </cell>
          <cell r="L582" t="str">
            <v>X</v>
          </cell>
          <cell r="N582" t="str">
            <v>CC</v>
          </cell>
          <cell r="O582">
            <v>1015443462</v>
          </cell>
          <cell r="P582">
            <v>6</v>
          </cell>
          <cell r="Q582" t="str">
            <v>JARAMILLO GAITAN</v>
          </cell>
          <cell r="R582" t="str">
            <v>JUAN SEBASTIAN</v>
          </cell>
          <cell r="S582" t="str">
            <v>No Aplica</v>
          </cell>
          <cell r="T582" t="str">
            <v>JUAN SEBASTIAN JARAMILLO GAITAN</v>
          </cell>
          <cell r="U582" t="str">
            <v>M</v>
          </cell>
          <cell r="V582">
            <v>44579</v>
          </cell>
          <cell r="W582" t="str">
            <v>No Aplica</v>
          </cell>
          <cell r="X582">
            <v>44580</v>
          </cell>
          <cell r="Y582">
            <v>44913</v>
          </cell>
          <cell r="Z582" t="str">
            <v>Contratación Directa</v>
          </cell>
          <cell r="AA582" t="str">
            <v>Contrato</v>
          </cell>
          <cell r="AB582" t="str">
            <v>Prestación de Servicios Profesionales</v>
          </cell>
          <cell r="AC582" t="str">
            <v xml:space="preserve"> 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v>
          </cell>
          <cell r="AD582">
            <v>44580</v>
          </cell>
          <cell r="AE582">
            <v>44580</v>
          </cell>
          <cell r="AF582">
            <v>44580</v>
          </cell>
          <cell r="AG582">
            <v>44913</v>
          </cell>
          <cell r="AH582">
            <v>11</v>
          </cell>
          <cell r="AI582">
            <v>0</v>
          </cell>
          <cell r="AJ582">
            <v>11.4</v>
          </cell>
          <cell r="AK582">
            <v>11</v>
          </cell>
          <cell r="AL582">
            <v>12</v>
          </cell>
          <cell r="AM582">
            <v>342</v>
          </cell>
          <cell r="AN582">
            <v>44913</v>
          </cell>
          <cell r="AO582">
            <v>44925</v>
          </cell>
          <cell r="AP582">
            <v>57783000</v>
          </cell>
          <cell r="AQ582">
            <v>59884200</v>
          </cell>
          <cell r="AR582">
            <v>5253000</v>
          </cell>
          <cell r="AS582">
            <v>0</v>
          </cell>
          <cell r="AT582">
            <v>3404</v>
          </cell>
          <cell r="AU582">
            <v>859</v>
          </cell>
          <cell r="AV582">
            <v>44573</v>
          </cell>
          <cell r="AW582">
            <v>57783000</v>
          </cell>
          <cell r="AX582" t="str">
            <v>O23011601190000007659</v>
          </cell>
        </row>
        <row r="583">
          <cell r="E583">
            <v>577</v>
          </cell>
          <cell r="F583" t="str">
            <v>577-2022</v>
          </cell>
          <cell r="G583" t="str">
            <v>CO1.PCCNTR.3281059</v>
          </cell>
          <cell r="H583" t="str">
            <v xml:space="preserve">CONSTRUIR 75 VIVIENDAS RURALES NUEVAS </v>
          </cell>
          <cell r="I583" t="str">
            <v>Terminado</v>
          </cell>
          <cell r="J583" t="str">
            <v>https://community.secop.gov.co/Public/Tendering/OpportunityDetail/Index?noticeUID=CO1.NTC.2591558&amp;isFromPublicArea=True&amp;isModal=true&amp;asPopupView=true</v>
          </cell>
          <cell r="K583" t="str">
            <v>SDHT-SDO-PSP-046-2022</v>
          </cell>
          <cell r="L583" t="str">
            <v>X</v>
          </cell>
          <cell r="N583" t="str">
            <v>CC</v>
          </cell>
          <cell r="O583">
            <v>1016042982</v>
          </cell>
          <cell r="P583">
            <v>7</v>
          </cell>
          <cell r="Q583" t="str">
            <v>BELTRAN PINZON</v>
          </cell>
          <cell r="R583" t="str">
            <v>LEIDY VIVIANA</v>
          </cell>
          <cell r="S583" t="str">
            <v>No Aplica</v>
          </cell>
          <cell r="T583" t="str">
            <v>LEIDY VIVIANA BELTRAN PINZON</v>
          </cell>
          <cell r="U583" t="str">
            <v>F</v>
          </cell>
          <cell r="V583">
            <v>44579</v>
          </cell>
          <cell r="W583" t="str">
            <v>No Aplica</v>
          </cell>
          <cell r="X583">
            <v>44580</v>
          </cell>
          <cell r="Y583">
            <v>44913</v>
          </cell>
          <cell r="Z583" t="str">
            <v>Contratación Directa</v>
          </cell>
          <cell r="AA583" t="str">
            <v>Contrato</v>
          </cell>
          <cell r="AB583" t="str">
            <v>Prestación de Servicios Profesionales</v>
          </cell>
          <cell r="AC583" t="str">
            <v xml:space="preserve"> PRESTAR SERVICIOS PROFESIONALES PARA IMPLEMENTAR LAS ESTRATEGIAS DE GESTIÓN SOCIAL Y TRABAJO PARTICIPATIVO CON LAS DISTINTAS COMUNIDADES Y/O POBLACIONES INVOLUCRADAS EN LA ESTRUCTURACIÓN E IMPLEMENTACIÓN DE LAS INTERVENCIONES DE VIVIENDA NUEVA RURAL, Y LOS DEMÁS PROYECTOS PRIORIZADOS POR LA SUBDIRECCIÓN DE OPERACIONES.</v>
          </cell>
          <cell r="AD583">
            <v>44580</v>
          </cell>
          <cell r="AE583">
            <v>44580</v>
          </cell>
          <cell r="AF583">
            <v>44580</v>
          </cell>
          <cell r="AG583">
            <v>44913</v>
          </cell>
          <cell r="AH583">
            <v>11</v>
          </cell>
          <cell r="AI583">
            <v>0</v>
          </cell>
          <cell r="AJ583">
            <v>11.4</v>
          </cell>
          <cell r="AK583">
            <v>11</v>
          </cell>
          <cell r="AL583">
            <v>12</v>
          </cell>
          <cell r="AM583">
            <v>342</v>
          </cell>
          <cell r="AN583">
            <v>44913</v>
          </cell>
          <cell r="AO583">
            <v>44925</v>
          </cell>
          <cell r="AP583">
            <v>82258000</v>
          </cell>
          <cell r="AQ583">
            <v>85249200</v>
          </cell>
          <cell r="AR583">
            <v>7478000</v>
          </cell>
          <cell r="AS583">
            <v>0</v>
          </cell>
          <cell r="AT583">
            <v>3416</v>
          </cell>
          <cell r="AU583">
            <v>252</v>
          </cell>
          <cell r="AV583">
            <v>44565</v>
          </cell>
          <cell r="AW583">
            <v>82258000</v>
          </cell>
          <cell r="AX583" t="str">
            <v>O23011601190000007659</v>
          </cell>
        </row>
        <row r="584">
          <cell r="E584">
            <v>578</v>
          </cell>
          <cell r="F584" t="str">
            <v>578-2022</v>
          </cell>
          <cell r="G584" t="str">
            <v>CO1.PCCNTR.3281326</v>
          </cell>
          <cell r="H584" t="str">
            <v xml:space="preserve">REALIZAR 2 ESTUDIOS O DISEÑOS DE PREFACTIBILIDAD Y FACTIBILIDAD PARA LAS INTERVENCIONES DE MEJORAMIENTO INTEGRAL RURAL Y EN BORDES URBANOS. </v>
          </cell>
          <cell r="I584" t="str">
            <v>Terminado</v>
          </cell>
          <cell r="J584" t="str">
            <v>https://community.secop.gov.co/Public/Tendering/OpportunityDetail/Index?noticeUID=CO1.NTC.2591638&amp;isFromPublicArea=True&amp;isModal=true&amp;asPopupView=true</v>
          </cell>
          <cell r="K584" t="str">
            <v>SDHT-SDO-PSP-033-2022</v>
          </cell>
          <cell r="L584" t="str">
            <v>X</v>
          </cell>
          <cell r="N584" t="str">
            <v>CC</v>
          </cell>
          <cell r="O584">
            <v>51967237</v>
          </cell>
          <cell r="P584">
            <v>4</v>
          </cell>
          <cell r="Q584" t="str">
            <v>JAIMES TORRES</v>
          </cell>
          <cell r="R584" t="str">
            <v>LINA CONSTANZA</v>
          </cell>
          <cell r="S584" t="str">
            <v>No Aplica</v>
          </cell>
          <cell r="T584" t="str">
            <v>LINA CONSTANZA JAIMES TORRES</v>
          </cell>
          <cell r="U584" t="str">
            <v>F</v>
          </cell>
          <cell r="V584">
            <v>44579</v>
          </cell>
          <cell r="W584" t="str">
            <v>No Aplica</v>
          </cell>
          <cell r="X584">
            <v>44580</v>
          </cell>
          <cell r="Y584">
            <v>44913</v>
          </cell>
          <cell r="Z584" t="str">
            <v>Contratación Directa</v>
          </cell>
          <cell r="AA584" t="str">
            <v>Contrato</v>
          </cell>
          <cell r="AB584" t="str">
            <v>Prestación de Servicios Profesionales</v>
          </cell>
          <cell r="AC584" t="str">
            <v>PRESTAR SERVICIOS PROFESIONALES PARA APOYAR EN LA REVISIÓN, ELABORACIÓN Y SEGUIMIENTO DE LAS ACTIVIDADES ADMINISTRATIVAS REQUERIDAS POR LA SUBDIRECCIÓN DE OPERACIONES.</v>
          </cell>
          <cell r="AD584">
            <v>44580</v>
          </cell>
          <cell r="AE584">
            <v>44580</v>
          </cell>
          <cell r="AF584">
            <v>44580</v>
          </cell>
          <cell r="AG584">
            <v>44913</v>
          </cell>
          <cell r="AH584">
            <v>11</v>
          </cell>
          <cell r="AI584">
            <v>0</v>
          </cell>
          <cell r="AJ584">
            <v>11.4</v>
          </cell>
          <cell r="AK584">
            <v>11</v>
          </cell>
          <cell r="AL584">
            <v>12</v>
          </cell>
          <cell r="AM584">
            <v>342</v>
          </cell>
          <cell r="AN584">
            <v>44913</v>
          </cell>
          <cell r="AO584">
            <v>44925</v>
          </cell>
          <cell r="AP584">
            <v>67980000</v>
          </cell>
          <cell r="AQ584">
            <v>70452000</v>
          </cell>
          <cell r="AR584">
            <v>6180000</v>
          </cell>
          <cell r="AS584">
            <v>0</v>
          </cell>
          <cell r="AT584">
            <v>3383</v>
          </cell>
          <cell r="AU584">
            <v>300</v>
          </cell>
          <cell r="AV584">
            <v>44565</v>
          </cell>
          <cell r="AW584">
            <v>67980000</v>
          </cell>
          <cell r="AX584" t="str">
            <v>O23011601190000007659</v>
          </cell>
        </row>
        <row r="585">
          <cell r="E585">
            <v>579</v>
          </cell>
          <cell r="F585" t="str">
            <v>579-2022</v>
          </cell>
          <cell r="G585" t="str">
            <v>CO1.PCCNTR.3281677</v>
          </cell>
          <cell r="H585" t="str">
            <v xml:space="preserve">REALIZAR 2 ESTUDIOS O DISEÑOS DE PREFACTIBILIDAD Y FACTIBILIDAD PARA PROYECTOS GESTIONADOS DE REVITALIZACIÓN URBANA PARA LA COMPETITIVIDAD EN TORNO A NUEVAS INTERVENCIONES PÚBLICAS DE DESARROLLO URBANO. </v>
          </cell>
          <cell r="I585" t="str">
            <v>Terminado</v>
          </cell>
          <cell r="J585" t="str">
            <v>https://community.secop.gov.co/Public/Tendering/OpportunityDetail/Index?noticeUID=CO1.NTC.2596212&amp;isFromPublicArea=True&amp;isModal=true&amp;asPopupView=true</v>
          </cell>
          <cell r="K585" t="str">
            <v>SDHT-SDO-PSP-072-2022</v>
          </cell>
          <cell r="L585" t="str">
            <v>X</v>
          </cell>
          <cell r="N585" t="str">
            <v>CC</v>
          </cell>
          <cell r="O585">
            <v>80443815</v>
          </cell>
          <cell r="P585">
            <v>8</v>
          </cell>
          <cell r="Q585" t="str">
            <v xml:space="preserve">PINTO </v>
          </cell>
          <cell r="R585" t="str">
            <v>SERGIO JOSUE</v>
          </cell>
          <cell r="S585" t="str">
            <v>No Aplica</v>
          </cell>
          <cell r="T585" t="str">
            <v xml:space="preserve">SERGIO JOSUE PINTO </v>
          </cell>
          <cell r="U585" t="str">
            <v>M</v>
          </cell>
          <cell r="V585">
            <v>44579</v>
          </cell>
          <cell r="W585" t="str">
            <v>No Aplica</v>
          </cell>
          <cell r="X585">
            <v>44581</v>
          </cell>
          <cell r="Y585">
            <v>44913</v>
          </cell>
          <cell r="Z585" t="str">
            <v>Contratación Directa</v>
          </cell>
          <cell r="AA585" t="str">
            <v>Contrato</v>
          </cell>
          <cell r="AB585" t="str">
            <v>Prestación de Servicios Profesionales</v>
          </cell>
          <cell r="AC585" t="str">
            <v>PRESTAR SERVICIOS PROFESIONALES PARA REALIZAR ACTIVIDADES DE ANÁLISIS, RECONOCIMIENTO Y DE GESTIÓN PREDIAL PARA LOS PROYECTOS PRIORIZADOS EN LA ENTIDAD&lt;(&gt;,&lt;)&gt; DE ACUERDO A LA NORMA VIGENTE.</v>
          </cell>
          <cell r="AD585">
            <v>44581</v>
          </cell>
          <cell r="AE585">
            <v>44581</v>
          </cell>
          <cell r="AF585">
            <v>44581</v>
          </cell>
          <cell r="AG585">
            <v>44914</v>
          </cell>
          <cell r="AH585">
            <v>11</v>
          </cell>
          <cell r="AI585">
            <v>0</v>
          </cell>
          <cell r="AJ585">
            <v>11</v>
          </cell>
          <cell r="AK585">
            <v>11</v>
          </cell>
          <cell r="AL585">
            <v>0</v>
          </cell>
          <cell r="AN585">
            <v>44914</v>
          </cell>
          <cell r="AO585">
            <v>44914</v>
          </cell>
          <cell r="AP585">
            <v>64900000</v>
          </cell>
          <cell r="AQ585">
            <v>64900000</v>
          </cell>
          <cell r="AR585">
            <v>5900000</v>
          </cell>
          <cell r="AS585">
            <v>0</v>
          </cell>
          <cell r="AT585">
            <v>3741</v>
          </cell>
          <cell r="AU585">
            <v>853</v>
          </cell>
          <cell r="AV585">
            <v>44573</v>
          </cell>
          <cell r="AW585">
            <v>64900000</v>
          </cell>
          <cell r="AX585" t="str">
            <v>O23011602320000007641</v>
          </cell>
        </row>
        <row r="586">
          <cell r="E586">
            <v>580</v>
          </cell>
          <cell r="F586" t="str">
            <v>580-2022</v>
          </cell>
          <cell r="G586" t="str">
            <v>CO1.PCCNTR.3282085</v>
          </cell>
          <cell r="H586" t="str">
            <v xml:space="preserve">REALIZAR 2 ESTUDIOS O DISEÑOS DE PREFACTIBILIDAD Y FACTIBILIDAD PARA PROYECTOS GESTIONADOS DE REVITALIZACIÓN URBANA PARA LA COMPETITIVIDAD EN TORNO A NUEVAS INTERVENCIONES PÚBLICAS DE DESARROLLO URBANO. </v>
          </cell>
          <cell r="I586" t="str">
            <v>Terminado</v>
          </cell>
          <cell r="J586" t="str">
            <v>https://community.secop.gov.co/Public/Tendering/OpportunityDetail/Index?noticeUID=CO1.NTC.2595842&amp;isFromPublicArea=True&amp;isModal=true&amp;asPopupView=true</v>
          </cell>
          <cell r="K586" t="str">
            <v>SDHT-SDO-PSP-073-2022</v>
          </cell>
          <cell r="L586" t="str">
            <v>X</v>
          </cell>
          <cell r="N586" t="str">
            <v>CC</v>
          </cell>
          <cell r="O586">
            <v>80276374</v>
          </cell>
          <cell r="P586">
            <v>5</v>
          </cell>
          <cell r="Q586" t="str">
            <v>MORRIS MONCADA</v>
          </cell>
          <cell r="R586" t="str">
            <v>DANILO ALFREDO</v>
          </cell>
          <cell r="S586" t="str">
            <v>No Aplica</v>
          </cell>
          <cell r="T586" t="str">
            <v>DANILO ALFREDO MORRIS MONCADA</v>
          </cell>
          <cell r="U586" t="str">
            <v>M</v>
          </cell>
          <cell r="V586">
            <v>44579</v>
          </cell>
          <cell r="W586" t="str">
            <v>No Aplica</v>
          </cell>
          <cell r="X586">
            <v>44581</v>
          </cell>
          <cell r="Y586">
            <v>44822</v>
          </cell>
          <cell r="Z586" t="str">
            <v>Contratación Directa</v>
          </cell>
          <cell r="AA586" t="str">
            <v>Contrato</v>
          </cell>
          <cell r="AB586" t="str">
            <v>Prestación de Servicios Profesionales</v>
          </cell>
          <cell r="AC586" t="str">
            <v>PRESTAR SERVICIOS PROFESIONALES PARA REALIZAR EL ANÁLISIS Y LA GESTIÓN SOCIAL DE LOS PROYECTOS PRIORIZADOS EN LA ENTIDAD.</v>
          </cell>
          <cell r="AD586">
            <v>44581</v>
          </cell>
          <cell r="AE586">
            <v>44581</v>
          </cell>
          <cell r="AF586">
            <v>44581</v>
          </cell>
          <cell r="AG586">
            <v>44823</v>
          </cell>
          <cell r="AH586">
            <v>8</v>
          </cell>
          <cell r="AI586">
            <v>0</v>
          </cell>
          <cell r="AJ586">
            <v>11</v>
          </cell>
          <cell r="AK586">
            <v>11</v>
          </cell>
          <cell r="AL586">
            <v>0</v>
          </cell>
          <cell r="AN586">
            <v>44823</v>
          </cell>
          <cell r="AO586">
            <v>44914</v>
          </cell>
          <cell r="AP586">
            <v>56000000</v>
          </cell>
          <cell r="AQ586">
            <v>77000000</v>
          </cell>
          <cell r="AR586">
            <v>7000000</v>
          </cell>
          <cell r="AS586">
            <v>0</v>
          </cell>
          <cell r="AT586">
            <v>3745</v>
          </cell>
          <cell r="AU586">
            <v>856</v>
          </cell>
          <cell r="AV586">
            <v>44573</v>
          </cell>
          <cell r="AW586">
            <v>56000000</v>
          </cell>
          <cell r="AX586" t="str">
            <v>O23011602320000007641</v>
          </cell>
        </row>
        <row r="587">
          <cell r="E587">
            <v>581</v>
          </cell>
          <cell r="F587" t="str">
            <v>581-2022</v>
          </cell>
          <cell r="G587" t="str">
            <v>CO1.PCCNTR.3282152</v>
          </cell>
          <cell r="H587" t="str">
            <v xml:space="preserve">REALIZAR 2 ESTUDIOS O DISEÑOS DE PREFACTIBILIDAD Y FACTIBILIDAD PARA PROYECTOS GESTIONADOS DE REVITALIZACIÓN URBANA PARA LA COMPETITIVIDAD EN TORNO A NUEVAS INTERVENCIONES PÚBLICAS DE DESARROLLO URBANO. </v>
          </cell>
          <cell r="I587" t="str">
            <v>En Ejecución</v>
          </cell>
          <cell r="J587" t="str">
            <v>https://community.secop.gov.co/Public/Tendering/OpportunityDetail/Index?noticeUID=CO1.NTC.2595864&amp;isFromPublicArea=True&amp;isModal=true&amp;asPopupView=true</v>
          </cell>
          <cell r="K587" t="str">
            <v>SDHT-SDO-PSP-074-2022</v>
          </cell>
          <cell r="L587" t="str">
            <v>X</v>
          </cell>
          <cell r="N587" t="str">
            <v>CC</v>
          </cell>
          <cell r="O587">
            <v>80849789</v>
          </cell>
          <cell r="P587">
            <v>8</v>
          </cell>
          <cell r="Q587" t="str">
            <v xml:space="preserve"> ROJAS CRUZ </v>
          </cell>
          <cell r="R587" t="str">
            <v>ALEXANDER</v>
          </cell>
          <cell r="S587" t="str">
            <v>No Aplica</v>
          </cell>
          <cell r="T587" t="str">
            <v xml:space="preserve">ALEXANDER  ROJAS CRUZ </v>
          </cell>
          <cell r="U587" t="str">
            <v>M</v>
          </cell>
          <cell r="V587">
            <v>44579</v>
          </cell>
          <cell r="W587" t="str">
            <v>No Aplica</v>
          </cell>
          <cell r="X587">
            <v>44581</v>
          </cell>
          <cell r="Y587">
            <v>44913</v>
          </cell>
          <cell r="Z587" t="str">
            <v>Contratación Directa</v>
          </cell>
          <cell r="AA587" t="str">
            <v>Contrato</v>
          </cell>
          <cell r="AB587" t="str">
            <v>Prestación de Servicios Profesionales</v>
          </cell>
          <cell r="AC587" t="str">
            <v>PRESTAR SERVICIOS PROFESIONALES PARA REALIZAR LAS ACTIVIDADES ADMINISTRATIVAS Y OPERATIVAS DE LOS PROYECTOS PRIORIZADOS QUE LE SEAN ASIGNADOS POR LA ENTIDAD.</v>
          </cell>
          <cell r="AD587">
            <v>44581</v>
          </cell>
          <cell r="AE587">
            <v>44581</v>
          </cell>
          <cell r="AF587">
            <v>44581</v>
          </cell>
          <cell r="AG587">
            <v>44914</v>
          </cell>
          <cell r="AH587">
            <v>11</v>
          </cell>
          <cell r="AI587">
            <v>0</v>
          </cell>
          <cell r="AJ587">
            <v>12.866666666666667</v>
          </cell>
          <cell r="AK587">
            <v>12</v>
          </cell>
          <cell r="AL587">
            <v>26</v>
          </cell>
          <cell r="AM587">
            <v>386</v>
          </cell>
          <cell r="AN587">
            <v>44914</v>
          </cell>
          <cell r="AO587">
            <v>44972</v>
          </cell>
          <cell r="AP587">
            <v>65120000</v>
          </cell>
          <cell r="AQ587">
            <v>76170667</v>
          </cell>
          <cell r="AR587">
            <v>5920000</v>
          </cell>
          <cell r="AS587">
            <v>-0.3333333283662796</v>
          </cell>
          <cell r="AT587">
            <v>3746</v>
          </cell>
          <cell r="AU587">
            <v>857</v>
          </cell>
          <cell r="AV587">
            <v>44573</v>
          </cell>
          <cell r="AW587">
            <v>65120000</v>
          </cell>
          <cell r="AX587" t="str">
            <v>O23011602320000007641</v>
          </cell>
        </row>
        <row r="588">
          <cell r="E588">
            <v>582</v>
          </cell>
          <cell r="F588" t="str">
            <v>582-2022</v>
          </cell>
          <cell r="G588" t="str">
            <v>CO1.PCCNTR.3282184</v>
          </cell>
          <cell r="H588" t="str">
            <v xml:space="preserve">REALIZAR 2 ESTUDIOS O DISEÑOS DE PREFACTIBILIDAD Y FACTIBILIDAD PARA PROYECTOS GESTIONADOS DE REVITALIZACIÓN URBANA PARA LA COMPETITIVIDAD EN TORNO A NUEVAS INTERVENCIONES PÚBLICAS DE DESARROLLO URBANO. </v>
          </cell>
          <cell r="I588" t="str">
            <v>Terminado</v>
          </cell>
          <cell r="J588" t="str">
            <v>https://community.secop.gov.co/Public/Tendering/OpportunityDetail/Index?noticeUID=CO1.NTC.2595894&amp;isFromPublicArea=True&amp;isModal=true&amp;asPopupView=true</v>
          </cell>
          <cell r="K588" t="str">
            <v>SDHT-SDO-PSP-076-2022</v>
          </cell>
          <cell r="L588" t="str">
            <v>X</v>
          </cell>
          <cell r="N588" t="str">
            <v>CC</v>
          </cell>
          <cell r="O588">
            <v>80082487</v>
          </cell>
          <cell r="P588">
            <v>5</v>
          </cell>
          <cell r="Q588" t="str">
            <v>RUEDA RODRIGUEZ</v>
          </cell>
          <cell r="R588" t="str">
            <v>GUSTAVO ANDRES</v>
          </cell>
          <cell r="S588" t="str">
            <v>No Aplica</v>
          </cell>
          <cell r="T588" t="str">
            <v>GUSTAVO ANDRES RUEDA RODRIGUEZ</v>
          </cell>
          <cell r="U588" t="str">
            <v>M</v>
          </cell>
          <cell r="V588">
            <v>44579</v>
          </cell>
          <cell r="W588">
            <v>44581</v>
          </cell>
          <cell r="X588">
            <v>44581</v>
          </cell>
          <cell r="Y588">
            <v>44822</v>
          </cell>
          <cell r="Z588" t="str">
            <v>Contratación Directa</v>
          </cell>
          <cell r="AA588" t="str">
            <v>Contrato</v>
          </cell>
          <cell r="AB588" t="str">
            <v>Prestación de Servicios Profesionales</v>
          </cell>
          <cell r="AC588" t="str">
            <v>PRESTAR SERVICIOS PROFESIONALES PARA REALIZAR EL ANÁLISIS SOCIAL, ECONÓMICO E INMOBILIARIO DE LOS PROYECTOS PRIORIZADOS EN LA ENTIDAD.</v>
          </cell>
          <cell r="AD588">
            <v>44581</v>
          </cell>
          <cell r="AE588">
            <v>44581</v>
          </cell>
          <cell r="AF588">
            <v>44581</v>
          </cell>
          <cell r="AG588">
            <v>44823</v>
          </cell>
          <cell r="AH588">
            <v>8</v>
          </cell>
          <cell r="AI588">
            <v>0</v>
          </cell>
          <cell r="AJ588">
            <v>11</v>
          </cell>
          <cell r="AK588">
            <v>11</v>
          </cell>
          <cell r="AL588">
            <v>0</v>
          </cell>
          <cell r="AN588">
            <v>44823</v>
          </cell>
          <cell r="AO588">
            <v>44914</v>
          </cell>
          <cell r="AP588">
            <v>64000000</v>
          </cell>
          <cell r="AQ588">
            <v>88000000</v>
          </cell>
          <cell r="AR588">
            <v>8000000</v>
          </cell>
          <cell r="AS588">
            <v>0</v>
          </cell>
          <cell r="AT588">
            <v>3744</v>
          </cell>
          <cell r="AU588">
            <v>855</v>
          </cell>
          <cell r="AV588">
            <v>44573</v>
          </cell>
          <cell r="AW588">
            <v>64000000</v>
          </cell>
          <cell r="AX588" t="str">
            <v>O23011602320000007641</v>
          </cell>
        </row>
        <row r="589">
          <cell r="E589">
            <v>583</v>
          </cell>
          <cell r="F589" t="str">
            <v>583-2022</v>
          </cell>
          <cell r="G589" t="str">
            <v>CO1.PCCNTR.3282623</v>
          </cell>
          <cell r="H589" t="str">
            <v xml:space="preserve">REALIZAR 2 ESTUDIOS O DISEÑOS DE PREFACTIBILIDAD Y FACTIBILIDAD PARA PROYECTOS GESTIONADOS DE REVITALIZACIÓN URBANA PARA LA COMPETITIVIDAD EN TORNO A NUEVAS INTERVENCIONES PÚBLICAS DE DESARROLLO URBANO. </v>
          </cell>
          <cell r="I589" t="str">
            <v>Terminado</v>
          </cell>
          <cell r="J589" t="str">
            <v>https://community.secop.gov.co/Public/Tendering/OpportunityDetail/Index?noticeUID=CO1.NTC.2596424&amp;isFromPublicArea=True&amp;isModal=true&amp;asPopupView=true</v>
          </cell>
          <cell r="K589" t="str">
            <v>SDHT-SDO-PSP-075-2022</v>
          </cell>
          <cell r="L589" t="str">
            <v>X</v>
          </cell>
          <cell r="N589" t="str">
            <v>CC</v>
          </cell>
          <cell r="O589">
            <v>1032441332</v>
          </cell>
          <cell r="P589">
            <v>1</v>
          </cell>
          <cell r="Q589" t="str">
            <v>NUÑEZ GOMEZ</v>
          </cell>
          <cell r="R589" t="str">
            <v>YENNY PAOLA</v>
          </cell>
          <cell r="S589" t="str">
            <v>No Aplica</v>
          </cell>
          <cell r="T589" t="str">
            <v>YENNY PAOLA NUÑEZ GOMEZ</v>
          </cell>
          <cell r="U589" t="str">
            <v>F</v>
          </cell>
          <cell r="V589">
            <v>44580</v>
          </cell>
          <cell r="W589">
            <v>44581</v>
          </cell>
          <cell r="X589">
            <v>44581</v>
          </cell>
          <cell r="Y589">
            <v>44914</v>
          </cell>
          <cell r="Z589" t="str">
            <v>Contratación Directa</v>
          </cell>
          <cell r="AA589" t="str">
            <v>Contrato</v>
          </cell>
          <cell r="AB589" t="str">
            <v>Prestación de Servicios Profesionales</v>
          </cell>
          <cell r="AC589" t="str">
            <v>PRESTAR SERVICIOS PROFESIONALES PARA REALIZAR EL ANÁLISIS JURÍDICO Y LA GESTIÓN DE LOS PROYECTOS PRIORIZADOS EN LA ENTIDAD.</v>
          </cell>
          <cell r="AD589">
            <v>44581</v>
          </cell>
          <cell r="AE589">
            <v>44581</v>
          </cell>
          <cell r="AF589">
            <v>44581</v>
          </cell>
          <cell r="AG589">
            <v>44914</v>
          </cell>
          <cell r="AH589">
            <v>11</v>
          </cell>
          <cell r="AI589">
            <v>0</v>
          </cell>
          <cell r="AJ589">
            <v>11</v>
          </cell>
          <cell r="AK589">
            <v>11</v>
          </cell>
          <cell r="AL589">
            <v>0</v>
          </cell>
          <cell r="AN589">
            <v>44914</v>
          </cell>
          <cell r="AO589">
            <v>44914</v>
          </cell>
          <cell r="AP589">
            <v>88000000</v>
          </cell>
          <cell r="AQ589">
            <v>88000000</v>
          </cell>
          <cell r="AR589">
            <v>8000000</v>
          </cell>
          <cell r="AS589">
            <v>0</v>
          </cell>
          <cell r="AT589">
            <v>3743</v>
          </cell>
          <cell r="AU589">
            <v>854</v>
          </cell>
          <cell r="AV589">
            <v>44573</v>
          </cell>
          <cell r="AW589">
            <v>88000000</v>
          </cell>
          <cell r="AX589" t="str">
            <v>O23011602320000007641</v>
          </cell>
        </row>
        <row r="590">
          <cell r="E590">
            <v>584</v>
          </cell>
          <cell r="F590" t="str">
            <v>584-2022</v>
          </cell>
          <cell r="G590" t="str">
            <v>CO1.PCCNTR.3280383</v>
          </cell>
          <cell r="H590" t="str">
            <v>DESARROLLAR 7 DOCUMENTOS ENTRE  ESTUDIOS  Y  EVALUACIONES SOBRE PROGRAMAS, ESTRATEGÍAS Y POLITÍTICAS DEL SECTOR HÁBITAT.</v>
          </cell>
          <cell r="I590" t="str">
            <v>En Ejecución</v>
          </cell>
          <cell r="J590" t="str">
            <v>https://community.secop.gov.co/Public/Tendering/OpportunityDetail/Index?noticeUID=CO1.NTC.2592984&amp;isFromPublicArea=True&amp;isModal=true&amp;asPopupView=true</v>
          </cell>
          <cell r="K590" t="str">
            <v>SDHT-SDIS-PSP-034-2022</v>
          </cell>
          <cell r="L590" t="str">
            <v>X</v>
          </cell>
          <cell r="N590" t="str">
            <v>CC</v>
          </cell>
          <cell r="O590">
            <v>79963789</v>
          </cell>
          <cell r="P590">
            <v>1</v>
          </cell>
          <cell r="Q590" t="str">
            <v>MONROY BENITEZ</v>
          </cell>
          <cell r="R590" t="str">
            <v>JHON ALEXANDER</v>
          </cell>
          <cell r="S590" t="str">
            <v>No Aplica</v>
          </cell>
          <cell r="T590" t="str">
            <v>JHON ALEXANDER MONROY BENITEZ</v>
          </cell>
          <cell r="U590" t="str">
            <v>M</v>
          </cell>
          <cell r="V590">
            <v>44579</v>
          </cell>
          <cell r="W590">
            <v>44581</v>
          </cell>
          <cell r="X590">
            <v>44581</v>
          </cell>
          <cell r="Y590">
            <v>44926</v>
          </cell>
          <cell r="Z590" t="str">
            <v>Contratación Directa</v>
          </cell>
          <cell r="AA590" t="str">
            <v>Contrato</v>
          </cell>
          <cell r="AB590" t="str">
            <v>Prestación de Servicios Profesionales</v>
          </cell>
          <cell r="AC590" t="str">
            <v>PRESTAR SERVICIOS PROFESIONALES PARA APOYAR LAS ACTIVIDADES DE ESTANDARIZACIÓN Y CONSOLIDACIÓN DE LA INFORMACIÓN GEOGRÁFICA, ALFANUMÉRICA, ASÍ COMO LA PRODUCCIÓN CARTOGRÁFICA, EN EL MARCO DE LA POLÍTICA DE GESTIÓN INTEGRAL DEL HÁBITAT.</v>
          </cell>
          <cell r="AD590">
            <v>44581</v>
          </cell>
          <cell r="AE590">
            <v>44581</v>
          </cell>
          <cell r="AF590">
            <v>44581</v>
          </cell>
          <cell r="AG590">
            <v>44885</v>
          </cell>
          <cell r="AH590">
            <v>11</v>
          </cell>
          <cell r="AI590">
            <v>15</v>
          </cell>
          <cell r="AJ590">
            <v>11.5</v>
          </cell>
          <cell r="AK590">
            <v>11</v>
          </cell>
          <cell r="AL590">
            <v>15</v>
          </cell>
          <cell r="AN590">
            <v>44930</v>
          </cell>
          <cell r="AO590">
            <v>44930</v>
          </cell>
          <cell r="AP590">
            <v>97728000</v>
          </cell>
          <cell r="AQ590">
            <v>97728000</v>
          </cell>
          <cell r="AR590">
            <v>8498000</v>
          </cell>
          <cell r="AS590">
            <v>-1000</v>
          </cell>
          <cell r="AT590">
            <v>2649</v>
          </cell>
          <cell r="AU590">
            <v>640</v>
          </cell>
          <cell r="AV590">
            <v>44565</v>
          </cell>
          <cell r="AW590">
            <v>97728000</v>
          </cell>
          <cell r="AX590" t="str">
            <v>O23011601190000007721</v>
          </cell>
        </row>
        <row r="591">
          <cell r="E591">
            <v>585</v>
          </cell>
          <cell r="F591" t="str">
            <v>585-2022</v>
          </cell>
          <cell r="G591" t="str">
            <v>CO1.PCCNTR.3281461</v>
          </cell>
          <cell r="H591" t="str">
            <v>CREAR 1 INVENTARIO DE INFORMACIÓN MISIONAL Y ESTRATÉGICA DEL SECTOR HÁBITAT</v>
          </cell>
          <cell r="I591" t="str">
            <v>En Ejecución</v>
          </cell>
          <cell r="J591" t="str">
            <v>https://community.secop.gov.co/Public/Tendering/OpportunityDetail/Index?noticeUID=CO1.NTC.2593867&amp;isFromPublicArea=True&amp;isModal=true&amp;asPopupView=true</v>
          </cell>
          <cell r="K591" t="str">
            <v>SDHT-SDIS-PSP-015-2022</v>
          </cell>
          <cell r="L591" t="str">
            <v>X</v>
          </cell>
          <cell r="N591" t="str">
            <v>CC</v>
          </cell>
          <cell r="O591">
            <v>1032410294</v>
          </cell>
          <cell r="P591">
            <v>5</v>
          </cell>
          <cell r="Q591" t="str">
            <v>ARENAS DURAN</v>
          </cell>
          <cell r="R591" t="str">
            <v>CARLOS ARTURO</v>
          </cell>
          <cell r="S591" t="str">
            <v>No Aplica</v>
          </cell>
          <cell r="T591" t="str">
            <v>CARLOS ARTURO ARENAS DURAN</v>
          </cell>
          <cell r="U591" t="str">
            <v>M</v>
          </cell>
          <cell r="V591">
            <v>44579</v>
          </cell>
          <cell r="W591">
            <v>44581</v>
          </cell>
          <cell r="X591">
            <v>44581</v>
          </cell>
          <cell r="Y591">
            <v>44926</v>
          </cell>
          <cell r="Z591" t="str">
            <v>Contratación Directa</v>
          </cell>
          <cell r="AA591" t="str">
            <v>Contrato</v>
          </cell>
          <cell r="AB591" t="str">
            <v>Prestación de Servicios Profesionales</v>
          </cell>
          <cell r="AC591" t="str">
            <v>PRESTAR SERVICIOS PROFESIONALES PARA APOYAR LAS ACTIVIDADES DE PROCESAMIENTO, CONSOLIDACIÓN Y ANÁLISIS CUALITATIVOS Y POBLACIONALES EN EL MARCO DEL SEGUIMIENTO DE LA INFORMACIÓN MISIONAL Y ESTRATÉGICA DEL SECTOR HÁBITAT.</v>
          </cell>
          <cell r="AD591">
            <v>44581</v>
          </cell>
          <cell r="AE591">
            <v>44581</v>
          </cell>
          <cell r="AF591">
            <v>44581</v>
          </cell>
          <cell r="AG591">
            <v>44926</v>
          </cell>
          <cell r="AH591">
            <v>11</v>
          </cell>
          <cell r="AI591">
            <v>15</v>
          </cell>
          <cell r="AJ591">
            <v>11.5</v>
          </cell>
          <cell r="AK591">
            <v>11</v>
          </cell>
          <cell r="AL591">
            <v>15</v>
          </cell>
          <cell r="AN591">
            <v>44930</v>
          </cell>
          <cell r="AO591">
            <v>44930</v>
          </cell>
          <cell r="AP591">
            <v>88837500</v>
          </cell>
          <cell r="AQ591">
            <v>88837500</v>
          </cell>
          <cell r="AR591">
            <v>7725000</v>
          </cell>
          <cell r="AS591">
            <v>0</v>
          </cell>
          <cell r="AT591">
            <v>2663</v>
          </cell>
          <cell r="AU591">
            <v>692</v>
          </cell>
          <cell r="AV591">
            <v>44565</v>
          </cell>
          <cell r="AW591">
            <v>88837500</v>
          </cell>
          <cell r="AX591" t="str">
            <v>O23011605530000007728</v>
          </cell>
        </row>
        <row r="592">
          <cell r="E592">
            <v>586</v>
          </cell>
          <cell r="F592" t="str">
            <v>586-2022</v>
          </cell>
          <cell r="G592" t="str">
            <v>CO1.PCCNTR.3281793</v>
          </cell>
          <cell r="H592" t="str">
            <v>DESARROLLAR 1  DOCUMENTO NORMATIVO SOBRE LA FORMULACIÓN DE LOS INSTRUMENTOS DE PLANEACIÓN DE SEGUNDO NIVEL EN UNIDADES DEFICITARIAS A CARGO DE LA SDHT</v>
          </cell>
          <cell r="I592" t="str">
            <v>Terminación Anticipada</v>
          </cell>
          <cell r="J592" t="str">
            <v>https://community.secop.gov.co/Public/Tendering/OpportunityDetail/Index?noticeUID=CO1.NTC.2594222&amp;isFromPublicArea=True&amp;isModal=true&amp;asPopupView=true</v>
          </cell>
          <cell r="K592" t="str">
            <v>SDHT-SDIS-PSP-036-2022</v>
          </cell>
          <cell r="L592" t="str">
            <v>X</v>
          </cell>
          <cell r="N592" t="str">
            <v>CC</v>
          </cell>
          <cell r="O592">
            <v>30393177</v>
          </cell>
          <cell r="P592">
            <v>1</v>
          </cell>
          <cell r="Q592" t="str">
            <v>OSPINA ARIAS</v>
          </cell>
          <cell r="R592" t="str">
            <v>LILIANA MARIA</v>
          </cell>
          <cell r="S592" t="str">
            <v>No Aplica</v>
          </cell>
          <cell r="T592" t="str">
            <v>LILIANA MARIA OSPINA ARIAS</v>
          </cell>
          <cell r="U592" t="str">
            <v>F</v>
          </cell>
          <cell r="V592">
            <v>44579</v>
          </cell>
          <cell r="W592">
            <v>44585</v>
          </cell>
          <cell r="X592">
            <v>44581</v>
          </cell>
          <cell r="Y592">
            <v>44926</v>
          </cell>
          <cell r="Z592" t="str">
            <v>Contratación Directa</v>
          </cell>
          <cell r="AA592" t="str">
            <v>Contrato</v>
          </cell>
          <cell r="AB592" t="str">
            <v>Prestación de Servicios Profesionales</v>
          </cell>
          <cell r="AC592" t="str">
            <v>PRESTAR SERVICIOS PROFESIONALES PARA LA ESTRUCTURACIÓN Y FORMULACIÓN DEL PLAN MAESTRO DE HÁBITAT Y SERVICIOS PÚBLICOS, ASÍ COMO LAS REGLAMENTACIONES A CARGO DE LA SDHT DERIVADAS DEL PLAN DE ORDENAMIENTO TERRITORIAL.</v>
          </cell>
          <cell r="AD592">
            <v>44585</v>
          </cell>
          <cell r="AE592">
            <v>44585</v>
          </cell>
          <cell r="AF592">
            <v>44585</v>
          </cell>
          <cell r="AG592">
            <v>44919</v>
          </cell>
          <cell r="AH592">
            <v>11</v>
          </cell>
          <cell r="AI592">
            <v>0</v>
          </cell>
          <cell r="AJ592">
            <v>11</v>
          </cell>
          <cell r="AK592">
            <v>11</v>
          </cell>
          <cell r="AL592">
            <v>0</v>
          </cell>
          <cell r="AN592">
            <v>44918</v>
          </cell>
          <cell r="AO592">
            <v>44736</v>
          </cell>
          <cell r="AP592">
            <v>121000000</v>
          </cell>
          <cell r="AQ592">
            <v>55366667</v>
          </cell>
          <cell r="AR592">
            <v>11000000</v>
          </cell>
          <cell r="AS592">
            <v>0</v>
          </cell>
          <cell r="AT592">
            <v>3680</v>
          </cell>
          <cell r="AU592">
            <v>585</v>
          </cell>
          <cell r="AV592">
            <v>44565</v>
          </cell>
          <cell r="AW592">
            <v>121000000</v>
          </cell>
          <cell r="AX592" t="str">
            <v>O23011601190000007721</v>
          </cell>
        </row>
        <row r="593">
          <cell r="E593">
            <v>587</v>
          </cell>
          <cell r="F593" t="str">
            <v>587-2022</v>
          </cell>
          <cell r="G593" t="str">
            <v>CO1.PCCNTR.3282282</v>
          </cell>
          <cell r="H593" t="str">
            <v>GESTIONAR Y ATENDER EL 100 % DE LOS REQUERIMIENTOS ALLEGADOS A LA ENTIDAD, RELACIONADOS CON ARRENDAMIENTO Y DESARROLLO DE VIVIENDA</v>
          </cell>
          <cell r="I593" t="str">
            <v>Terminado</v>
          </cell>
          <cell r="J593" t="str">
            <v>https://community.secop.gov.co/Public/Tendering/OpportunityDetail/Index?noticeUID=CO1.NTC.2595977&amp;isFromPublicArea=True&amp;isModal=true&amp;asPopupView=true</v>
          </cell>
          <cell r="K593" t="str">
            <v>SDHT-SDICV-PSP-036-2022</v>
          </cell>
          <cell r="L593" t="str">
            <v>X</v>
          </cell>
          <cell r="N593" t="str">
            <v>CC</v>
          </cell>
          <cell r="O593">
            <v>12583841</v>
          </cell>
          <cell r="P593">
            <v>2</v>
          </cell>
          <cell r="Q593" t="str">
            <v>FLOREZ MARTINEZ</v>
          </cell>
          <cell r="R593" t="str">
            <v>SAMUEL ENRIQUE</v>
          </cell>
          <cell r="S593" t="str">
            <v>No Aplica</v>
          </cell>
          <cell r="T593" t="str">
            <v>SAMUEL ENRIQUE FLOREZ MARTINEZ</v>
          </cell>
          <cell r="U593" t="str">
            <v>M</v>
          </cell>
          <cell r="V593">
            <v>44579</v>
          </cell>
          <cell r="W593" t="str">
            <v>No Aplica</v>
          </cell>
          <cell r="X593">
            <v>44580</v>
          </cell>
          <cell r="Y593">
            <v>44758</v>
          </cell>
          <cell r="Z593" t="str">
            <v>Contratación Directa</v>
          </cell>
          <cell r="AA593" t="str">
            <v>Contrato</v>
          </cell>
          <cell r="AB593" t="str">
            <v>Prestación de Servicios Profesionales</v>
          </cell>
          <cell r="AC593" t="str">
            <v>PRESTAR SERVICIOS PROFESIONALES PARA APOYAR JURÍDICAMENTE EL PROCESO DE COBRO PERSUASIVO Y DEPURACIÓN DE LA CARTERA POR SANCIONES IMPUESTAS A LOS INFRACTORES DE LAS NORMAS DE ENAJENACIÓN Y ARRENDAMIENTO DE INMUEBLES DESTINADOS A VIVIENDA.</v>
          </cell>
          <cell r="AD593">
            <v>44580</v>
          </cell>
          <cell r="AE593">
            <v>44580</v>
          </cell>
          <cell r="AF593">
            <v>44580</v>
          </cell>
          <cell r="AG593">
            <v>44760</v>
          </cell>
          <cell r="AH593">
            <v>6</v>
          </cell>
          <cell r="AI593">
            <v>0</v>
          </cell>
          <cell r="AJ593">
            <v>6</v>
          </cell>
          <cell r="AK593">
            <v>6</v>
          </cell>
          <cell r="AL593">
            <v>0</v>
          </cell>
          <cell r="AN593">
            <v>44760</v>
          </cell>
          <cell r="AO593">
            <v>44760</v>
          </cell>
          <cell r="AP593">
            <v>34299000</v>
          </cell>
          <cell r="AQ593">
            <v>34299000</v>
          </cell>
          <cell r="AR593">
            <v>5716500</v>
          </cell>
          <cell r="AS593">
            <v>0</v>
          </cell>
          <cell r="AT593">
            <v>2874</v>
          </cell>
          <cell r="AU593">
            <v>807</v>
          </cell>
          <cell r="AV593">
            <v>44568</v>
          </cell>
          <cell r="AW593">
            <v>34299000</v>
          </cell>
          <cell r="AX593" t="str">
            <v>O23011603450000007812</v>
          </cell>
        </row>
        <row r="594">
          <cell r="E594">
            <v>588</v>
          </cell>
          <cell r="F594" t="str">
            <v>588-2022</v>
          </cell>
          <cell r="G594" t="str">
            <v>CO1.PCCNTR.3282553</v>
          </cell>
          <cell r="H594" t="str">
            <v>GESTIONAR Y ATENDER EL 100 % DE LOS REQUERIMIENTOS ALLEGADOS A LA ENTIDAD, RELACIONADOS CON ARRENDAMIENTO Y DESARROLLO DE VIVIENDA</v>
          </cell>
          <cell r="I594" t="str">
            <v>Terminado</v>
          </cell>
          <cell r="J594" t="str">
            <v>https://community.secop.gov.co/Public/Tendering/OpportunityDetail/Index?noticeUID=CO1.NTC.2596572&amp;isFromPublicArea=True&amp;isModal=true&amp;asPopupView=true</v>
          </cell>
          <cell r="K594" t="str">
            <v>SDHT-SDICV-PSAG-002-2022</v>
          </cell>
          <cell r="L594" t="str">
            <v>X</v>
          </cell>
          <cell r="N594" t="str">
            <v>CC</v>
          </cell>
          <cell r="O594">
            <v>1032446758</v>
          </cell>
          <cell r="P594">
            <v>6</v>
          </cell>
          <cell r="Q594" t="str">
            <v>BASTIDAS BOGOTA</v>
          </cell>
          <cell r="R594" t="str">
            <v>DERLY YADIRA</v>
          </cell>
          <cell r="S594" t="str">
            <v>No Aplica</v>
          </cell>
          <cell r="T594" t="str">
            <v>DERLY YADIRA BASTIDAS BOGOTA</v>
          </cell>
          <cell r="U594" t="str">
            <v>F</v>
          </cell>
          <cell r="V594">
            <v>44579</v>
          </cell>
          <cell r="W594" t="str">
            <v>No Aplica</v>
          </cell>
          <cell r="X594">
            <v>44580</v>
          </cell>
          <cell r="Y594">
            <v>44920</v>
          </cell>
          <cell r="Z594" t="str">
            <v>Contratación Directa</v>
          </cell>
          <cell r="AA594" t="str">
            <v>Contrato</v>
          </cell>
          <cell r="AB594" t="str">
            <v>Prestación de Servicios  de Apoyo a la Gestión</v>
          </cell>
          <cell r="AC594" t="str">
            <v>PRESTAR SERVICIOS DE APOYO A LA GESTIÓN EN LAS ACTIVIDADES DE GESTIÓN DOCUMENTAL Y DIGITALIZACIÓN DE DOCUMENTOS DE LA SUBDIRECCIÓN DE INVESTIGACIONES Y CONTROL DE VIVIENDA.</v>
          </cell>
          <cell r="AD594">
            <v>44580</v>
          </cell>
          <cell r="AE594">
            <v>44580</v>
          </cell>
          <cell r="AF594">
            <v>44580</v>
          </cell>
          <cell r="AG594">
            <v>44922</v>
          </cell>
          <cell r="AH594">
            <v>11</v>
          </cell>
          <cell r="AI594">
            <v>9</v>
          </cell>
          <cell r="AJ594">
            <v>11.3</v>
          </cell>
          <cell r="AK594">
            <v>11</v>
          </cell>
          <cell r="AL594">
            <v>9</v>
          </cell>
          <cell r="AN594">
            <v>44922</v>
          </cell>
          <cell r="AO594">
            <v>44922</v>
          </cell>
          <cell r="AP594">
            <v>28250000</v>
          </cell>
          <cell r="AQ594">
            <v>28250000</v>
          </cell>
          <cell r="AR594">
            <v>2500000</v>
          </cell>
          <cell r="AS594">
            <v>0</v>
          </cell>
          <cell r="AT594">
            <v>2859</v>
          </cell>
          <cell r="AU594">
            <v>802</v>
          </cell>
          <cell r="AV594">
            <v>44568</v>
          </cell>
          <cell r="AW594">
            <v>28325000</v>
          </cell>
          <cell r="AX594" t="str">
            <v>O23011603450000007812</v>
          </cell>
        </row>
        <row r="595">
          <cell r="E595">
            <v>589</v>
          </cell>
          <cell r="F595" t="str">
            <v>589-2022</v>
          </cell>
          <cell r="G595" t="str">
            <v>CO1.PCCNTR.3283171</v>
          </cell>
          <cell r="H595" t="str">
            <v>ADELANTAR EL 100 % DE  ACCIONES DE PREVENCIÓN, VIGILANCIA Y CONTROL FRENTE A LOS DESARROLLOS URBANÍSTICOS ILEGALES.</v>
          </cell>
          <cell r="I595" t="str">
            <v>Terminado</v>
          </cell>
          <cell r="J595" t="str">
            <v>https://community.secop.gov.co/Public/Tendering/OpportunityDetail/Index?noticeUID=CO1.NTC.2597119&amp;isFromPublicArea=True&amp;isModal=true&amp;asPopupView=true</v>
          </cell>
          <cell r="K595" t="str">
            <v>SDHT-SDPS-PSP-012-2022</v>
          </cell>
          <cell r="L595" t="str">
            <v>X</v>
          </cell>
          <cell r="N595" t="str">
            <v>CC</v>
          </cell>
          <cell r="O595">
            <v>7185175</v>
          </cell>
          <cell r="P595">
            <v>1</v>
          </cell>
          <cell r="Q595" t="str">
            <v>MEDINA PAEZ</v>
          </cell>
          <cell r="R595" t="str">
            <v>JEFFER HERNANDO</v>
          </cell>
          <cell r="S595" t="str">
            <v>No Aplica</v>
          </cell>
          <cell r="T595" t="str">
            <v>JEFFER HERNANDO MEDINA PAEZ</v>
          </cell>
          <cell r="U595" t="str">
            <v>M</v>
          </cell>
          <cell r="V595">
            <v>44579</v>
          </cell>
          <cell r="W595" t="str">
            <v>No Aplica</v>
          </cell>
          <cell r="X595">
            <v>44580</v>
          </cell>
          <cell r="Y595">
            <v>44912</v>
          </cell>
          <cell r="Z595" t="str">
            <v>Contratación Directa</v>
          </cell>
          <cell r="AA595" t="str">
            <v>Contrato</v>
          </cell>
          <cell r="AB595" t="str">
            <v>Prestación de Servicios Profesionales</v>
          </cell>
          <cell r="AC595" t="str">
            <v>PRESTAR SERVICIOS PROFESIONALES PARA APOYAR TECNICAMENTE A LA SUBDIRECCIÓN DE PREVENCIÓN Y SEGUIMIENTO EN LAS ACTIVIDADES DE MONITOREO DE LAS AREAS SUSCEPTIBLES DE OCUPACIÓN ILEGAL Y EN LA PREVENCIÓN DE DESARROLLOS ILEGALES EN EL DISTRITO CAPITA</v>
          </cell>
          <cell r="AD595">
            <v>44580</v>
          </cell>
          <cell r="AE595">
            <v>44580</v>
          </cell>
          <cell r="AF595">
            <v>44580</v>
          </cell>
          <cell r="AG595">
            <v>44922</v>
          </cell>
          <cell r="AH595">
            <v>11</v>
          </cell>
          <cell r="AI595">
            <v>9</v>
          </cell>
          <cell r="AJ595">
            <v>11.3</v>
          </cell>
          <cell r="AK595">
            <v>11</v>
          </cell>
          <cell r="AL595">
            <v>9</v>
          </cell>
          <cell r="AN595">
            <v>44922</v>
          </cell>
          <cell r="AO595">
            <v>44922</v>
          </cell>
          <cell r="AP595">
            <v>64596450</v>
          </cell>
          <cell r="AQ595">
            <v>64596450</v>
          </cell>
          <cell r="AR595">
            <v>5716500</v>
          </cell>
          <cell r="AS595">
            <v>0</v>
          </cell>
          <cell r="AT595">
            <v>3002</v>
          </cell>
          <cell r="AU595">
            <v>732</v>
          </cell>
          <cell r="AV595">
            <v>44566</v>
          </cell>
          <cell r="AW595">
            <v>64767945</v>
          </cell>
          <cell r="AX595" t="str">
            <v>O23011603450000007812</v>
          </cell>
        </row>
        <row r="596">
          <cell r="E596">
            <v>590</v>
          </cell>
          <cell r="F596" t="str">
            <v>590-2022</v>
          </cell>
          <cell r="G596" t="str">
            <v>CO1.PCCNTR.3281568</v>
          </cell>
          <cell r="H596" t="str">
            <v>GESTIONAR Y ATENDER EL 100 % DE LOS REQUERIMIENTOS ALLEGADOS A LA ENTIDAD, RELACIONADOS CON ARRENDAMIENTO Y DESARROLLO DE VIVIENDA</v>
          </cell>
          <cell r="I596" t="str">
            <v>En Ejecución</v>
          </cell>
          <cell r="J596" t="str">
            <v>https://community.secop.gov.co/Public/Tendering/OpportunityDetail/Index?noticeUID=CO1.NTC.2594471&amp;isFromPublicArea=True&amp;isModal=true&amp;asPopupView=true</v>
          </cell>
          <cell r="K596" t="str">
            <v>SDHT-SDICV-PSP-007-2022</v>
          </cell>
          <cell r="L596" t="str">
            <v>X</v>
          </cell>
          <cell r="N596" t="str">
            <v>CC</v>
          </cell>
          <cell r="O596">
            <v>1022980878</v>
          </cell>
          <cell r="P596">
            <v>4</v>
          </cell>
          <cell r="Q596" t="str">
            <v>LEYTON CASTRO</v>
          </cell>
          <cell r="R596" t="str">
            <v>JOHANA LIZETH</v>
          </cell>
          <cell r="S596" t="str">
            <v>No Aplica</v>
          </cell>
          <cell r="T596" t="str">
            <v>JOHANA LIZETH LEYTON CASTRO</v>
          </cell>
          <cell r="U596" t="str">
            <v>F</v>
          </cell>
          <cell r="V596">
            <v>44579</v>
          </cell>
          <cell r="W596" t="str">
            <v>No Aplica</v>
          </cell>
          <cell r="X596">
            <v>44580</v>
          </cell>
          <cell r="Y596">
            <v>44926</v>
          </cell>
          <cell r="Z596" t="str">
            <v>Contratación Directa</v>
          </cell>
          <cell r="AA596" t="str">
            <v>Contrato</v>
          </cell>
          <cell r="AB596" t="str">
            <v>Prestación de Servicios  de Apoyo a la Gestión</v>
          </cell>
          <cell r="AC596" t="str">
            <v>PRESTAR SERVICIOS DE APOYO A LA GESTION EN EL DESARROLLO DE ACTIVIDADES DE CARÁCTER ADMINISTRATIVO Y APOYO EN EL SEGUIMIENTO Y DE RESPUESTA A SOLICITUDES QUE SE   ADELANTAN EN LA SUBDIRECCIÓN DEINVESTIGACIONES Y CONTROL DE VIVIENDA</v>
          </cell>
          <cell r="AD596">
            <v>44580</v>
          </cell>
          <cell r="AE596">
            <v>44580</v>
          </cell>
          <cell r="AF596">
            <v>44580</v>
          </cell>
          <cell r="AG596">
            <v>44928</v>
          </cell>
          <cell r="AH596">
            <v>11</v>
          </cell>
          <cell r="AI596">
            <v>15</v>
          </cell>
          <cell r="AJ596">
            <v>11.5</v>
          </cell>
          <cell r="AK596">
            <v>11</v>
          </cell>
          <cell r="AL596">
            <v>15</v>
          </cell>
          <cell r="AN596">
            <v>44929</v>
          </cell>
          <cell r="AO596">
            <v>44929</v>
          </cell>
          <cell r="AP596">
            <v>35535000</v>
          </cell>
          <cell r="AQ596">
            <v>35535000</v>
          </cell>
          <cell r="AR596">
            <v>3090000</v>
          </cell>
          <cell r="AS596">
            <v>0</v>
          </cell>
          <cell r="AT596">
            <v>2864</v>
          </cell>
          <cell r="AU596">
            <v>806</v>
          </cell>
          <cell r="AV596">
            <v>44568</v>
          </cell>
          <cell r="AW596">
            <v>35535000</v>
          </cell>
          <cell r="AX596" t="str">
            <v>O23011603450000007812</v>
          </cell>
        </row>
        <row r="597">
          <cell r="E597">
            <v>591</v>
          </cell>
          <cell r="F597" t="str">
            <v>591-2022</v>
          </cell>
          <cell r="G597" t="str">
            <v>CO1.PCCNTR.3282988</v>
          </cell>
          <cell r="H597" t="str">
            <v>GESTIONAR Y ATENDER EL 100 % DE LOS REQUERIMIENTOS ALLEGADOS A LA ENTIDAD, RELACIONADOS CON ARRENDAMIENTO Y DESARROLLO DE VIVIENDA</v>
          </cell>
          <cell r="I597" t="str">
            <v>Terminado</v>
          </cell>
          <cell r="J597" t="str">
            <v>https://community.secop.gov.co/Public/Tendering/OpportunityDetail/Index?noticeUID=CO1.NTC.2597009&amp;isFromPublicArea=True&amp;isModal=true&amp;asPopupView=true</v>
          </cell>
          <cell r="K597" t="str">
            <v>SDHT-SDICV-PSAG-005-2022</v>
          </cell>
          <cell r="L597" t="str">
            <v>X</v>
          </cell>
          <cell r="N597" t="str">
            <v>CC</v>
          </cell>
          <cell r="O597">
            <v>1032502090</v>
          </cell>
          <cell r="P597">
            <v>5</v>
          </cell>
          <cell r="Q597" t="str">
            <v xml:space="preserve">ALVISGRANADA </v>
          </cell>
          <cell r="R597" t="str">
            <v>ANGIE PAOLA</v>
          </cell>
          <cell r="S597" t="str">
            <v>No Aplica</v>
          </cell>
          <cell r="T597" t="str">
            <v xml:space="preserve">ANGIE PAOLA ALVISGRANADA </v>
          </cell>
          <cell r="U597" t="str">
            <v>F</v>
          </cell>
          <cell r="V597">
            <v>44579</v>
          </cell>
          <cell r="W597" t="str">
            <v>No Aplica</v>
          </cell>
          <cell r="X597">
            <v>44581</v>
          </cell>
          <cell r="Y597">
            <v>44922</v>
          </cell>
          <cell r="Z597" t="str">
            <v>Contratación Directa</v>
          </cell>
          <cell r="AA597" t="str">
            <v>Contrato</v>
          </cell>
          <cell r="AB597" t="str">
            <v>Prestación de Servicios  de Apoyo a la Gestión</v>
          </cell>
          <cell r="AC597" t="str">
            <v>PRESTAR SERVICIOS DE APOYO A LA GESTIÓN EN EL DESARROLLO DE ACTIVIDADES DE CARÁCTER ADMINISTRATIVO RELACIONADAS CON EL CONTROL DE VIVIENDA.</v>
          </cell>
          <cell r="AD597">
            <v>44581</v>
          </cell>
          <cell r="AE597">
            <v>44581</v>
          </cell>
          <cell r="AF597">
            <v>44581</v>
          </cell>
          <cell r="AG597">
            <v>44923</v>
          </cell>
          <cell r="AH597">
            <v>11</v>
          </cell>
          <cell r="AI597">
            <v>9</v>
          </cell>
          <cell r="AJ597">
            <v>11.3</v>
          </cell>
          <cell r="AK597">
            <v>11</v>
          </cell>
          <cell r="AL597">
            <v>9</v>
          </cell>
          <cell r="AN597">
            <v>44923</v>
          </cell>
          <cell r="AO597">
            <v>44923</v>
          </cell>
          <cell r="AP597">
            <v>34917000</v>
          </cell>
          <cell r="AQ597">
            <v>34917000</v>
          </cell>
          <cell r="AR597">
            <v>3090000</v>
          </cell>
          <cell r="AS597">
            <v>0</v>
          </cell>
          <cell r="AT597">
            <v>2849</v>
          </cell>
          <cell r="AU597">
            <v>795</v>
          </cell>
          <cell r="AV597">
            <v>44568</v>
          </cell>
          <cell r="AW597">
            <v>35009700</v>
          </cell>
          <cell r="AX597" t="str">
            <v>O23011603450000007812</v>
          </cell>
        </row>
        <row r="598">
          <cell r="E598">
            <v>592</v>
          </cell>
          <cell r="F598" t="str">
            <v>592-2022</v>
          </cell>
          <cell r="G598" t="str">
            <v>CO1.PCCNTR.3283888</v>
          </cell>
          <cell r="H598" t="str">
            <v>GESTIONAR Y ATENDER EL 100 % DE LOS REQUERIMIENTOS ALLEGADOS A LA ENTIDAD, RELACIONADOS CON ARRENDAMIENTO Y DESARROLLO DE VIVIENDA</v>
          </cell>
          <cell r="I598" t="str">
            <v>En Ejecución</v>
          </cell>
          <cell r="J598" t="str">
            <v>https://community.secop.gov.co/Public/Tendering/OpportunityDetail/Index?noticeUID=CO1.NTC.2597467&amp;isFromPublicArea=True&amp;isModal=true&amp;asPopupView=true</v>
          </cell>
          <cell r="K598" t="str">
            <v>SDHT-SDICV-PSP-039-2022</v>
          </cell>
          <cell r="L598" t="str">
            <v>X</v>
          </cell>
          <cell r="N598" t="str">
            <v>CC</v>
          </cell>
          <cell r="O598">
            <v>53051398</v>
          </cell>
          <cell r="P598">
            <v>7</v>
          </cell>
          <cell r="Q598" t="str">
            <v>MOLANO GOMEZ</v>
          </cell>
          <cell r="R598" t="str">
            <v>NATALIA CAROLINA</v>
          </cell>
          <cell r="S598" t="str">
            <v>No Aplica</v>
          </cell>
          <cell r="T598" t="str">
            <v>NATALIA CAROLINA MOLANO GOMEZ</v>
          </cell>
          <cell r="U598" t="str">
            <v>F</v>
          </cell>
          <cell r="V598">
            <v>44579</v>
          </cell>
          <cell r="W598" t="str">
            <v>No Aplica</v>
          </cell>
          <cell r="X598">
            <v>44581</v>
          </cell>
          <cell r="Y598">
            <v>44929</v>
          </cell>
          <cell r="Z598" t="str">
            <v>Contratación Directa</v>
          </cell>
          <cell r="AA598" t="str">
            <v>Contrato</v>
          </cell>
          <cell r="AB598" t="str">
            <v>Prestación de Servicios Profesionales</v>
          </cell>
          <cell r="AC598" t="str">
            <v>PRESTAR SERVICIOS PROFESIONALES PARA APOYAR TECNICAMENTE LA SUSTANCIACIÓN DE LAS INVESTIGACIONES ADMINISTRATIVAS RELACIONADAS CON LA  ENAJENACIÓN Y ARRENDAMIENTO DE VIVIENDA</v>
          </cell>
          <cell r="AD598">
            <v>44581</v>
          </cell>
          <cell r="AE598">
            <v>44581</v>
          </cell>
          <cell r="AF598">
            <v>44581</v>
          </cell>
          <cell r="AG598">
            <v>44929</v>
          </cell>
          <cell r="AH598">
            <v>11</v>
          </cell>
          <cell r="AI598">
            <v>15</v>
          </cell>
          <cell r="AJ598">
            <v>11.5</v>
          </cell>
          <cell r="AK598">
            <v>11</v>
          </cell>
          <cell r="AL598">
            <v>15</v>
          </cell>
          <cell r="AN598">
            <v>44930</v>
          </cell>
          <cell r="AO598">
            <v>44930</v>
          </cell>
          <cell r="AP598">
            <v>65739750</v>
          </cell>
          <cell r="AQ598">
            <v>65739750</v>
          </cell>
          <cell r="AR598">
            <v>5716500</v>
          </cell>
          <cell r="AS598">
            <v>0</v>
          </cell>
          <cell r="AT598">
            <v>2839</v>
          </cell>
          <cell r="AU598">
            <v>473</v>
          </cell>
          <cell r="AV598">
            <v>44565</v>
          </cell>
          <cell r="AW598">
            <v>65739750</v>
          </cell>
          <cell r="AX598" t="str">
            <v>O23011603450000007812</v>
          </cell>
        </row>
        <row r="599">
          <cell r="E599">
            <v>593</v>
          </cell>
          <cell r="F599" t="str">
            <v>593-2022</v>
          </cell>
          <cell r="G599" t="str">
            <v>CO1.PCCNTR.3283509</v>
          </cell>
          <cell r="H599" t="str">
            <v>GESTIONAR Y ATENDER EL 100 % DE LOS REQUERIMIENTOS ALLEGADOS A LA ENTIDAD, RELACIONADOS CON ARRENDAMIENTO Y DESARROLLO DE VIVIENDA</v>
          </cell>
          <cell r="I599" t="str">
            <v>Terminado</v>
          </cell>
          <cell r="J599" t="str">
            <v>https://community.secop.gov.co/Public/Tendering/OpportunityDetail/Index?noticeUID=CO1.NTC.2597406&amp;isFromPublicArea=True&amp;isModal=true&amp;asPopupView=true</v>
          </cell>
          <cell r="K599" t="str">
            <v>SDHT-SDICV-PSP-042-2022</v>
          </cell>
          <cell r="L599" t="str">
            <v>X</v>
          </cell>
          <cell r="N599" t="str">
            <v>CC</v>
          </cell>
          <cell r="O599">
            <v>52905716</v>
          </cell>
          <cell r="P599">
            <v>9</v>
          </cell>
          <cell r="Q599" t="str">
            <v>GUACANEME NUÑEZ</v>
          </cell>
          <cell r="R599" t="str">
            <v>LEIDY ESPERANZA</v>
          </cell>
          <cell r="S599" t="str">
            <v>No Aplica</v>
          </cell>
          <cell r="T599" t="str">
            <v>LEIDY ESPERANZA GUACANEME NUÑEZ</v>
          </cell>
          <cell r="U599" t="str">
            <v>F</v>
          </cell>
          <cell r="V599">
            <v>44579</v>
          </cell>
          <cell r="W599" t="str">
            <v>No Aplica</v>
          </cell>
          <cell r="X599">
            <v>44581</v>
          </cell>
          <cell r="Y599">
            <v>44922</v>
          </cell>
          <cell r="Z599" t="str">
            <v>Contratación Directa</v>
          </cell>
          <cell r="AA599" t="str">
            <v>Contrato</v>
          </cell>
          <cell r="AB599" t="str">
            <v>Prestación de Servicios Profesionales</v>
          </cell>
          <cell r="AC599" t="str">
            <v>PRESTAR SERVICIOS PROFESIONALES DE APOYO JURIDICO PARA SUSTANCIAR INVESTIGACIONESADMINISTRATIVAS RELACIONADAS CON LA ENAJENACIÓN Y ARRENDAMIENTO DE VIVIENDA</v>
          </cell>
          <cell r="AD599">
            <v>44581</v>
          </cell>
          <cell r="AE599">
            <v>44581</v>
          </cell>
          <cell r="AF599">
            <v>44581</v>
          </cell>
          <cell r="AG599">
            <v>44923</v>
          </cell>
          <cell r="AH599">
            <v>11</v>
          </cell>
          <cell r="AI599">
            <v>9</v>
          </cell>
          <cell r="AJ599">
            <v>11.3</v>
          </cell>
          <cell r="AK599">
            <v>11</v>
          </cell>
          <cell r="AL599">
            <v>9</v>
          </cell>
          <cell r="AN599">
            <v>44923</v>
          </cell>
          <cell r="AO599">
            <v>44923</v>
          </cell>
          <cell r="AP599">
            <v>64596450</v>
          </cell>
          <cell r="AQ599">
            <v>64596450</v>
          </cell>
          <cell r="AR599">
            <v>5716500</v>
          </cell>
          <cell r="AS599">
            <v>0</v>
          </cell>
          <cell r="AT599">
            <v>2862</v>
          </cell>
          <cell r="AU599">
            <v>805</v>
          </cell>
          <cell r="AV599">
            <v>44568</v>
          </cell>
          <cell r="AW599">
            <v>64767945</v>
          </cell>
          <cell r="AX599" t="str">
            <v>O23011603450000007812</v>
          </cell>
        </row>
        <row r="600">
          <cell r="E600">
            <v>594</v>
          </cell>
          <cell r="F600" t="str">
            <v>594-2022</v>
          </cell>
          <cell r="G600" t="str">
            <v>CO1.PCCNTR.3287113</v>
          </cell>
          <cell r="H600" t="str">
            <v xml:space="preserve">COODINAR 100 % DEL DISEÑO E IMPLEMENTACIÓN DE LA POLÍTICA PÚBLICA DE SERVICIOS PÚBLICOS. </v>
          </cell>
          <cell r="I600" t="str">
            <v>En Ejecución</v>
          </cell>
          <cell r="J600" t="str">
            <v>https://community.secop.gov.co/Public/Tendering/OpportunityDetail/Index?noticeUID=CO1.NTC.2599498&amp;isFromPublicArea=True&amp;isModal=true&amp;asPopupView=true</v>
          </cell>
          <cell r="K600" t="str">
            <v>SDHT-SDSP-PSP-020-2022</v>
          </cell>
          <cell r="L600" t="str">
            <v>X</v>
          </cell>
          <cell r="N600" t="str">
            <v>CC</v>
          </cell>
          <cell r="O600">
            <v>1010243788</v>
          </cell>
          <cell r="P600">
            <v>5</v>
          </cell>
          <cell r="Q600" t="str">
            <v>QUICENO PEREZ</v>
          </cell>
          <cell r="R600" t="str">
            <v>SAMUEL DAVID</v>
          </cell>
          <cell r="S600" t="str">
            <v>No Aplica</v>
          </cell>
          <cell r="T600" t="str">
            <v>SAMUEL DAVID QUICENO PEREZ</v>
          </cell>
          <cell r="U600" t="str">
            <v>M</v>
          </cell>
          <cell r="V600">
            <v>44579</v>
          </cell>
          <cell r="W600" t="str">
            <v>No Aplica</v>
          </cell>
          <cell r="X600">
            <v>44581</v>
          </cell>
          <cell r="Y600">
            <v>44926</v>
          </cell>
          <cell r="Z600" t="str">
            <v>Contratación Directa</v>
          </cell>
          <cell r="AA600" t="str">
            <v>Contrato</v>
          </cell>
          <cell r="AB600" t="str">
            <v>Prestación de Servicios Profesionales</v>
          </cell>
          <cell r="AC600" t="str">
            <v>PRESTAR SERVICIOS PROFESIONALES PARA APOYAR DESDE LA SUBDIRECCIÓN DE SERVICIOS PÚBLICOS LA EJECUCION DE LA POLÍTICA PÚBLICA DE GESTIÓN DE RESIDUOS</v>
          </cell>
          <cell r="AD600">
            <v>44581</v>
          </cell>
          <cell r="AE600">
            <v>44581</v>
          </cell>
          <cell r="AF600">
            <v>44581</v>
          </cell>
          <cell r="AG600">
            <v>44930</v>
          </cell>
          <cell r="AH600">
            <v>11</v>
          </cell>
          <cell r="AI600">
            <v>15</v>
          </cell>
          <cell r="AJ600">
            <v>11.5</v>
          </cell>
          <cell r="AK600">
            <v>11</v>
          </cell>
          <cell r="AL600">
            <v>15</v>
          </cell>
          <cell r="AN600">
            <v>44930</v>
          </cell>
          <cell r="AO600">
            <v>44930</v>
          </cell>
          <cell r="AP600">
            <v>71070000</v>
          </cell>
          <cell r="AQ600">
            <v>71070000</v>
          </cell>
          <cell r="AR600">
            <v>6180000</v>
          </cell>
          <cell r="AS600">
            <v>0</v>
          </cell>
          <cell r="AT600">
            <v>3702</v>
          </cell>
          <cell r="AU600">
            <v>111</v>
          </cell>
          <cell r="AV600">
            <v>44564</v>
          </cell>
          <cell r="AW600">
            <v>71070000</v>
          </cell>
          <cell r="AX600" t="str">
            <v>O23011602370000007615</v>
          </cell>
        </row>
        <row r="601">
          <cell r="E601">
            <v>595</v>
          </cell>
          <cell r="F601" t="str">
            <v>595-2022</v>
          </cell>
          <cell r="G601" t="str">
            <v>CO1.PCCNTR.3284701</v>
          </cell>
          <cell r="H601" t="str">
            <v>ELABORAR 8 DOCUMENTOS DE LINEAMIENTOS DE INTERVENCIÓN, GESTIÓN INTERINSTITUCIONAL Y EVALUACIÓN DE LAS INTERVENCIONES TERRITORIALES EN LOS 8 TERRITORIOS PRIORIZADOS EN ÁREAS DE ORIGEN INFORMAL</v>
          </cell>
          <cell r="I601" t="str">
            <v>En Ejecución</v>
          </cell>
          <cell r="J601" t="str">
            <v>https://community.secop.gov.co/Public/Tendering/OpportunityDetail/Index?noticeUID=CO1.NTC.2598305&amp;isFromPublicArea=True&amp;isModal=true&amp;asPopupView=true</v>
          </cell>
          <cell r="K601" t="str">
            <v>SDHT-SDB-PSP-108-2022</v>
          </cell>
          <cell r="L601" t="str">
            <v>X</v>
          </cell>
          <cell r="N601" t="str">
            <v>CC</v>
          </cell>
          <cell r="O601">
            <v>80230445</v>
          </cell>
          <cell r="P601">
            <v>1</v>
          </cell>
          <cell r="Q601" t="str">
            <v>GARZON TORRES</v>
          </cell>
          <cell r="R601" t="str">
            <v>EDUARDO ANDRES</v>
          </cell>
          <cell r="S601" t="str">
            <v>No Aplica</v>
          </cell>
          <cell r="T601" t="str">
            <v>EDUARDO ANDRES GARZON TORRES</v>
          </cell>
          <cell r="U601" t="str">
            <v>M</v>
          </cell>
          <cell r="V601">
            <v>44579</v>
          </cell>
          <cell r="W601">
            <v>44582</v>
          </cell>
          <cell r="X601">
            <v>44581</v>
          </cell>
          <cell r="Y601">
            <v>44914</v>
          </cell>
          <cell r="Z601" t="str">
            <v>Contratación Directa</v>
          </cell>
          <cell r="AA601" t="str">
            <v>Contrato</v>
          </cell>
          <cell r="AB601" t="str">
            <v>Prestación de Servicios Profesionales</v>
          </cell>
          <cell r="AC601" t="str">
            <v xml:space="preserve">PRESTAR SERVICIOS PROFESIONALES PARA APOYAR A LA SUBSECRETARIA DE COORDINACIÓN OPERATIVA EN EL SEGUIMIENTO A LOS PROYECTOS DE ORDEN ESTRATÉGICO PRIORIZADOS EN CADA UNA DE LAS SUBDIRECCIONES QUE CONFORMAN LA DEPENDENCIA.
</v>
          </cell>
          <cell r="AD601">
            <v>44582</v>
          </cell>
          <cell r="AE601">
            <v>44582</v>
          </cell>
          <cell r="AF601">
            <v>44582</v>
          </cell>
          <cell r="AG601">
            <v>44915</v>
          </cell>
          <cell r="AH601">
            <v>11</v>
          </cell>
          <cell r="AI601">
            <v>0</v>
          </cell>
          <cell r="AJ601">
            <v>12.333333333333334</v>
          </cell>
          <cell r="AK601">
            <v>12</v>
          </cell>
          <cell r="AL601">
            <v>10</v>
          </cell>
          <cell r="AN601">
            <v>44915</v>
          </cell>
          <cell r="AO601">
            <v>44956</v>
          </cell>
          <cell r="AP601">
            <v>93500000</v>
          </cell>
          <cell r="AQ601">
            <v>104833333</v>
          </cell>
          <cell r="AR601">
            <v>8500000</v>
          </cell>
          <cell r="AS601">
            <v>0.3333333283662796</v>
          </cell>
          <cell r="AT601">
            <v>3638</v>
          </cell>
          <cell r="AU601">
            <v>847</v>
          </cell>
          <cell r="AV601">
            <v>44573</v>
          </cell>
          <cell r="AW601">
            <v>93500000</v>
          </cell>
          <cell r="AX601" t="str">
            <v>O23011601190000007575</v>
          </cell>
        </row>
        <row r="602">
          <cell r="E602">
            <v>596</v>
          </cell>
          <cell r="F602" t="str">
            <v>596-2022</v>
          </cell>
          <cell r="G602" t="str">
            <v>CO1.PCCNTR.3284798</v>
          </cell>
          <cell r="H602" t="str">
            <v>CONSTRUIR  8  OBRAS EN ESPACIOS PÚBLICOS EN TERRITORIOS DE MEJORAMIENTO INTEGRAL DE BARRIOS</v>
          </cell>
          <cell r="I602" t="str">
            <v>En Ejecución</v>
          </cell>
          <cell r="J602" t="str">
            <v>https://community.secop.gov.co/Public/Tendering/OpportunityDetail/Index?noticeUID=CO1.NTC.2598289&amp;isFromPublicArea=True&amp;isModal=true&amp;asPopupView=true</v>
          </cell>
          <cell r="K602" t="str">
            <v>SDHT-SDB-PSAG-075-2022</v>
          </cell>
          <cell r="L602" t="str">
            <v>X</v>
          </cell>
          <cell r="N602" t="str">
            <v>CC</v>
          </cell>
          <cell r="O602">
            <v>1032470596</v>
          </cell>
          <cell r="P602">
            <v>0</v>
          </cell>
          <cell r="Q602" t="str">
            <v>MACIAS LIEVANO</v>
          </cell>
          <cell r="R602" t="str">
            <v>SEBASTIAN ANDRES</v>
          </cell>
          <cell r="S602" t="str">
            <v>No Aplica</v>
          </cell>
          <cell r="T602" t="str">
            <v>SEBASTIAN ANDRES MACIAS LIEVANO</v>
          </cell>
          <cell r="U602" t="str">
            <v>M</v>
          </cell>
          <cell r="V602">
            <v>44579</v>
          </cell>
          <cell r="W602">
            <v>44581</v>
          </cell>
          <cell r="X602">
            <v>44580</v>
          </cell>
          <cell r="Y602">
            <v>44913</v>
          </cell>
          <cell r="Z602" t="str">
            <v>Contratación Directa</v>
          </cell>
          <cell r="AA602" t="str">
            <v>Contrato</v>
          </cell>
          <cell r="AB602" t="str">
            <v>Prestación de Servicios  de Apoyo a la Gestión</v>
          </cell>
          <cell r="AC602" t="str">
            <v>PRESTAR SERVICIOS DE APOYO A LA GESTIÓN EN LA ESTRUCTURACIÓN Y SEGUIMIENTO A PROCESOS CONTRACTUALES, ASÍ COMO EN LA PROYECCIÓN DE RESPUESTAS JURÍDICAS EN EL MARCO DEL MEJORAMIENTO INTEGRAL DE BARRIOS Y DEMÁS PROCESOS ADELANTADOS POR LA SUBDIRECCIÓN DE BARRIOS</v>
          </cell>
          <cell r="AD602">
            <v>44581</v>
          </cell>
          <cell r="AE602">
            <v>44581</v>
          </cell>
          <cell r="AF602">
            <v>44581</v>
          </cell>
          <cell r="AG602">
            <v>44914</v>
          </cell>
          <cell r="AH602">
            <v>11</v>
          </cell>
          <cell r="AI602">
            <v>0</v>
          </cell>
          <cell r="AJ602">
            <v>13.433333333333334</v>
          </cell>
          <cell r="AK602">
            <v>13</v>
          </cell>
          <cell r="AL602">
            <v>13</v>
          </cell>
          <cell r="AM602">
            <v>403</v>
          </cell>
          <cell r="AN602">
            <v>44914</v>
          </cell>
          <cell r="AO602">
            <v>44987</v>
          </cell>
          <cell r="AP602">
            <v>45100000</v>
          </cell>
          <cell r="AQ602">
            <v>55076667</v>
          </cell>
          <cell r="AR602">
            <v>4100000</v>
          </cell>
          <cell r="AS602">
            <v>-0.3333333358168602</v>
          </cell>
          <cell r="AT602">
            <v>2763</v>
          </cell>
          <cell r="AU602">
            <v>291</v>
          </cell>
          <cell r="AV602">
            <v>44565</v>
          </cell>
          <cell r="AW602">
            <v>45100000</v>
          </cell>
          <cell r="AX602" t="str">
            <v>O23011601190000007575</v>
          </cell>
        </row>
        <row r="603">
          <cell r="E603">
            <v>597</v>
          </cell>
          <cell r="F603" t="str">
            <v>597-2022</v>
          </cell>
          <cell r="G603" t="str">
            <v>CO1.PCCNTR.3285227</v>
          </cell>
          <cell r="H603" t="str">
            <v>CONSTRUIR  8  OBRAS EN ESPACIOS PÚBLICOS EN TERRITORIOS DE MEJORAMIENTO INTEGRAL DE BARRIOS</v>
          </cell>
          <cell r="I603" t="str">
            <v>Terminado</v>
          </cell>
          <cell r="J603" t="str">
            <v>https://community.secop.gov.co/Public/Tendering/OpportunityDetail/Index?noticeUID=CO1.NTC.2598447&amp;isFromPublicArea=True&amp;isModal=true&amp;asPopupView=true</v>
          </cell>
          <cell r="K603" t="str">
            <v>SDHT-SDB-PSP-027-2022</v>
          </cell>
          <cell r="L603" t="str">
            <v>X</v>
          </cell>
          <cell r="N603" t="str">
            <v>CC</v>
          </cell>
          <cell r="O603">
            <v>52283995</v>
          </cell>
          <cell r="P603">
            <v>6</v>
          </cell>
          <cell r="Q603" t="str">
            <v>BAUTISTA IBARRA</v>
          </cell>
          <cell r="R603" t="str">
            <v>EMMA CECILIA</v>
          </cell>
          <cell r="S603" t="str">
            <v>No Aplica</v>
          </cell>
          <cell r="T603" t="str">
            <v>EMMA CECILIA BAUTISTA IBARRA</v>
          </cell>
          <cell r="U603" t="str">
            <v>F</v>
          </cell>
          <cell r="V603">
            <v>44579</v>
          </cell>
          <cell r="W603">
            <v>44585</v>
          </cell>
          <cell r="X603">
            <v>44582</v>
          </cell>
          <cell r="Y603">
            <v>44758</v>
          </cell>
          <cell r="Z603" t="str">
            <v>Contratación Directa</v>
          </cell>
          <cell r="AA603" t="str">
            <v>Contrato</v>
          </cell>
          <cell r="AB603" t="str">
            <v>Prestación de Servicios Profesionales</v>
          </cell>
          <cell r="AC603" t="str">
            <v xml:space="preserve"> PRESTAR SERVICIOS PROFESIONALES PARA APOYAR EL SEGUIMIENTO EN EL AVANCE DE OBRAS DE LAS INTERVENCIONES DEFINIDAS EN LOS PLANES DE ACCIÓN DE MEJORAMIENTO INTEGRAL EN TERRITORIOS PRIORIZADOS POR LA SECRETARÍA DISTRITAL DEL HÁBITAT</v>
          </cell>
          <cell r="AD603">
            <v>44585</v>
          </cell>
          <cell r="AE603">
            <v>44585</v>
          </cell>
          <cell r="AF603">
            <v>44585</v>
          </cell>
          <cell r="AG603">
            <v>44765</v>
          </cell>
          <cell r="AH603">
            <v>6</v>
          </cell>
          <cell r="AI603">
            <v>0</v>
          </cell>
          <cell r="AJ603">
            <v>6</v>
          </cell>
          <cell r="AK603">
            <v>6</v>
          </cell>
          <cell r="AL603">
            <v>0</v>
          </cell>
          <cell r="AN603">
            <v>44765</v>
          </cell>
          <cell r="AO603">
            <v>44765</v>
          </cell>
          <cell r="AP603">
            <v>43800000</v>
          </cell>
          <cell r="AQ603">
            <v>43800000</v>
          </cell>
          <cell r="AR603">
            <v>7300000</v>
          </cell>
          <cell r="AS603">
            <v>0</v>
          </cell>
          <cell r="AT603">
            <v>2784</v>
          </cell>
          <cell r="AU603">
            <v>424</v>
          </cell>
          <cell r="AV603">
            <v>44565</v>
          </cell>
          <cell r="AW603">
            <v>43800000</v>
          </cell>
          <cell r="AX603" t="str">
            <v>O23011601190000007575</v>
          </cell>
        </row>
        <row r="604">
          <cell r="E604">
            <v>598</v>
          </cell>
          <cell r="F604" t="str">
            <v>598-2022</v>
          </cell>
          <cell r="G604" t="str">
            <v>CO1.PCCNTR.3285452</v>
          </cell>
          <cell r="H604" t="str">
            <v xml:space="preserve">ASIGNAR 4500 SUBSIDIOS PARA MEJORAMIENTO DE VIVIENDA PRIORIZANDO HOGARES CON JEFATURA FEMENINA, PERSONAS CON DISCAPACIDAD, VÍCTIMAS DEL CONFLICTO ARMADO, POBLACIÓN ÉTNICA Y ADULTOS MAYORES </v>
          </cell>
          <cell r="I604" t="str">
            <v>Terminado</v>
          </cell>
          <cell r="J604" t="str">
            <v>https://community.secop.gov.co/Public/Tendering/OpportunityDetail/Index?noticeUID=CO1.NTC.2598947&amp;isFromPublicArea=True&amp;isModal=true&amp;asPopupView=true</v>
          </cell>
          <cell r="K604" t="str">
            <v>SDHT-SDB-PSP-082-2022</v>
          </cell>
          <cell r="L604" t="str">
            <v>X</v>
          </cell>
          <cell r="N604" t="str">
            <v>CC</v>
          </cell>
          <cell r="O604">
            <v>1020826302</v>
          </cell>
          <cell r="P604">
            <v>9</v>
          </cell>
          <cell r="Q604" t="str">
            <v>CHACON VALDERRAMA</v>
          </cell>
          <cell r="R604" t="str">
            <v>MARIA FERNANDA DEL SOCORRO</v>
          </cell>
          <cell r="S604" t="str">
            <v>No Aplica</v>
          </cell>
          <cell r="T604" t="str">
            <v>MARIA FERNANDA DEL SOCORRO CHACON VALDERRAMA</v>
          </cell>
          <cell r="U604" t="str">
            <v>F</v>
          </cell>
          <cell r="V604">
            <v>44579</v>
          </cell>
          <cell r="W604">
            <v>44581</v>
          </cell>
          <cell r="X604">
            <v>44582</v>
          </cell>
          <cell r="Y604">
            <v>44914</v>
          </cell>
          <cell r="Z604" t="str">
            <v>Contratación Directa</v>
          </cell>
          <cell r="AA604" t="str">
            <v>Contrato</v>
          </cell>
          <cell r="AB604" t="str">
            <v>Prestación de Servicios Profesionales</v>
          </cell>
          <cell r="AC604" t="str">
            <v xml:space="preserve"> PRESTAR SERVICIOS PROFESIONALES PARA APOYAR LAS ACTIVIDADES TÉCNICAS EN LA ESTRUCTURACIÓN DE LOS MEJORAMIENTOS DE VIVIENDA- MODALIDAD HABITABILIDAD EN LOS TERRITORIOS PRIORIZADOS POR LA SECRETARÍA DISTRITAL DEL HÁBITAT</v>
          </cell>
          <cell r="AD604">
            <v>44582</v>
          </cell>
          <cell r="AE604">
            <v>44582</v>
          </cell>
          <cell r="AF604">
            <v>44582</v>
          </cell>
          <cell r="AG604">
            <v>44915</v>
          </cell>
          <cell r="AH604">
            <v>11</v>
          </cell>
          <cell r="AI604">
            <v>0</v>
          </cell>
          <cell r="AJ604">
            <v>11.333333333333334</v>
          </cell>
          <cell r="AK604">
            <v>11</v>
          </cell>
          <cell r="AL604">
            <v>10</v>
          </cell>
          <cell r="AM604">
            <v>340</v>
          </cell>
          <cell r="AN604">
            <v>44915</v>
          </cell>
          <cell r="AO604">
            <v>44925</v>
          </cell>
          <cell r="AP604">
            <v>58300000</v>
          </cell>
          <cell r="AQ604">
            <v>60066667</v>
          </cell>
          <cell r="AR604">
            <v>5300000</v>
          </cell>
          <cell r="AS604">
            <v>-0.3333333358168602</v>
          </cell>
          <cell r="AT604">
            <v>2720</v>
          </cell>
          <cell r="AU604">
            <v>339</v>
          </cell>
          <cell r="AV604">
            <v>44565</v>
          </cell>
          <cell r="AW604">
            <v>58300000</v>
          </cell>
          <cell r="AX604" t="str">
            <v>O23011601010000007715</v>
          </cell>
        </row>
        <row r="605">
          <cell r="E605">
            <v>599</v>
          </cell>
          <cell r="F605" t="str">
            <v>599-2022</v>
          </cell>
          <cell r="G605" t="str">
            <v>CO1.PCCNTR.3282750</v>
          </cell>
          <cell r="H605" t="str">
            <v>MEJORAR 682 VIVIENDAS  RURALES Y EN BORDES URBANOS PRIORIZADAS</v>
          </cell>
          <cell r="I605" t="str">
            <v>Terminado</v>
          </cell>
          <cell r="J605" t="str">
            <v>https://community.secop.gov.co/Public/Tendering/OpportunityDetail/Index?noticeUID=CO1.NTC.2595813&amp;isFromPublicArea=True&amp;isModal=true&amp;asPopupView=true</v>
          </cell>
          <cell r="K605" t="str">
            <v>SDHT-SDO-PSP-068-2022</v>
          </cell>
          <cell r="L605" t="str">
            <v>X</v>
          </cell>
          <cell r="N605" t="str">
            <v>CC</v>
          </cell>
          <cell r="O605">
            <v>1018469096</v>
          </cell>
          <cell r="P605">
            <v>7</v>
          </cell>
          <cell r="Q605" t="str">
            <v>DUARTE AGUILERA</v>
          </cell>
          <cell r="R605" t="str">
            <v>YEISON</v>
          </cell>
          <cell r="S605" t="str">
            <v>No Aplica</v>
          </cell>
          <cell r="T605" t="str">
            <v>YEISON DUARTE AGUILERA</v>
          </cell>
          <cell r="U605" t="str">
            <v>M</v>
          </cell>
          <cell r="V605">
            <v>44579</v>
          </cell>
          <cell r="W605" t="str">
            <v>No Aplica</v>
          </cell>
          <cell r="X605">
            <v>44580</v>
          </cell>
          <cell r="Y605">
            <v>44913</v>
          </cell>
          <cell r="Z605" t="str">
            <v>Contratación Directa</v>
          </cell>
          <cell r="AA605" t="str">
            <v>Contrato</v>
          </cell>
          <cell r="AB605" t="str">
            <v>Prestación de Servicios Profesionales</v>
          </cell>
          <cell r="AC605" t="str">
            <v xml:space="preserve"> PRESTAR SERVICIOS PROFESIONALES PARA APOYAR EN EL SEGUIMIENTO TÉCNICO A LOS CONTRATOS DE ESTUDIOS, DISEÑOS Y OBRAS DE MEJORAMIENTO INTEGRAL RURAL Y DE BORDES, Y LOS DEMÁS PROYECTOS PRIORIZADOS POR LA SUBDIRECCIÓN DE OPERACIONES.</v>
          </cell>
          <cell r="AD605">
            <v>44580</v>
          </cell>
          <cell r="AE605">
            <v>44580</v>
          </cell>
          <cell r="AF605">
            <v>44580</v>
          </cell>
          <cell r="AG605">
            <v>44913</v>
          </cell>
          <cell r="AH605">
            <v>11</v>
          </cell>
          <cell r="AI605">
            <v>0</v>
          </cell>
          <cell r="AJ605">
            <v>11.4</v>
          </cell>
          <cell r="AK605">
            <v>11</v>
          </cell>
          <cell r="AL605">
            <v>12</v>
          </cell>
          <cell r="AM605">
            <v>342</v>
          </cell>
          <cell r="AN605">
            <v>44913</v>
          </cell>
          <cell r="AO605">
            <v>44925</v>
          </cell>
          <cell r="AP605">
            <v>57783000</v>
          </cell>
          <cell r="AQ605">
            <v>59884200</v>
          </cell>
          <cell r="AR605">
            <v>5253000</v>
          </cell>
          <cell r="AS605">
            <v>0</v>
          </cell>
          <cell r="AT605">
            <v>3411</v>
          </cell>
          <cell r="AU605">
            <v>396</v>
          </cell>
          <cell r="AV605">
            <v>44565</v>
          </cell>
          <cell r="AW605">
            <v>57783000</v>
          </cell>
          <cell r="AX605" t="str">
            <v>O23011601190000007659</v>
          </cell>
        </row>
        <row r="606">
          <cell r="E606">
            <v>600</v>
          </cell>
          <cell r="F606" t="str">
            <v>600-2022</v>
          </cell>
          <cell r="G606" t="str">
            <v>CO1.PCCNTR.3282859</v>
          </cell>
          <cell r="H606" t="str">
            <v xml:space="preserve">CONSTRUIR 75 VIVIENDAS RURALES NUEVAS </v>
          </cell>
          <cell r="I606" t="str">
            <v>Terminado</v>
          </cell>
          <cell r="J606" t="str">
            <v>https://community.secop.gov.co/Public/Tendering/OpportunityDetail/Index?noticeUID=CO1.NTC.2595661&amp;isFromPublicArea=True&amp;isModal=true&amp;asPopupView=true</v>
          </cell>
          <cell r="K606" t="str">
            <v>SDHT-SDO-PSP-053-2022</v>
          </cell>
          <cell r="L606" t="str">
            <v>X</v>
          </cell>
          <cell r="N606" t="str">
            <v>CC</v>
          </cell>
          <cell r="O606">
            <v>52355481</v>
          </cell>
          <cell r="P606">
            <v>2</v>
          </cell>
          <cell r="Q606" t="str">
            <v>LAMPREA OYOLA</v>
          </cell>
          <cell r="R606" t="str">
            <v>DIANA MARIA</v>
          </cell>
          <cell r="S606" t="str">
            <v>No Aplica</v>
          </cell>
          <cell r="T606" t="str">
            <v>DIANA MARIA LAMPREA OYOLA</v>
          </cell>
          <cell r="U606" t="str">
            <v>F</v>
          </cell>
          <cell r="V606">
            <v>44579</v>
          </cell>
          <cell r="W606" t="str">
            <v>No Aplica</v>
          </cell>
          <cell r="X606">
            <v>44580</v>
          </cell>
          <cell r="Y606">
            <v>44913</v>
          </cell>
          <cell r="Z606" t="str">
            <v>Contratación Directa</v>
          </cell>
          <cell r="AA606" t="str">
            <v>Contrato</v>
          </cell>
          <cell r="AB606" t="str">
            <v>Prestación de Servicios Profesionales</v>
          </cell>
          <cell r="AC606" t="str">
            <v>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v>
          </cell>
          <cell r="AD606">
            <v>44580</v>
          </cell>
          <cell r="AE606">
            <v>44580</v>
          </cell>
          <cell r="AF606">
            <v>44580</v>
          </cell>
          <cell r="AG606">
            <v>44913</v>
          </cell>
          <cell r="AH606">
            <v>11</v>
          </cell>
          <cell r="AI606">
            <v>0</v>
          </cell>
          <cell r="AJ606">
            <v>11.4</v>
          </cell>
          <cell r="AK606">
            <v>11</v>
          </cell>
          <cell r="AL606">
            <v>12</v>
          </cell>
          <cell r="AM606">
            <v>342</v>
          </cell>
          <cell r="AN606">
            <v>44913</v>
          </cell>
          <cell r="AO606">
            <v>44925</v>
          </cell>
          <cell r="AP606">
            <v>82258000</v>
          </cell>
          <cell r="AQ606">
            <v>85249200</v>
          </cell>
          <cell r="AR606">
            <v>7478000</v>
          </cell>
          <cell r="AS606">
            <v>0</v>
          </cell>
          <cell r="AT606">
            <v>3417</v>
          </cell>
          <cell r="AU606">
            <v>427</v>
          </cell>
          <cell r="AV606">
            <v>44565</v>
          </cell>
          <cell r="AW606">
            <v>82258000</v>
          </cell>
          <cell r="AX606" t="str">
            <v>O23011601190000007659</v>
          </cell>
        </row>
        <row r="607">
          <cell r="E607">
            <v>601</v>
          </cell>
          <cell r="F607" t="str">
            <v>601-2022</v>
          </cell>
          <cell r="G607" t="str">
            <v>CO1.PCCNTR.3282878</v>
          </cell>
          <cell r="H607" t="str">
            <v xml:space="preserve">INTERVENIR  11  ESPACIOS PÚBLICOS  EN SUELO RURAL Y BORDES URBANOS </v>
          </cell>
          <cell r="I607" t="str">
            <v>En Ejecución</v>
          </cell>
          <cell r="J607" t="str">
            <v>https://community.secop.gov.co/Public/Tendering/OpportunityDetail/Index?noticeUID=CO1.NTC.2595810&amp;isFromPublicArea=True&amp;isModal=true&amp;asPopupView=true</v>
          </cell>
          <cell r="K607" t="str">
            <v>SDHT-SDO-PSP-039-2022</v>
          </cell>
          <cell r="L607" t="str">
            <v>X</v>
          </cell>
          <cell r="N607" t="str">
            <v>CC</v>
          </cell>
          <cell r="O607">
            <v>1030666797</v>
          </cell>
          <cell r="P607">
            <v>1</v>
          </cell>
          <cell r="Q607" t="str">
            <v>PINZON CABRERA</v>
          </cell>
          <cell r="R607" t="str">
            <v>MARIA CAMILA</v>
          </cell>
          <cell r="S607" t="str">
            <v>No Aplica</v>
          </cell>
          <cell r="T607" t="str">
            <v>MARIA CAMILA PINZON CABRERA</v>
          </cell>
          <cell r="U607" t="str">
            <v>F</v>
          </cell>
          <cell r="V607">
            <v>44579</v>
          </cell>
          <cell r="W607" t="str">
            <v>No Aplica</v>
          </cell>
          <cell r="X607">
            <v>44580</v>
          </cell>
          <cell r="Y607">
            <v>44913</v>
          </cell>
          <cell r="Z607" t="str">
            <v>Contratación Directa</v>
          </cell>
          <cell r="AA607" t="str">
            <v>Contrato</v>
          </cell>
          <cell r="AB607" t="str">
            <v>Prestación de Servicios Profesionales</v>
          </cell>
          <cell r="AC607" t="str">
            <v>PRESTAR SERVICIOS PROFESIONALES PARA APOYAR LA ELABORACIÓN DE PLANIMETRÍA, RENDERS Y MODELACIONES URBANAS Y ARQUITECTÓNICAS, NECESARIOS PARA LA FORMULACIÓN E IMPLEMENTACIÓN DE LAS INTERVENCIONES DE BORDES, Y LOS DEMÁS PROYECTOS PRIORIZADOS POR LA SUBDIRECCIÓN DE OPERACIONES.</v>
          </cell>
          <cell r="AD607">
            <v>44580</v>
          </cell>
          <cell r="AE607">
            <v>44580</v>
          </cell>
          <cell r="AF607">
            <v>44580</v>
          </cell>
          <cell r="AG607">
            <v>44913</v>
          </cell>
          <cell r="AH607">
            <v>11</v>
          </cell>
          <cell r="AI607">
            <v>0</v>
          </cell>
          <cell r="AJ607">
            <v>11.4</v>
          </cell>
          <cell r="AK607">
            <v>11</v>
          </cell>
          <cell r="AL607">
            <v>12</v>
          </cell>
          <cell r="AM607">
            <v>342</v>
          </cell>
          <cell r="AN607">
            <v>44913</v>
          </cell>
          <cell r="AO607">
            <v>44943</v>
          </cell>
          <cell r="AP607">
            <v>57783000</v>
          </cell>
          <cell r="AQ607">
            <v>59884200</v>
          </cell>
          <cell r="AR607">
            <v>5253000</v>
          </cell>
          <cell r="AS607">
            <v>0</v>
          </cell>
          <cell r="AT607">
            <v>3420</v>
          </cell>
          <cell r="AU607">
            <v>429</v>
          </cell>
          <cell r="AV607">
            <v>44565</v>
          </cell>
          <cell r="AW607">
            <v>57783000</v>
          </cell>
          <cell r="AX607" t="str">
            <v>O23011601190000007659</v>
          </cell>
        </row>
        <row r="608">
          <cell r="E608">
            <v>602</v>
          </cell>
          <cell r="F608" t="str">
            <v>602-2022</v>
          </cell>
          <cell r="G608" t="str">
            <v>CO1.PCCNTR.3283113</v>
          </cell>
          <cell r="H608" t="str">
            <v xml:space="preserve">INTERVENIR  11  ESPACIOS PÚBLICOS  EN SUELO RURAL Y BORDES URBANOS </v>
          </cell>
          <cell r="I608" t="str">
            <v>Terminado</v>
          </cell>
          <cell r="J608" t="str">
            <v>https://community.secop.gov.co/Public/Tendering/OpportunityDetail/Index?noticeUID=CO1.NTC.2595679&amp;isFromPublicArea=True&amp;isModal=true&amp;asPopupView=true</v>
          </cell>
          <cell r="K608" t="str">
            <v>SDHT-SDO-PSP-040-2022</v>
          </cell>
          <cell r="L608" t="str">
            <v>X</v>
          </cell>
          <cell r="N608" t="str">
            <v>CC</v>
          </cell>
          <cell r="O608">
            <v>1033747881</v>
          </cell>
          <cell r="P608">
            <v>1</v>
          </cell>
          <cell r="Q608" t="str">
            <v>SILVA ESPINEL</v>
          </cell>
          <cell r="R608" t="str">
            <v>YULY TATIANA</v>
          </cell>
          <cell r="S608" t="str">
            <v>No Aplica</v>
          </cell>
          <cell r="T608" t="str">
            <v>YULY TATIANA SILVA ESPINEL</v>
          </cell>
          <cell r="U608" t="str">
            <v>F</v>
          </cell>
          <cell r="V608">
            <v>44579</v>
          </cell>
          <cell r="W608" t="str">
            <v>No Aplica</v>
          </cell>
          <cell r="X608">
            <v>44580</v>
          </cell>
          <cell r="Y608">
            <v>44913</v>
          </cell>
          <cell r="Z608" t="str">
            <v>Contratación Directa</v>
          </cell>
          <cell r="AA608" t="str">
            <v>Contrato</v>
          </cell>
          <cell r="AB608" t="str">
            <v>Prestación de Servicios Profesionales</v>
          </cell>
          <cell r="AC608" t="str">
            <v>PRESTAR SERVICIOS PROFESIONALES PARA IMPLEMENTAR LAS ESTRATEGIAS DE GESTIÓN SOCIAL Y TRABAJO PARTICIPATIVO CON LAS DISTINTAS COMUNIDADES Y/O POBLACIONES INVOLUCRADAS EN LA FORMULACIÓN E IMPLEMENTACIÓN DE LAS INTERVENCIONES DE BORDES, Y LOS DEMÁS PROYECTOS PRIORIZADOS POR LA SUBDIRECCIÓN DE OPERACIONES.</v>
          </cell>
          <cell r="AD608">
            <v>44580</v>
          </cell>
          <cell r="AE608">
            <v>44580</v>
          </cell>
          <cell r="AF608">
            <v>44580</v>
          </cell>
          <cell r="AG608">
            <v>44913</v>
          </cell>
          <cell r="AH608">
            <v>11</v>
          </cell>
          <cell r="AI608">
            <v>0</v>
          </cell>
          <cell r="AJ608">
            <v>11.4</v>
          </cell>
          <cell r="AK608">
            <v>11</v>
          </cell>
          <cell r="AL608">
            <v>12</v>
          </cell>
          <cell r="AM608">
            <v>342</v>
          </cell>
          <cell r="AN608">
            <v>44913</v>
          </cell>
          <cell r="AO608">
            <v>44925</v>
          </cell>
          <cell r="AP608">
            <v>82258000</v>
          </cell>
          <cell r="AQ608">
            <v>85249200</v>
          </cell>
          <cell r="AR608">
            <v>7478000</v>
          </cell>
          <cell r="AS608">
            <v>0</v>
          </cell>
          <cell r="AT608">
            <v>3421</v>
          </cell>
          <cell r="AU608">
            <v>255</v>
          </cell>
          <cell r="AV608">
            <v>44565</v>
          </cell>
          <cell r="AW608">
            <v>82258000</v>
          </cell>
          <cell r="AX608" t="str">
            <v>O23011601190000007659</v>
          </cell>
        </row>
        <row r="609">
          <cell r="E609">
            <v>603</v>
          </cell>
          <cell r="F609" t="str">
            <v>603-2022</v>
          </cell>
          <cell r="G609" t="str">
            <v>CO1.PCCNTR.3283021</v>
          </cell>
          <cell r="H609" t="str">
            <v xml:space="preserve">REALIZAR 2 ESTUDIOS O DISEÑOS DE PREFACTIBILIDAD Y FACTIBILIDAD PARA PROYECTOS GESTIONADOS DE REVITALIZACIÓN URBANA PARA LA COMPETITIVIDAD EN TORNO A NUEVAS INTERVENCIONES PÚBLICAS DE DESARROLLO URBANO. </v>
          </cell>
          <cell r="I609" t="str">
            <v>Terminación Anticipada</v>
          </cell>
          <cell r="J609" t="str">
            <v>https://community.secop.gov.co/Public/Tendering/OpportunityDetail/Index?noticeUID=CO1.NTC.2595688&amp;isFromPublicArea=True&amp;isModal=true&amp;asPopupView=true</v>
          </cell>
          <cell r="K609" t="str">
            <v>SDHT-SDO-PSP-017-2022</v>
          </cell>
          <cell r="L609" t="str">
            <v>X</v>
          </cell>
          <cell r="N609" t="str">
            <v>CC</v>
          </cell>
          <cell r="O609">
            <v>79692076</v>
          </cell>
          <cell r="P609">
            <v>5</v>
          </cell>
          <cell r="Q609" t="str">
            <v>ALZATE CARREÑO</v>
          </cell>
          <cell r="R609" t="str">
            <v>FABIO ALBERTO</v>
          </cell>
          <cell r="S609" t="str">
            <v>No Aplica</v>
          </cell>
          <cell r="T609" t="str">
            <v>FABIO ALBERTO ALZATE CARREÑO</v>
          </cell>
          <cell r="U609" t="str">
            <v>M</v>
          </cell>
          <cell r="V609">
            <v>44579</v>
          </cell>
          <cell r="W609" t="str">
            <v>No Aplica</v>
          </cell>
          <cell r="X609">
            <v>44580</v>
          </cell>
          <cell r="Y609">
            <v>44913</v>
          </cell>
          <cell r="Z609" t="str">
            <v>Contratación Directa</v>
          </cell>
          <cell r="AA609" t="str">
            <v>Contrato</v>
          </cell>
          <cell r="AB609" t="str">
            <v>Prestación de Servicios Profesionales</v>
          </cell>
          <cell r="AC609" t="str">
            <v>PRESTAR SERVICIOS PROFESIONALES PARA APOYAR JURÍDICAMENTE LA ELABORACIÓN, REVISIÓN Y CONSOLIDACIÓN DE LOS DOCUMENTOS DE SOPORTE NECESARIOS PARA ADELANTAR LOS PROCESOS DE CONTRATACIÓN DE LA SUBDIRECCIÓN DE OPERACIONES.</v>
          </cell>
          <cell r="AD609">
            <v>44580</v>
          </cell>
          <cell r="AE609">
            <v>44580</v>
          </cell>
          <cell r="AF609">
            <v>44580</v>
          </cell>
          <cell r="AG609">
            <v>44913</v>
          </cell>
          <cell r="AH609">
            <v>11</v>
          </cell>
          <cell r="AI609">
            <v>0</v>
          </cell>
          <cell r="AJ609">
            <v>11</v>
          </cell>
          <cell r="AK609">
            <v>11</v>
          </cell>
          <cell r="AL609">
            <v>0</v>
          </cell>
          <cell r="AN609">
            <v>44913</v>
          </cell>
          <cell r="AO609">
            <v>44792</v>
          </cell>
          <cell r="AP609">
            <v>82258000</v>
          </cell>
          <cell r="AQ609">
            <v>52595267</v>
          </cell>
          <cell r="AR609">
            <v>7478000</v>
          </cell>
          <cell r="AS609">
            <v>0</v>
          </cell>
          <cell r="AT609">
            <v>3327</v>
          </cell>
          <cell r="AU609">
            <v>871</v>
          </cell>
          <cell r="AV609">
            <v>44575</v>
          </cell>
          <cell r="AW609">
            <v>82258000</v>
          </cell>
          <cell r="AX609" t="str">
            <v>O23011602320000007641</v>
          </cell>
        </row>
        <row r="610">
          <cell r="E610">
            <v>604</v>
          </cell>
          <cell r="F610" t="str">
            <v>604-2022</v>
          </cell>
          <cell r="G610" t="str">
            <v>CO1.PCCNTR.3283363</v>
          </cell>
          <cell r="H610" t="str">
            <v xml:space="preserve">REALIZAR 2 ESTUDIOS O DISEÑOS DE PREFACTIBILIDAD Y FACTIBILIDAD PARA LAS INTERVENCIONES DE MEJORAMIENTO INTEGRAL RURAL Y EN BORDES URBANOS. </v>
          </cell>
          <cell r="I610" t="str">
            <v>Terminación Anticipada</v>
          </cell>
          <cell r="J610" t="str">
            <v>https://community.secop.gov.co/Public/Tendering/OpportunityDetail/Index?noticeUID=CO1.NTC.2595819&amp;isFromPublicArea=True&amp;isModal=true&amp;asPopupView=true</v>
          </cell>
          <cell r="K610" t="str">
            <v>SDHT-SDO-PSP-034-2022</v>
          </cell>
          <cell r="L610" t="str">
            <v>X</v>
          </cell>
          <cell r="N610" t="str">
            <v>CC</v>
          </cell>
          <cell r="O610">
            <v>1020744128</v>
          </cell>
          <cell r="P610">
            <v>0</v>
          </cell>
          <cell r="Q610" t="str">
            <v xml:space="preserve">MARTINEZ </v>
          </cell>
          <cell r="R610" t="str">
            <v>JULIANA RAMIREZ</v>
          </cell>
          <cell r="S610" t="str">
            <v>No Aplica</v>
          </cell>
          <cell r="T610" t="str">
            <v xml:space="preserve">JULIANA RAMIREZ MARTINEZ </v>
          </cell>
          <cell r="U610" t="str">
            <v>F</v>
          </cell>
          <cell r="V610">
            <v>44579</v>
          </cell>
          <cell r="W610" t="str">
            <v>No Aplica</v>
          </cell>
          <cell r="X610">
            <v>44580</v>
          </cell>
          <cell r="Y610">
            <v>44913</v>
          </cell>
          <cell r="Z610" t="str">
            <v>Contratación Directa</v>
          </cell>
          <cell r="AA610" t="str">
            <v>Contrato</v>
          </cell>
          <cell r="AB610" t="str">
            <v>Prestación de Servicios Profesionales</v>
          </cell>
          <cell r="AC610" t="str">
            <v>PRESTAR SERVICIOS PROFESIONALES PARA APOYAR LAS ACTIVIDADES DE GESTIÓN, SEGUIMIENTO, FORMULACIÓN, ARTICULACIÓN, ELABORACIÓN Y REVISIÓN DE LOS DOCUMENTOS REQUERIDOS PARA EL CUMPLIMIENTO DE LAS METAS DE LOS PROYECTOS DE INVERSIÓN A CARGO DE LA SUBDIRECCIÓN DE OPERACIONES</v>
          </cell>
          <cell r="AD610">
            <v>44580</v>
          </cell>
          <cell r="AE610">
            <v>44580</v>
          </cell>
          <cell r="AF610">
            <v>44580</v>
          </cell>
          <cell r="AG610">
            <v>44913</v>
          </cell>
          <cell r="AH610">
            <v>11</v>
          </cell>
          <cell r="AI610">
            <v>0</v>
          </cell>
          <cell r="AJ610">
            <v>11</v>
          </cell>
          <cell r="AK610">
            <v>11</v>
          </cell>
          <cell r="AL610">
            <v>0</v>
          </cell>
          <cell r="AN610">
            <v>44913</v>
          </cell>
          <cell r="AO610">
            <v>44859</v>
          </cell>
          <cell r="AP610">
            <v>82258000</v>
          </cell>
          <cell r="AQ610">
            <v>69046867</v>
          </cell>
          <cell r="AR610">
            <v>7478000</v>
          </cell>
          <cell r="AS610">
            <v>0</v>
          </cell>
          <cell r="AT610">
            <v>3384</v>
          </cell>
          <cell r="AU610">
            <v>877</v>
          </cell>
          <cell r="AV610">
            <v>44575</v>
          </cell>
          <cell r="AW610">
            <v>82258000</v>
          </cell>
          <cell r="AX610" t="str">
            <v>O23011601190000007659</v>
          </cell>
        </row>
        <row r="611">
          <cell r="E611">
            <v>605</v>
          </cell>
          <cell r="F611" t="str">
            <v>605-2022</v>
          </cell>
          <cell r="G611" t="str">
            <v>CO1.PCCNTR.3283485</v>
          </cell>
          <cell r="H611" t="str">
            <v>EJECUTAR  6 ESTRATEGIAS PARA EL FORTALECIMIENTO DE LA PARTICIPACIÓN CIUDADANA EN LOS TEMAS ESTRATÉGICOS DEL SECTOR</v>
          </cell>
          <cell r="I611" t="str">
            <v>En Ejecución</v>
          </cell>
          <cell r="J611" t="str">
            <v>https://community.secop.gov.co/Public/Tendering/OpportunityDetail/Index?noticeUID=CO1.NTC.2537127&amp;isFromPublicArea=True&amp;isModal=true&amp;asPopupView=true</v>
          </cell>
          <cell r="K611" t="str">
            <v>SDHT-SPRC-PSAG-007-2022</v>
          </cell>
          <cell r="L611" t="str">
            <v>X</v>
          </cell>
          <cell r="N611" t="str">
            <v>CC</v>
          </cell>
          <cell r="O611">
            <v>1030554442</v>
          </cell>
          <cell r="P611">
            <v>1</v>
          </cell>
          <cell r="Q611" t="str">
            <v>PARDO SEGURA</v>
          </cell>
          <cell r="R611" t="str">
            <v>NATALY</v>
          </cell>
          <cell r="S611" t="str">
            <v>No Aplica</v>
          </cell>
          <cell r="T611" t="str">
            <v>NATALY PARDO SEGURA</v>
          </cell>
          <cell r="U611" t="str">
            <v>F</v>
          </cell>
          <cell r="V611">
            <v>44579</v>
          </cell>
          <cell r="W611" t="str">
            <v>No Aplica</v>
          </cell>
          <cell r="X611">
            <v>44581</v>
          </cell>
          <cell r="Y611">
            <v>44915</v>
          </cell>
          <cell r="Z611" t="str">
            <v>Contratación Directa</v>
          </cell>
          <cell r="AA611" t="str">
            <v>Contrato</v>
          </cell>
          <cell r="AB611" t="str">
            <v>Prestación de Servicios  de Apoyo a la Gestión</v>
          </cell>
          <cell r="AC611" t="str">
            <v>PRESTAR SERVICIOS DE APOYO A LA GESTIÓN PARA ADELANTAR TAREAS ADMINISTRATIVAS DE LA SUBDIRECCIÓN DE PARTICIPACIÓN Y RELACIONES CON LA COMUNIDAD, RELACIONADAS CON PROCESOS CONTRACTUALES Y PRESUPUESTALES DEL ÁREA.</v>
          </cell>
          <cell r="AD611">
            <v>44581</v>
          </cell>
          <cell r="AE611">
            <v>44581</v>
          </cell>
          <cell r="AF611">
            <v>44581</v>
          </cell>
          <cell r="AG611">
            <v>44914</v>
          </cell>
          <cell r="AH611">
            <v>11</v>
          </cell>
          <cell r="AI611">
            <v>0</v>
          </cell>
          <cell r="AJ611">
            <v>11.866666666666667</v>
          </cell>
          <cell r="AK611">
            <v>11</v>
          </cell>
          <cell r="AL611">
            <v>26</v>
          </cell>
          <cell r="AM611">
            <v>356</v>
          </cell>
          <cell r="AN611">
            <v>44914</v>
          </cell>
          <cell r="AO611">
            <v>44941</v>
          </cell>
          <cell r="AP611">
            <v>44000000</v>
          </cell>
          <cell r="AQ611">
            <v>47466667</v>
          </cell>
          <cell r="AR611">
            <v>4000000</v>
          </cell>
          <cell r="AS611">
            <v>-0.3333333283662796</v>
          </cell>
          <cell r="AT611">
            <v>3214</v>
          </cell>
          <cell r="AU611">
            <v>94</v>
          </cell>
          <cell r="AV611">
            <v>44564</v>
          </cell>
          <cell r="AW611">
            <v>44000000</v>
          </cell>
          <cell r="AX611" t="str">
            <v>O23011601210000007590</v>
          </cell>
        </row>
        <row r="612">
          <cell r="E612">
            <v>606</v>
          </cell>
          <cell r="F612" t="str">
            <v>606-2022</v>
          </cell>
          <cell r="G612" t="str">
            <v>CO1.PCCNTR.3283707</v>
          </cell>
          <cell r="H612" t="str">
            <v>CREAR 1 HERRAMIENTA TECNOLÓGICA QUE PERMITA REALIZAR LOS TRÁMITES DE MANERA VIRTUAL ANTE ENTIDADES DISTRITALES Y/O CURADURÍA SOCIAL DENTRO DEL MARCO MEJORAMIENTO INTEGRAL DE VIVIENDAS</v>
          </cell>
          <cell r="I612" t="str">
            <v>Terminado</v>
          </cell>
          <cell r="J612" t="str">
            <v>https://community.secop.gov.co/Public/Tendering/OpportunityDetail/Index?noticeUID=CO1.NTC.2596107&amp;isFromPublicArea=True&amp;isModal=true&amp;asPopupView=true</v>
          </cell>
          <cell r="K612" t="str">
            <v>SDHT-SDAC-SDPSP-022-2022</v>
          </cell>
          <cell r="L612" t="str">
            <v>X</v>
          </cell>
          <cell r="N612" t="str">
            <v>CC</v>
          </cell>
          <cell r="O612">
            <v>52172093</v>
          </cell>
          <cell r="P612">
            <v>1</v>
          </cell>
          <cell r="Q612" t="str">
            <v>ROMERO DIAZ</v>
          </cell>
          <cell r="R612" t="str">
            <v>FRANCY DEL PILAR</v>
          </cell>
          <cell r="S612" t="str">
            <v>No Aplica</v>
          </cell>
          <cell r="T612" t="str">
            <v>FRANCY DEL PILAR ROMERO DIAZ</v>
          </cell>
          <cell r="U612" t="str">
            <v>F</v>
          </cell>
          <cell r="V612">
            <v>44579</v>
          </cell>
          <cell r="W612">
            <v>44580</v>
          </cell>
          <cell r="X612">
            <v>44581</v>
          </cell>
          <cell r="Y612">
            <v>44913</v>
          </cell>
          <cell r="Z612" t="str">
            <v>Contratación Directa</v>
          </cell>
          <cell r="AA612" t="str">
            <v>Contrato</v>
          </cell>
          <cell r="AB612" t="str">
            <v>Prestación de Servicios Profesionales</v>
          </cell>
          <cell r="AC612" t="str">
            <v xml:space="preserve"> PRESTAR SERVICIOS PROFESIONALES PARA APOYAR EL SEGUIMIENTO A REQUERIMIENTOS Y EL LEVANTAMIENTO DE INFORMACIÓN PARA DESARROLLOS Y PRUEBAS QUE REQUIERA LA HERRAMIENTA TECNOLÓGICA PARA LA GESTIÓN DE TRÁMITES RELACIONADOS CON EL MEJORAMIENTO INTEGRAL DE VIVIENDAS.</v>
          </cell>
          <cell r="AD612">
            <v>44581</v>
          </cell>
          <cell r="AE612">
            <v>44581</v>
          </cell>
          <cell r="AF612">
            <v>44581</v>
          </cell>
          <cell r="AG612">
            <v>44884</v>
          </cell>
          <cell r="AH612">
            <v>10</v>
          </cell>
          <cell r="AI612">
            <v>0</v>
          </cell>
          <cell r="AJ612">
            <v>11.366666666666667</v>
          </cell>
          <cell r="AK612">
            <v>11</v>
          </cell>
          <cell r="AL612">
            <v>11</v>
          </cell>
          <cell r="AN612">
            <v>44884</v>
          </cell>
          <cell r="AO612">
            <v>44925</v>
          </cell>
          <cell r="AP612">
            <v>77000000</v>
          </cell>
          <cell r="AQ612">
            <v>87523333</v>
          </cell>
          <cell r="AR612">
            <v>7700000</v>
          </cell>
          <cell r="AS612">
            <v>0.3333333283662796</v>
          </cell>
          <cell r="AT612">
            <v>2929</v>
          </cell>
          <cell r="AU612">
            <v>17</v>
          </cell>
          <cell r="AV612">
            <v>44564</v>
          </cell>
          <cell r="AW612">
            <v>77000000</v>
          </cell>
          <cell r="AX612" t="str">
            <v>O23011601190000007747</v>
          </cell>
        </row>
        <row r="613">
          <cell r="E613">
            <v>607</v>
          </cell>
          <cell r="F613" t="str">
            <v>607-2022</v>
          </cell>
          <cell r="G613" t="str">
            <v>CO1.PCCNTR.3281876</v>
          </cell>
          <cell r="H613" t="str">
            <v xml:space="preserve">ASIGNAR 4500 SUBSIDIOS PARA MEJORAMIENTO DE VIVIENDA PRIORIZANDO HOGARES CON JEFATURA FEMENINA, PERSONAS CON DISCAPACIDAD, VÍCTIMAS DEL CONFLICTO ARMADO, POBLACIÓN ÉTNICA Y ADULTOS MAYORES </v>
          </cell>
          <cell r="I613" t="str">
            <v>En Ejecución</v>
          </cell>
          <cell r="J613" t="str">
            <v>https://community.secop.gov.co/Public/Tendering/OpportunityDetail/Index?noticeUID=CO1.NTC.2596185&amp;isFromPublicArea=True&amp;isModal=true&amp;asPopupView=true</v>
          </cell>
          <cell r="K613" t="str">
            <v>SDHT-SDB-PSP-113-2022</v>
          </cell>
          <cell r="L613" t="str">
            <v>X</v>
          </cell>
          <cell r="N613" t="str">
            <v>CC</v>
          </cell>
          <cell r="O613">
            <v>80808488</v>
          </cell>
          <cell r="P613">
            <v>0</v>
          </cell>
          <cell r="Q613" t="str">
            <v>MORENO VALENZUELA</v>
          </cell>
          <cell r="R613" t="str">
            <v>WILLIAM ANDRES</v>
          </cell>
          <cell r="S613" t="str">
            <v>No Aplica</v>
          </cell>
          <cell r="T613" t="str">
            <v>WILLIAM ANDRES MORENO VALENZUELA</v>
          </cell>
          <cell r="U613" t="str">
            <v>M</v>
          </cell>
          <cell r="V613">
            <v>44579</v>
          </cell>
          <cell r="W613">
            <v>44581</v>
          </cell>
          <cell r="X613">
            <v>44582</v>
          </cell>
          <cell r="Y613">
            <v>44913</v>
          </cell>
          <cell r="Z613" t="str">
            <v>Contratación Directa</v>
          </cell>
          <cell r="AA613" t="str">
            <v>Contrato</v>
          </cell>
          <cell r="AB613" t="str">
            <v>Prestación de Servicios Profesionales</v>
          </cell>
          <cell r="AC613" t="str">
            <v>PRESTAR SERVICIOS PROFESIONALES DE APOYO A LA COORDINACIÓN EN LA ELABORACIÓN DE ESTRUCTURACIONES PARA LA ASIGNACIÓN DE SUBSIDIOS DE VIVIENDA - MODALIDAD HABITABILIDAD EN LOS TERRITORIOS PRIORIZADOS POR LA SECRETARÍA DISTRITAL DEL HÁBITAT</v>
          </cell>
          <cell r="AD613">
            <v>44582</v>
          </cell>
          <cell r="AE613">
            <v>44582</v>
          </cell>
          <cell r="AF613">
            <v>44582</v>
          </cell>
          <cell r="AG613">
            <v>44915</v>
          </cell>
          <cell r="AH613">
            <v>11</v>
          </cell>
          <cell r="AI613">
            <v>0</v>
          </cell>
          <cell r="AJ613">
            <v>14.333333333333334</v>
          </cell>
          <cell r="AK613">
            <v>14</v>
          </cell>
          <cell r="AL613">
            <v>10</v>
          </cell>
          <cell r="AN613">
            <v>44915</v>
          </cell>
          <cell r="AO613">
            <v>45015</v>
          </cell>
          <cell r="AP613">
            <v>104500000</v>
          </cell>
          <cell r="AQ613">
            <v>136166667</v>
          </cell>
          <cell r="AR613">
            <v>9500000</v>
          </cell>
          <cell r="AS613">
            <v>-0.33333331346511841</v>
          </cell>
          <cell r="AT613">
            <v>2709</v>
          </cell>
          <cell r="AU613">
            <v>129</v>
          </cell>
          <cell r="AV613">
            <v>44564</v>
          </cell>
          <cell r="AW613">
            <v>104500000</v>
          </cell>
          <cell r="AX613" t="str">
            <v>O23011601010000007715</v>
          </cell>
        </row>
        <row r="614">
          <cell r="E614">
            <v>608</v>
          </cell>
          <cell r="F614" t="str">
            <v>608-2022</v>
          </cell>
          <cell r="G614" t="str">
            <v>CO1.PCCNTR.3283479</v>
          </cell>
          <cell r="H614" t="str">
            <v xml:space="preserve">REALIZAR ADECUACIONES DE CALIDAD A 4500 VIVIENDAS PRIORIZANDO HOGARES CON JEFATURA FEMENINA, PERSONAS CON DISCAPACIDAD, VÍCTIMAS DEL CONFLICTO ARMADO, POBLACIÓN ÉTNICA Y ADULTOS MAYORES </v>
          </cell>
          <cell r="I614" t="str">
            <v>Terminado</v>
          </cell>
          <cell r="J614" t="str">
            <v>https://community.secop.gov.co/Public/Tendering/OpportunityDetail/Index?noticeUID=CO1.NTC.2597108&amp;isFromPublicArea=True&amp;isModal=true&amp;asPopupView=true</v>
          </cell>
          <cell r="K614" t="str">
            <v>SDHT-SDB-PSP-049-2022</v>
          </cell>
          <cell r="L614" t="str">
            <v>X</v>
          </cell>
          <cell r="N614" t="str">
            <v>CC</v>
          </cell>
          <cell r="O614">
            <v>1032458857</v>
          </cell>
          <cell r="P614">
            <v>9</v>
          </cell>
          <cell r="Q614" t="str">
            <v>SAZIPA MORENO</v>
          </cell>
          <cell r="R614" t="str">
            <v>LINA MARIA</v>
          </cell>
          <cell r="S614" t="str">
            <v>No Aplica</v>
          </cell>
          <cell r="T614" t="str">
            <v>LINA MARIA SAZIPA MORENO</v>
          </cell>
          <cell r="U614" t="str">
            <v>F</v>
          </cell>
          <cell r="V614">
            <v>44579</v>
          </cell>
          <cell r="W614">
            <v>44581</v>
          </cell>
          <cell r="X614">
            <v>44581</v>
          </cell>
          <cell r="Y614">
            <v>44912</v>
          </cell>
          <cell r="Z614" t="str">
            <v>Contratación Directa</v>
          </cell>
          <cell r="AA614" t="str">
            <v>Contrato</v>
          </cell>
          <cell r="AB614" t="str">
            <v>Prestación de Servicios Profesionales</v>
          </cell>
          <cell r="AC614" t="str">
            <v>PRESTAR SERVICIOS PROFESIONALES PARA APOYAR LAS ACTIVIDADES TÉCNICAS EN LA EJECUCIÓN Y SEGUIMIENTO DE LOS MEJORAMIENTOS DE VIVIENDA EN EL MARCO DE LAS INTERVENCIONES EN LOS TERRITORIOS PRIORIZADOS POR LA SECRETARÍA DISTRITAL DEL HÁBITAT.</v>
          </cell>
          <cell r="AD614">
            <v>44581</v>
          </cell>
          <cell r="AE614">
            <v>44581</v>
          </cell>
          <cell r="AF614">
            <v>44581</v>
          </cell>
          <cell r="AG614">
            <v>44914</v>
          </cell>
          <cell r="AH614">
            <v>11</v>
          </cell>
          <cell r="AI614">
            <v>0</v>
          </cell>
          <cell r="AJ614">
            <v>11</v>
          </cell>
          <cell r="AK614">
            <v>11</v>
          </cell>
          <cell r="AL614">
            <v>0</v>
          </cell>
          <cell r="AN614">
            <v>44914</v>
          </cell>
          <cell r="AO614">
            <v>44914</v>
          </cell>
          <cell r="AP614">
            <v>73700000</v>
          </cell>
          <cell r="AQ614">
            <v>73700000</v>
          </cell>
          <cell r="AR614">
            <v>6700000</v>
          </cell>
          <cell r="AS614">
            <v>0</v>
          </cell>
          <cell r="AT614">
            <v>2742</v>
          </cell>
          <cell r="AU614">
            <v>375</v>
          </cell>
          <cell r="AV614">
            <v>44565</v>
          </cell>
          <cell r="AW614">
            <v>73700000</v>
          </cell>
          <cell r="AX614" t="str">
            <v>O23011601010000007715</v>
          </cell>
        </row>
        <row r="615">
          <cell r="E615">
            <v>609</v>
          </cell>
          <cell r="F615" t="str">
            <v>609-2022</v>
          </cell>
          <cell r="G615" t="str">
            <v>CO1.PCCNTR.3283665</v>
          </cell>
          <cell r="H615" t="str">
            <v xml:space="preserve">ASIGNAR 4500 SUBSIDIOS PARA MEJORAMIENTO DE VIVIENDA PRIORIZANDO HOGARES CON JEFATURA FEMENINA, PERSONAS CON DISCAPACIDAD, VÍCTIMAS DEL CONFLICTO ARMADO, POBLACIÓN ÉTNICA Y ADULTOS MAYORES </v>
          </cell>
          <cell r="I615" t="str">
            <v>Terminado</v>
          </cell>
          <cell r="J615" t="str">
            <v>https://community.secop.gov.co/Public/Tendering/OpportunityDetail/Index?noticeUID=CO1.NTC.2597298&amp;isFromPublicArea=True&amp;isModal=true&amp;asPopupView=true</v>
          </cell>
          <cell r="K615" t="str">
            <v>SDHT-SDB-PSP-071-2022</v>
          </cell>
          <cell r="L615" t="str">
            <v>X</v>
          </cell>
          <cell r="N615" t="str">
            <v>CC</v>
          </cell>
          <cell r="O615">
            <v>1026275173</v>
          </cell>
          <cell r="P615">
            <v>1</v>
          </cell>
          <cell r="Q615" t="str">
            <v>VALENZUELA PINZON</v>
          </cell>
          <cell r="R615" t="str">
            <v>JULIAN ALBERTO</v>
          </cell>
          <cell r="S615" t="str">
            <v>No Aplica</v>
          </cell>
          <cell r="T615" t="str">
            <v>JULIAN ALBERTO VALENZUELA PINZON</v>
          </cell>
          <cell r="U615" t="str">
            <v>M</v>
          </cell>
          <cell r="V615">
            <v>44579</v>
          </cell>
          <cell r="W615">
            <v>44581</v>
          </cell>
          <cell r="X615">
            <v>44586</v>
          </cell>
          <cell r="Y615">
            <v>44913</v>
          </cell>
          <cell r="Z615" t="str">
            <v>Contratación Directa</v>
          </cell>
          <cell r="AA615" t="str">
            <v>Contrato</v>
          </cell>
          <cell r="AB615" t="str">
            <v>Prestación de Servicios Profesionales</v>
          </cell>
          <cell r="AC615" t="str">
            <v>PRESTAR SERVICIOS PROFESIONALES AL DESARROLLO DE LA GESTIÓN SOCIAL Y COMUNITARIA EN EL MARCO DE LOS MEJORAMIENTOS DE VIVIENDA - MODALIDAD HABITABILIDAD EN LOS TERRITORIOS PRIORIZADOS POR LA SECRETARÍA DISTRITAL DEL HÁBITAT.</v>
          </cell>
          <cell r="AD615">
            <v>44586</v>
          </cell>
          <cell r="AE615">
            <v>44586</v>
          </cell>
          <cell r="AF615">
            <v>44586</v>
          </cell>
          <cell r="AG615">
            <v>44919</v>
          </cell>
          <cell r="AH615">
            <v>11</v>
          </cell>
          <cell r="AI615">
            <v>0</v>
          </cell>
          <cell r="AJ615">
            <v>11.2</v>
          </cell>
          <cell r="AK615">
            <v>11</v>
          </cell>
          <cell r="AL615">
            <v>6</v>
          </cell>
          <cell r="AM615">
            <v>336</v>
          </cell>
          <cell r="AN615">
            <v>44919</v>
          </cell>
          <cell r="AO615">
            <v>44925</v>
          </cell>
          <cell r="AP615">
            <v>67980000</v>
          </cell>
          <cell r="AQ615">
            <v>69216000</v>
          </cell>
          <cell r="AR615">
            <v>6180000</v>
          </cell>
          <cell r="AS615">
            <v>0</v>
          </cell>
          <cell r="AT615">
            <v>2731</v>
          </cell>
          <cell r="AU615">
            <v>356</v>
          </cell>
          <cell r="AV615">
            <v>44565</v>
          </cell>
          <cell r="AW615">
            <v>67980000</v>
          </cell>
          <cell r="AX615" t="str">
            <v>O23011601010000007715</v>
          </cell>
        </row>
        <row r="616">
          <cell r="E616">
            <v>610</v>
          </cell>
          <cell r="F616" t="str">
            <v>610-2022</v>
          </cell>
          <cell r="G616" t="str">
            <v>CO1.PCCNTR.3284159</v>
          </cell>
          <cell r="H616" t="str">
            <v>CONSTRUIR  8  OBRAS EN ESPACIOS PÚBLICOS EN TERRITORIOS DE MEJORAMIENTO INTEGRAL DE BARRIOS</v>
          </cell>
          <cell r="I616" t="str">
            <v>Terminado</v>
          </cell>
          <cell r="J616" t="str">
            <v>https://community.secop.gov.co/Public/Tendering/OpportunityDetail/Index?noticeUID=CO1.NTC.2597922&amp;isFromPublicArea=True&amp;isModal=true&amp;asPopupView=true</v>
          </cell>
          <cell r="K616" t="str">
            <v>SDHT-SDB-PSP-072-2022</v>
          </cell>
          <cell r="L616" t="str">
            <v>X</v>
          </cell>
          <cell r="N616" t="str">
            <v>CC</v>
          </cell>
          <cell r="O616">
            <v>1023946381</v>
          </cell>
          <cell r="P616">
            <v>6</v>
          </cell>
          <cell r="Q616" t="str">
            <v>PINZON GONZALEZ</v>
          </cell>
          <cell r="R616" t="str">
            <v>IVAN MATEO</v>
          </cell>
          <cell r="S616" t="str">
            <v>No Aplica</v>
          </cell>
          <cell r="T616" t="str">
            <v>IVAN MATEO PINZON GONZALEZ</v>
          </cell>
          <cell r="U616" t="str">
            <v>M</v>
          </cell>
          <cell r="V616">
            <v>44579</v>
          </cell>
          <cell r="W616">
            <v>44581</v>
          </cell>
          <cell r="X616">
            <v>44580</v>
          </cell>
          <cell r="Y616">
            <v>44909</v>
          </cell>
          <cell r="Z616" t="str">
            <v>Contratación Directa</v>
          </cell>
          <cell r="AA616" t="str">
            <v>Contrato</v>
          </cell>
          <cell r="AB616" t="str">
            <v>Prestación de Servicios Profesionales</v>
          </cell>
          <cell r="AC616" t="str">
            <v>PRESTAR SERVICIOS PROFESIONALES PARA APOYAR DESDE EL COMPONENTE TÉCNICO EL SEGUIMIENTO A LA EJECUCIÓN DE OBRAS EN TERRITORIOS PRIORIZADOS POR LA SECRETARÍA DISTRITAL DEL HÁBITAT.</v>
          </cell>
          <cell r="AD616">
            <v>44581</v>
          </cell>
          <cell r="AE616">
            <v>44581</v>
          </cell>
          <cell r="AF616">
            <v>44581</v>
          </cell>
          <cell r="AG616">
            <v>44914</v>
          </cell>
          <cell r="AH616">
            <v>11</v>
          </cell>
          <cell r="AI616">
            <v>0</v>
          </cell>
          <cell r="AJ616">
            <v>11</v>
          </cell>
          <cell r="AK616">
            <v>11</v>
          </cell>
          <cell r="AL616">
            <v>0</v>
          </cell>
          <cell r="AN616">
            <v>44914</v>
          </cell>
          <cell r="AO616">
            <v>44914</v>
          </cell>
          <cell r="AP616">
            <v>58300000</v>
          </cell>
          <cell r="AQ616">
            <v>58300000</v>
          </cell>
          <cell r="AR616">
            <v>5300000</v>
          </cell>
          <cell r="AS616">
            <v>0</v>
          </cell>
          <cell r="AT616">
            <v>2779</v>
          </cell>
          <cell r="AU616">
            <v>287</v>
          </cell>
          <cell r="AV616">
            <v>44565</v>
          </cell>
          <cell r="AW616">
            <v>58300000</v>
          </cell>
          <cell r="AX616" t="str">
            <v>O23011601190000007575</v>
          </cell>
        </row>
        <row r="617">
          <cell r="E617">
            <v>611</v>
          </cell>
          <cell r="F617" t="str">
            <v>611-2022</v>
          </cell>
          <cell r="G617" t="str">
            <v>CO1.PCCNTR.3284632</v>
          </cell>
          <cell r="H617" t="str">
            <v>BENEFICIAR 15851 HOGARES  CON SUBSIDIOS PARA ADQUISICIÓN DE VIVIENDA VIS Y VIP</v>
          </cell>
          <cell r="I617" t="str">
            <v>Terminado</v>
          </cell>
          <cell r="J617" t="str">
            <v>https://community.secop.gov.co/Public/Tendering/OpportunityDetail/Index?noticeUID=CO1.NTC.2598127&amp;isFromPublicArea=True&amp;isModal=true&amp;asPopupView=true</v>
          </cell>
          <cell r="K617" t="str">
            <v>SDHT-SDRPUB-PSAG-007-2022</v>
          </cell>
          <cell r="L617" t="str">
            <v>X</v>
          </cell>
          <cell r="N617" t="str">
            <v>CC</v>
          </cell>
          <cell r="O617">
            <v>1032413028</v>
          </cell>
          <cell r="P617">
            <v>6</v>
          </cell>
          <cell r="Q617" t="str">
            <v>RODRIGUEZ AGUDELO</v>
          </cell>
          <cell r="R617" t="str">
            <v>YENIFER ACENETH</v>
          </cell>
          <cell r="S617" t="str">
            <v>No Aplica</v>
          </cell>
          <cell r="T617" t="str">
            <v>YENIFER ACENETH RODRIGUEZ AGUDELO</v>
          </cell>
          <cell r="U617" t="str">
            <v>F</v>
          </cell>
          <cell r="V617">
            <v>44579</v>
          </cell>
          <cell r="W617" t="str">
            <v>No Aplica</v>
          </cell>
          <cell r="X617">
            <v>44581</v>
          </cell>
          <cell r="Y617">
            <v>44853</v>
          </cell>
          <cell r="Z617" t="str">
            <v>Contratación Directa</v>
          </cell>
          <cell r="AA617" t="str">
            <v>Contrato</v>
          </cell>
          <cell r="AB617" t="str">
            <v>Prestación de Servicios  de Apoyo a la Gestión</v>
          </cell>
          <cell r="AC617" t="str">
            <v>PRESTAR SERVICIOS DE APOYO A LA GESTIÓN PARA REALIZAR ACTIVIDADES ASISTENCIALES, ADMINISTRATIVAS, OPERATIVAS Y DE GESTIÓN DOCUMENTAL REQUERIDAS EN LA OPERACIÓN DE LOS INSTRUMENTOS DE FINANCIACIÓN DE LA SECRETARÍA DISTRITAL DEL HABITÁT.</v>
          </cell>
          <cell r="AD617">
            <v>44581</v>
          </cell>
          <cell r="AE617">
            <v>44581</v>
          </cell>
          <cell r="AF617">
            <v>44581</v>
          </cell>
          <cell r="AG617">
            <v>44853</v>
          </cell>
          <cell r="AH617">
            <v>9</v>
          </cell>
          <cell r="AI617">
            <v>0</v>
          </cell>
          <cell r="AJ617">
            <v>9</v>
          </cell>
          <cell r="AK617">
            <v>9</v>
          </cell>
          <cell r="AL617">
            <v>0</v>
          </cell>
          <cell r="AN617">
            <v>44853</v>
          </cell>
          <cell r="AO617">
            <v>44853</v>
          </cell>
          <cell r="AP617">
            <v>24903000</v>
          </cell>
          <cell r="AQ617">
            <v>24903000</v>
          </cell>
          <cell r="AR617">
            <v>2767000</v>
          </cell>
          <cell r="AS617">
            <v>0</v>
          </cell>
          <cell r="AT617">
            <v>3722</v>
          </cell>
          <cell r="AU617">
            <v>458</v>
          </cell>
          <cell r="AV617">
            <v>44565</v>
          </cell>
          <cell r="AW617">
            <v>24903000</v>
          </cell>
          <cell r="AX617" t="str">
            <v>O23011601010000007823</v>
          </cell>
        </row>
        <row r="618">
          <cell r="E618">
            <v>612</v>
          </cell>
          <cell r="F618" t="str">
            <v>612-2022</v>
          </cell>
          <cell r="G618" t="str">
            <v>CO1.PCCNTR.3284941</v>
          </cell>
          <cell r="H618" t="str">
            <v>PROMOVER 100 % DE LA IMPLEMENTACIÓN DE LAS FUENTES DE FINANCIACIÓN PARA EL HÁBITAT</v>
          </cell>
          <cell r="I618" t="str">
            <v>En Ejecución</v>
          </cell>
          <cell r="J618" t="str">
            <v>https://community.secop.gov.co/Public/Tendering/OpportunityDetail/Index?noticeUID=CO1.NTC.2598642&amp;isFromPublicArea=True&amp;isModal=true&amp;asPopupView=true</v>
          </cell>
          <cell r="K618" t="str">
            <v>SDHT-SDRPRI-PSP-028-2022</v>
          </cell>
          <cell r="L618" t="str">
            <v>X</v>
          </cell>
          <cell r="N618" t="str">
            <v>CC</v>
          </cell>
          <cell r="O618">
            <v>52229491</v>
          </cell>
          <cell r="P618">
            <v>7</v>
          </cell>
          <cell r="Q618" t="str">
            <v>VILLARREAL HERNANDEZ</v>
          </cell>
          <cell r="R618" t="str">
            <v>NANCY MERY</v>
          </cell>
          <cell r="S618" t="str">
            <v>No Aplica</v>
          </cell>
          <cell r="T618" t="str">
            <v>NANCY MERY VILLARREAL HERNANDEZ</v>
          </cell>
          <cell r="U618" t="str">
            <v>F</v>
          </cell>
          <cell r="V618">
            <v>44579</v>
          </cell>
          <cell r="W618" t="str">
            <v>No Aplica</v>
          </cell>
          <cell r="X618">
            <v>44581</v>
          </cell>
          <cell r="Y618">
            <v>44930</v>
          </cell>
          <cell r="Z618" t="str">
            <v>Contratación Directa</v>
          </cell>
          <cell r="AA618" t="str">
            <v>Contrato</v>
          </cell>
          <cell r="AB618" t="str">
            <v>Prestación de Servicios Profesionales</v>
          </cell>
          <cell r="AC618" t="str">
            <v>PRESTAR SERVICIOS PROFESIONALES PARA REALIZAR LA GESTIÓN SOCIAL NECESARIA PARA LA IDENTIFICACIÓN Y VERIFICACIÓN DE REQUISITOS DE HOGARES QUE PUEDEN SER BENEFICIARIOS DE LOS PROGRAMAS E INSTRUMENTOS DE FINANCIACIÓN PARA LA ADQUISICIÓN DE VIVIENDA.</v>
          </cell>
          <cell r="AD618">
            <v>44581</v>
          </cell>
          <cell r="AE618">
            <v>44581</v>
          </cell>
          <cell r="AF618">
            <v>44581</v>
          </cell>
          <cell r="AG618">
            <v>44930</v>
          </cell>
          <cell r="AH618">
            <v>11</v>
          </cell>
          <cell r="AI618">
            <v>15</v>
          </cell>
          <cell r="AJ618">
            <v>11.5</v>
          </cell>
          <cell r="AK618">
            <v>11</v>
          </cell>
          <cell r="AL618">
            <v>15</v>
          </cell>
          <cell r="AN618">
            <v>44930</v>
          </cell>
          <cell r="AO618">
            <v>44930</v>
          </cell>
          <cell r="AP618">
            <v>60950000</v>
          </cell>
          <cell r="AQ618">
            <v>60950000</v>
          </cell>
          <cell r="AR618">
            <v>5300000</v>
          </cell>
          <cell r="AS618">
            <v>0</v>
          </cell>
          <cell r="AT618">
            <v>3050</v>
          </cell>
          <cell r="AU618">
            <v>614</v>
          </cell>
          <cell r="AV618">
            <v>44565</v>
          </cell>
          <cell r="AW618">
            <v>60950000</v>
          </cell>
          <cell r="AX618" t="str">
            <v>O23011601190000007825</v>
          </cell>
        </row>
        <row r="619">
          <cell r="E619">
            <v>613</v>
          </cell>
          <cell r="F619" t="str">
            <v>613-2022</v>
          </cell>
          <cell r="G619" t="str">
            <v>CO1.PCCNTR.3285492</v>
          </cell>
          <cell r="H619" t="str">
            <v>PROMOVER 100 % DE LA IMPLEMENTACIÓN DE LAS FUENTES DE FINANCIACIÓN PARA EL HÁBITAT</v>
          </cell>
          <cell r="I619" t="str">
            <v>En Ejecución</v>
          </cell>
          <cell r="J619" t="str">
            <v>https://community.secop.gov.co/Public/Tendering/OpportunityDetail/Index?noticeUID=CO1.NTC.2599141&amp;isFromPublicArea=True&amp;isModal=true&amp;asPopupView=true</v>
          </cell>
          <cell r="K619" t="str">
            <v>SDHT-SDRPRI-PSP-003-2022</v>
          </cell>
          <cell r="L619" t="str">
            <v>X</v>
          </cell>
          <cell r="N619" t="str">
            <v>CC</v>
          </cell>
          <cell r="O619">
            <v>1019101567</v>
          </cell>
          <cell r="P619">
            <v>8</v>
          </cell>
          <cell r="Q619" t="str">
            <v>CARDENAS REYES</v>
          </cell>
          <cell r="R619" t="str">
            <v>MONICA LILIANA</v>
          </cell>
          <cell r="S619" t="str">
            <v>No Aplica</v>
          </cell>
          <cell r="T619" t="str">
            <v>MONICA LILIANA CARDENAS REYES</v>
          </cell>
          <cell r="U619" t="str">
            <v>F</v>
          </cell>
          <cell r="V619">
            <v>44579</v>
          </cell>
          <cell r="W619" t="str">
            <v>No Aplica</v>
          </cell>
          <cell r="X619">
            <v>44581</v>
          </cell>
          <cell r="Y619">
            <v>44930</v>
          </cell>
          <cell r="Z619" t="str">
            <v>Contratación Directa</v>
          </cell>
          <cell r="AA619" t="str">
            <v>Contrato</v>
          </cell>
          <cell r="AB619" t="str">
            <v>Prestación de Servicios Profesionales</v>
          </cell>
          <cell r="AC619" t="str">
            <v>PRESTAR SERVICIOS PROFESIONALES DE ORDEN JURÍDICO EN LOS PROGRAMAS E INSTRUMENTOS DE FINANCIACIÓN PARA EL ACCESO A SOLUCIONES HABITACIONALES.</v>
          </cell>
          <cell r="AD619">
            <v>44581</v>
          </cell>
          <cell r="AE619">
            <v>44581</v>
          </cell>
          <cell r="AF619">
            <v>44581</v>
          </cell>
          <cell r="AG619">
            <v>44930</v>
          </cell>
          <cell r="AH619">
            <v>11</v>
          </cell>
          <cell r="AI619">
            <v>15</v>
          </cell>
          <cell r="AJ619">
            <v>11.5</v>
          </cell>
          <cell r="AK619">
            <v>11</v>
          </cell>
          <cell r="AL619">
            <v>15</v>
          </cell>
          <cell r="AN619">
            <v>44930</v>
          </cell>
          <cell r="AO619">
            <v>44930</v>
          </cell>
          <cell r="AP619">
            <v>60950000</v>
          </cell>
          <cell r="AQ619">
            <v>60950000</v>
          </cell>
          <cell r="AR619">
            <v>5300000</v>
          </cell>
          <cell r="AS619">
            <v>0</v>
          </cell>
          <cell r="AT619">
            <v>3056</v>
          </cell>
          <cell r="AU619">
            <v>127</v>
          </cell>
          <cell r="AV619">
            <v>44564</v>
          </cell>
          <cell r="AW619">
            <v>60950000</v>
          </cell>
          <cell r="AX619" t="str">
            <v>O23011601190000007825</v>
          </cell>
        </row>
        <row r="620">
          <cell r="E620">
            <v>614</v>
          </cell>
          <cell r="F620" t="str">
            <v>614-2022</v>
          </cell>
          <cell r="G620" t="str">
            <v>CO1.PCCNTR.3284686</v>
          </cell>
          <cell r="H620" t="str">
            <v>GESTIONAR Y ATENDER EL 100 % DE LOS REQUERIMIENTOS ALLEGADOS A LA ENTIDAD, RELACIONADOS CON ARRENDAMIENTO Y DESARROLLO DE VIVIENDA</v>
          </cell>
          <cell r="I620" t="str">
            <v>En Ejecución</v>
          </cell>
          <cell r="J620" t="str">
            <v>https://community.secop.gov.co/Public/Tendering/OpportunityDetail/Index?noticeUID=CO1.NTC.2597898&amp;isFromPublicArea=True&amp;isModal=true&amp;asPopupView=true</v>
          </cell>
          <cell r="K620" t="str">
            <v>SDHT-SDICV-PSAG-001-2022</v>
          </cell>
          <cell r="L620" t="str">
            <v>X</v>
          </cell>
          <cell r="N620" t="str">
            <v>CC</v>
          </cell>
          <cell r="O620">
            <v>79896849</v>
          </cell>
          <cell r="P620">
            <v>8</v>
          </cell>
          <cell r="Q620" t="str">
            <v>NARANJO NIETO</v>
          </cell>
          <cell r="R620" t="str">
            <v>DIEGO ALEJANDRO</v>
          </cell>
          <cell r="S620" t="str">
            <v>No Aplica</v>
          </cell>
          <cell r="T620" t="str">
            <v>DIEGO ALEJANDRO NARANJO NIETO</v>
          </cell>
          <cell r="U620" t="str">
            <v>M</v>
          </cell>
          <cell r="V620">
            <v>44579</v>
          </cell>
          <cell r="W620" t="str">
            <v>No Aplica</v>
          </cell>
          <cell r="X620">
            <v>44581</v>
          </cell>
          <cell r="Y620">
            <v>44926</v>
          </cell>
          <cell r="Z620" t="str">
            <v>Contratación Directa</v>
          </cell>
          <cell r="AA620" t="str">
            <v>Contrato</v>
          </cell>
          <cell r="AB620" t="str">
            <v>Prestación de Servicios  de Apoyo a la Gestión</v>
          </cell>
          <cell r="AC620" t="str">
            <v>PRESTAR SERVICIOS DE APOYO A LA GESTIÓN PARA BRINDAR APOYO EN ACTIVIDADES OPERATIVAS EN LA SUBDIRECCIÓN DE INVESTIGACIONES Y CONTROL DE VIVIENDA</v>
          </cell>
          <cell r="AD620">
            <v>44581</v>
          </cell>
          <cell r="AE620">
            <v>44581</v>
          </cell>
          <cell r="AF620">
            <v>44581</v>
          </cell>
          <cell r="AG620">
            <v>44929</v>
          </cell>
          <cell r="AH620">
            <v>11</v>
          </cell>
          <cell r="AI620">
            <v>15</v>
          </cell>
          <cell r="AJ620">
            <v>11.5</v>
          </cell>
          <cell r="AK620">
            <v>11</v>
          </cell>
          <cell r="AL620">
            <v>15</v>
          </cell>
          <cell r="AN620">
            <v>44930</v>
          </cell>
          <cell r="AO620">
            <v>44930</v>
          </cell>
          <cell r="AP620">
            <v>39088500</v>
          </cell>
          <cell r="AQ620">
            <v>39088500</v>
          </cell>
          <cell r="AR620">
            <v>3399000</v>
          </cell>
          <cell r="AS620">
            <v>0</v>
          </cell>
          <cell r="AT620">
            <v>2803</v>
          </cell>
          <cell r="AU620">
            <v>239</v>
          </cell>
          <cell r="AV620">
            <v>44565</v>
          </cell>
          <cell r="AW620">
            <v>39088500</v>
          </cell>
          <cell r="AX620" t="str">
            <v>O23011603450000007812</v>
          </cell>
        </row>
        <row r="621">
          <cell r="E621">
            <v>615</v>
          </cell>
          <cell r="F621" t="str">
            <v>615-2022</v>
          </cell>
          <cell r="G621" t="str">
            <v>CO1.PCCNTR.3284651</v>
          </cell>
          <cell r="H621" t="str">
            <v>EJECUTAR 100 % DEL PROGRAMA DE SANEAMIENTO FISCAL Y FINANCIERO</v>
          </cell>
          <cell r="I621" t="str">
            <v>En Ejecución</v>
          </cell>
          <cell r="J621" t="str">
            <v>https://community.secop.gov.co/Public/Tendering/OpportunityDetail/Index?noticeUID=CO1.NTC.2598046&amp;isFromPublicArea=True&amp;isModal=true&amp;asPopupView=true</v>
          </cell>
          <cell r="K621" t="str">
            <v>SDHT-SDF-PSP-014-2022</v>
          </cell>
          <cell r="L621" t="str">
            <v>X</v>
          </cell>
          <cell r="N621" t="str">
            <v>CC</v>
          </cell>
          <cell r="O621">
            <v>1018466744</v>
          </cell>
          <cell r="P621">
            <v>8</v>
          </cell>
          <cell r="Q621" t="str">
            <v>IBARRA CUBILLOS</v>
          </cell>
          <cell r="R621" t="str">
            <v>CAMILO</v>
          </cell>
          <cell r="S621" t="str">
            <v>No Aplica</v>
          </cell>
          <cell r="T621" t="str">
            <v>CAMILO IBARRA CUBILLOS</v>
          </cell>
          <cell r="U621" t="str">
            <v>M</v>
          </cell>
          <cell r="V621">
            <v>44579</v>
          </cell>
          <cell r="W621" t="str">
            <v>No Aplica</v>
          </cell>
          <cell r="X621">
            <v>44581</v>
          </cell>
          <cell r="Y621">
            <v>44914</v>
          </cell>
          <cell r="Z621" t="str">
            <v>Contratación Directa</v>
          </cell>
          <cell r="AA621" t="str">
            <v>Contrato</v>
          </cell>
          <cell r="AB621" t="str">
            <v>Prestación de Servicios Profesionales</v>
          </cell>
          <cell r="AC621" t="str">
            <v>PRESTAR SERVICIOS PROFESIONALES PARA APOYAR EL PROCESO DE PAGOS A CARGO DE LA SUBDIRECCIÓN FINANCIERA DE LA SECRETARIA DISTRITAL DEL HÁBITAT</v>
          </cell>
          <cell r="AD621">
            <v>44581</v>
          </cell>
          <cell r="AE621">
            <v>44581</v>
          </cell>
          <cell r="AF621">
            <v>44581</v>
          </cell>
          <cell r="AG621">
            <v>44914</v>
          </cell>
          <cell r="AH621">
            <v>11</v>
          </cell>
          <cell r="AI621">
            <v>0</v>
          </cell>
          <cell r="AJ621">
            <v>13.366666666666667</v>
          </cell>
          <cell r="AK621">
            <v>13</v>
          </cell>
          <cell r="AL621">
            <v>11</v>
          </cell>
          <cell r="AM621">
            <v>401</v>
          </cell>
          <cell r="AN621">
            <v>44914</v>
          </cell>
          <cell r="AO621">
            <v>44985</v>
          </cell>
          <cell r="AP621">
            <v>65120000</v>
          </cell>
          <cell r="AQ621">
            <v>79130667</v>
          </cell>
          <cell r="AR621">
            <v>5920000</v>
          </cell>
          <cell r="AS621">
            <v>-0.3333333283662796</v>
          </cell>
          <cell r="AT621">
            <v>3120</v>
          </cell>
          <cell r="AU621">
            <v>581</v>
          </cell>
          <cell r="AV621">
            <v>44565</v>
          </cell>
          <cell r="AW621">
            <v>73370000</v>
          </cell>
          <cell r="AX621" t="str">
            <v>O23011605560000007754</v>
          </cell>
        </row>
        <row r="622">
          <cell r="E622">
            <v>616</v>
          </cell>
          <cell r="F622" t="str">
            <v>616-2022</v>
          </cell>
          <cell r="G622" t="str">
            <v>CO1.PCCNTR.3284952</v>
          </cell>
          <cell r="H622" t="str">
            <v>EJECUTAR 100 % DEL PROGRAMA DE SANEAMIENTO FISCAL Y FINANCIERO</v>
          </cell>
          <cell r="I622" t="str">
            <v>En Ejecución</v>
          </cell>
          <cell r="J622" t="str">
            <v>https://community.secop.gov.co/Public/Tendering/OpportunityDetail/Index?noticeUID=CO1.NTC.2598708&amp;isFromPublicArea=True&amp;isModal=true&amp;asPopupView=true</v>
          </cell>
          <cell r="K622" t="str">
            <v>SDHT-SDF-PSAG-002-2022</v>
          </cell>
          <cell r="L622" t="str">
            <v>X</v>
          </cell>
          <cell r="N622" t="str">
            <v>CC</v>
          </cell>
          <cell r="O622">
            <v>52743638</v>
          </cell>
          <cell r="P622">
            <v>6</v>
          </cell>
          <cell r="Q622" t="str">
            <v xml:space="preserve">ZULUAGA </v>
          </cell>
          <cell r="R622" t="str">
            <v>NINI JOHANNA</v>
          </cell>
          <cell r="S622" t="str">
            <v>No Aplica</v>
          </cell>
          <cell r="T622" t="str">
            <v xml:space="preserve">NINI JOHANNA ZULUAGA </v>
          </cell>
          <cell r="U622" t="str">
            <v>F</v>
          </cell>
          <cell r="V622">
            <v>44579</v>
          </cell>
          <cell r="W622" t="str">
            <v>No Aplica</v>
          </cell>
          <cell r="X622">
            <v>44580</v>
          </cell>
          <cell r="Y622">
            <v>44923</v>
          </cell>
          <cell r="Z622" t="str">
            <v>Contratación Directa</v>
          </cell>
          <cell r="AA622" t="str">
            <v>Contrato</v>
          </cell>
          <cell r="AB622" t="str">
            <v>Prestación de Servicios  de Apoyo a la Gestión</v>
          </cell>
          <cell r="AC622" t="str">
            <v>PRESTAR SERVICIOS TÉCNICOS PARA BRINDAR APOYO OPERATIVO EN LAS ACTIVIDADES PROPIAS DEL PROCESO DE GESTIÓN FINANCIERA Y LA REVISIÓN, LIQUIDACIÓN Y SEGUIMIENTO DE LAS CUENTAS DE COBRO QUE SE RADIQUEN EN LA ENTIDAD</v>
          </cell>
          <cell r="AD622">
            <v>44580</v>
          </cell>
          <cell r="AE622">
            <v>44580</v>
          </cell>
          <cell r="AF622">
            <v>44580</v>
          </cell>
          <cell r="AG622">
            <v>44923</v>
          </cell>
          <cell r="AH622">
            <v>11</v>
          </cell>
          <cell r="AI622">
            <v>10</v>
          </cell>
          <cell r="AJ622">
            <v>12.4</v>
          </cell>
          <cell r="AK622">
            <v>12</v>
          </cell>
          <cell r="AL622">
            <v>12</v>
          </cell>
          <cell r="AN622">
            <v>44923</v>
          </cell>
          <cell r="AO622">
            <v>44956</v>
          </cell>
          <cell r="AP622">
            <v>51566667</v>
          </cell>
          <cell r="AQ622">
            <v>56420000</v>
          </cell>
          <cell r="AR622">
            <v>4550000</v>
          </cell>
          <cell r="AS622">
            <v>0</v>
          </cell>
          <cell r="AT622">
            <v>3115</v>
          </cell>
          <cell r="AU622">
            <v>559</v>
          </cell>
          <cell r="AV622">
            <v>44565</v>
          </cell>
          <cell r="AW622">
            <v>52325000</v>
          </cell>
          <cell r="AX622" t="str">
            <v>O23011605560000007754</v>
          </cell>
        </row>
        <row r="623">
          <cell r="E623">
            <v>617</v>
          </cell>
          <cell r="F623" t="str">
            <v>617-2022</v>
          </cell>
          <cell r="G623" t="str">
            <v>CO1.PCCNTR.3286703</v>
          </cell>
          <cell r="H623" t="str">
            <v>GESTIONAR Y ATENDER EL 100 % DE LOS REQUERIMIENTOS ALLEGADOS A LA ENTIDAD, RELACIONADOS CON ARRENDAMIENTO Y DESARROLLO DE VIVIENDA</v>
          </cell>
          <cell r="I623" t="str">
            <v>En Ejecución</v>
          </cell>
          <cell r="J623" t="str">
            <v>https://community.secop.gov.co/Public/Tendering/OpportunityDetail/Index?noticeUID=CO1.NTC.2598643&amp;isFromPublicArea=True&amp;isModal=true&amp;asPopupView=true</v>
          </cell>
          <cell r="K623" t="str">
            <v>SDHT-SDICV-PSP-032-2022</v>
          </cell>
          <cell r="L623" t="str">
            <v>X</v>
          </cell>
          <cell r="N623" t="str">
            <v>CC</v>
          </cell>
          <cell r="O623">
            <v>79056411</v>
          </cell>
          <cell r="P623">
            <v>2</v>
          </cell>
          <cell r="Q623" t="str">
            <v>FERRO BUITRAGO</v>
          </cell>
          <cell r="R623" t="str">
            <v>JAIME ALBERTO</v>
          </cell>
          <cell r="S623" t="str">
            <v>No Aplica</v>
          </cell>
          <cell r="T623" t="str">
            <v>JAIME ALBERTO FERRO BUITRAGO</v>
          </cell>
          <cell r="U623" t="str">
            <v>M</v>
          </cell>
          <cell r="V623">
            <v>44579</v>
          </cell>
          <cell r="W623" t="str">
            <v>No Aplica</v>
          </cell>
          <cell r="X623">
            <v>44581</v>
          </cell>
          <cell r="Y623">
            <v>44595</v>
          </cell>
          <cell r="Z623" t="str">
            <v>Contratación Directa</v>
          </cell>
          <cell r="AA623" t="str">
            <v>Contrato</v>
          </cell>
          <cell r="AB623" t="str">
            <v>Prestación de Servicios Profesionales</v>
          </cell>
          <cell r="AC623" t="str">
            <v>PRESTAR SERVICIOS PROFESIONALES PARA APOYAR TECNICAMENTE LA SUSTANCIACIÓN DE LAS INVESTIGACIONES ADMINISTRATIVAS RELACIONADAS CON LA ENAJENACIÓN Y ARRENDAMIENTO DE VIVIENDA</v>
          </cell>
          <cell r="AD623">
            <v>44581</v>
          </cell>
          <cell r="AE623">
            <v>44581</v>
          </cell>
          <cell r="AF623">
            <v>44581</v>
          </cell>
          <cell r="AG623">
            <v>44929</v>
          </cell>
          <cell r="AH623">
            <v>11</v>
          </cell>
          <cell r="AI623">
            <v>15</v>
          </cell>
          <cell r="AJ623">
            <v>11.5</v>
          </cell>
          <cell r="AK623">
            <v>11</v>
          </cell>
          <cell r="AL623">
            <v>15</v>
          </cell>
          <cell r="AN623">
            <v>44930</v>
          </cell>
          <cell r="AO623">
            <v>44930</v>
          </cell>
          <cell r="AP623">
            <v>65739750</v>
          </cell>
          <cell r="AQ623">
            <v>65739750</v>
          </cell>
          <cell r="AR623">
            <v>5716500</v>
          </cell>
          <cell r="AS623">
            <v>0</v>
          </cell>
          <cell r="AT623">
            <v>2840</v>
          </cell>
          <cell r="AU623">
            <v>220</v>
          </cell>
          <cell r="AV623">
            <v>44565</v>
          </cell>
          <cell r="AW623">
            <v>65739750</v>
          </cell>
          <cell r="AX623" t="str">
            <v>O23011603450000007812</v>
          </cell>
        </row>
        <row r="624">
          <cell r="E624">
            <v>618</v>
          </cell>
          <cell r="F624" t="str">
            <v>618-2022</v>
          </cell>
          <cell r="G624" t="str">
            <v>CO1.PCCNTR.3287620</v>
          </cell>
          <cell r="H624" t="str">
            <v>ELABORAR 8 DOCUMENTOS DE LINEAMIENTOS DE INTERVENCIÓN, GESTIÓN INTERINSTITUCIONAL Y EVALUACIÓN DE LAS INTERVENCIONES TERRITORIALES EN LOS 8 TERRITORIOS PRIORIZADOS EN ÁREAS DE ORIGEN INFORMAL</v>
          </cell>
          <cell r="I624" t="str">
            <v>Terminado</v>
          </cell>
          <cell r="J624" t="str">
            <v>https://community.secop.gov.co/Public/Tendering/OpportunityDetail/Index?noticeUID=CO1.NTC.2561572&amp;isFromPublicArea=True&amp;isModal=true&amp;asPopupView=true</v>
          </cell>
          <cell r="K624" t="str">
            <v>SDHT-SDB-PSP-068-2022</v>
          </cell>
          <cell r="L624" t="str">
            <v>X</v>
          </cell>
          <cell r="N624" t="str">
            <v>CC</v>
          </cell>
          <cell r="O624">
            <v>1023939230</v>
          </cell>
          <cell r="P624">
            <v>3</v>
          </cell>
          <cell r="Q624" t="str">
            <v>GUIO QUIROGA</v>
          </cell>
          <cell r="R624" t="str">
            <v>SARA CATALINA</v>
          </cell>
          <cell r="S624" t="str">
            <v>No Aplica</v>
          </cell>
          <cell r="T624" t="str">
            <v>SARA CATALINA GUIO QUIROGA</v>
          </cell>
          <cell r="U624" t="str">
            <v>F</v>
          </cell>
          <cell r="V624">
            <v>44579</v>
          </cell>
          <cell r="W624">
            <v>44581</v>
          </cell>
          <cell r="X624">
            <v>44585</v>
          </cell>
          <cell r="Y624">
            <v>44912</v>
          </cell>
          <cell r="Z624" t="str">
            <v>Contratación Directa</v>
          </cell>
          <cell r="AA624" t="str">
            <v>Contrato</v>
          </cell>
          <cell r="AB624" t="str">
            <v>Prestación de Servicios Profesionales</v>
          </cell>
          <cell r="AC624" t="str">
            <v>PRESTAR SERVICIOS PROFESIONALES PARA APOYAR LA PLANEACIÓN Y LA ARTICULACIÓN INTERINSTITUCIONAL EN LA IMPLEMENTACIÓN Y SEGUIMIENTO A LOS LINEAMIENTOS DE INTERVENCIÓN, GESTIÓN INTERINSTITUCIONAL Y EVALUACIÓN, ASÍ COMO EN LAS POLÍTICAS DE ORDENAMIENTO TERRITORIAL EN LOS TERRITORIOS PRIORIZADOS DE MEJORAMIENTO INTEGRAL DE LA SECRETARÍA DISTRITAL DEL HÁBITAT.</v>
          </cell>
          <cell r="AD624">
            <v>44585</v>
          </cell>
          <cell r="AE624">
            <v>44585</v>
          </cell>
          <cell r="AF624">
            <v>44585</v>
          </cell>
          <cell r="AG624">
            <v>44918</v>
          </cell>
          <cell r="AH624">
            <v>11</v>
          </cell>
          <cell r="AI624">
            <v>0</v>
          </cell>
          <cell r="AJ624">
            <v>11</v>
          </cell>
          <cell r="AK624">
            <v>11</v>
          </cell>
          <cell r="AL624">
            <v>0</v>
          </cell>
          <cell r="AN624">
            <v>44918</v>
          </cell>
          <cell r="AO624">
            <v>44918</v>
          </cell>
          <cell r="AP624">
            <v>74800000</v>
          </cell>
          <cell r="AQ624">
            <v>74800000</v>
          </cell>
          <cell r="AR624">
            <v>6800000</v>
          </cell>
          <cell r="AS624">
            <v>0</v>
          </cell>
          <cell r="AT624">
            <v>3735</v>
          </cell>
          <cell r="AU624">
            <v>831</v>
          </cell>
          <cell r="AV624">
            <v>44568</v>
          </cell>
          <cell r="AW624">
            <v>74800000</v>
          </cell>
          <cell r="AX624" t="str">
            <v>O23011601190000007575</v>
          </cell>
        </row>
        <row r="625">
          <cell r="E625">
            <v>619</v>
          </cell>
          <cell r="F625" t="str">
            <v>619-2022</v>
          </cell>
          <cell r="G625" t="str">
            <v>CO1.PCCNTR.3287740</v>
          </cell>
          <cell r="H625" t="str">
            <v>ASIGNAR 1250 SUBSIDIOS DISTRITALES DE MEJORAMIENTO DE VIVIENDA</v>
          </cell>
          <cell r="I625" t="str">
            <v>Terminado</v>
          </cell>
          <cell r="J625" t="str">
            <v>https://community.secop.gov.co/Public/Tendering/OpportunityDetail/Index?noticeUID=CO1.NTC.2599359&amp;isFromPublicArea=True&amp;isModal=true&amp;asPopupView=true</v>
          </cell>
          <cell r="K625" t="str">
            <v>SDHT-SDB-PSP-070-2022</v>
          </cell>
          <cell r="L625" t="str">
            <v>X</v>
          </cell>
          <cell r="N625" t="str">
            <v>CC</v>
          </cell>
          <cell r="O625">
            <v>51978398</v>
          </cell>
          <cell r="P625">
            <v>9</v>
          </cell>
          <cell r="Q625" t="str">
            <v>LEON LOPEZ</v>
          </cell>
          <cell r="R625" t="str">
            <v>ADRIANA MARIA</v>
          </cell>
          <cell r="S625" t="str">
            <v>No Aplica</v>
          </cell>
          <cell r="T625" t="str">
            <v>ADRIANA MARIA LEON LOPEZ</v>
          </cell>
          <cell r="U625" t="str">
            <v>F</v>
          </cell>
          <cell r="V625">
            <v>44579</v>
          </cell>
          <cell r="W625">
            <v>44581</v>
          </cell>
          <cell r="X625">
            <v>44587</v>
          </cell>
          <cell r="Y625">
            <v>44913</v>
          </cell>
          <cell r="Z625" t="str">
            <v>Contratación Directa</v>
          </cell>
          <cell r="AA625" t="str">
            <v>Contrato</v>
          </cell>
          <cell r="AB625" t="str">
            <v>Prestación de Servicios Profesionales</v>
          </cell>
          <cell r="AC625" t="str">
            <v>PRESTAR SERVICIOS PROFESIONALES PARA APOYAR TÉCNICAMENTE EL SEGUIMIENTO AL CUMPLIMIENTO DE LOS LINEAMIENTOS ARQUITECTÓNICOS Y URBANÍSTICOS ESTABLECIDOS EN LA IMPLEMENTACIÓN DEL PROYECTO PILOTO "PLAN TERRAZAS".</v>
          </cell>
          <cell r="AD625">
            <v>44587</v>
          </cell>
          <cell r="AE625">
            <v>44587</v>
          </cell>
          <cell r="AF625">
            <v>44587</v>
          </cell>
          <cell r="AG625">
            <v>44920</v>
          </cell>
          <cell r="AH625">
            <v>11</v>
          </cell>
          <cell r="AI625">
            <v>0</v>
          </cell>
          <cell r="AJ625">
            <v>11.166666666666666</v>
          </cell>
          <cell r="AK625">
            <v>11</v>
          </cell>
          <cell r="AL625">
            <v>5</v>
          </cell>
          <cell r="AM625">
            <v>335</v>
          </cell>
          <cell r="AN625">
            <v>44920</v>
          </cell>
          <cell r="AO625">
            <v>44925</v>
          </cell>
          <cell r="AP625">
            <v>67980000</v>
          </cell>
          <cell r="AQ625">
            <v>69010000</v>
          </cell>
          <cell r="AR625">
            <v>6180000</v>
          </cell>
          <cell r="AS625">
            <v>0</v>
          </cell>
          <cell r="AT625">
            <v>2675</v>
          </cell>
          <cell r="AU625">
            <v>380</v>
          </cell>
          <cell r="AV625">
            <v>44565</v>
          </cell>
          <cell r="AW625">
            <v>67980000</v>
          </cell>
          <cell r="AX625" t="str">
            <v>O23011601190000007582</v>
          </cell>
        </row>
        <row r="626">
          <cell r="E626">
            <v>620</v>
          </cell>
          <cell r="F626" t="str">
            <v>620-2022</v>
          </cell>
          <cell r="G626" t="str">
            <v>CO1.PCCNTR.3288101</v>
          </cell>
          <cell r="H626" t="str">
            <v xml:space="preserve">REALIZAR 30 ESTUDIOS  O DISEÑOS  DE PREFACTIBILIDAD Y FACTIBILIDAD PARA LAS INTERVENCIONES DE ACUPUNTURA URBANA. </v>
          </cell>
          <cell r="I626" t="str">
            <v>En Ejecución</v>
          </cell>
          <cell r="J626" t="str">
            <v>https://community.secop.gov.co/Public/Tendering/OpportunityDetail/Index?noticeUID=CO1.NTC.2600596&amp;isFromPublicArea=True&amp;isModal=true&amp;asPopupView=true</v>
          </cell>
          <cell r="K626" t="str">
            <v>SDTH-SDO-PSP-024-2022</v>
          </cell>
          <cell r="L626" t="str">
            <v>X</v>
          </cell>
          <cell r="N626" t="str">
            <v>CC</v>
          </cell>
          <cell r="O626">
            <v>12202124</v>
          </cell>
          <cell r="P626">
            <v>6</v>
          </cell>
          <cell r="Q626" t="str">
            <v>MOTTA ESCALANTE</v>
          </cell>
          <cell r="R626" t="str">
            <v>LUIS HANDERSON</v>
          </cell>
          <cell r="S626" t="str">
            <v>No Aplica</v>
          </cell>
          <cell r="T626" t="str">
            <v>LUIS HANDERSON MOTTA ESCALANTE</v>
          </cell>
          <cell r="U626" t="str">
            <v>M</v>
          </cell>
          <cell r="V626">
            <v>44579</v>
          </cell>
          <cell r="W626" t="str">
            <v>No Aplica</v>
          </cell>
          <cell r="X626">
            <v>44580</v>
          </cell>
          <cell r="Y626">
            <v>44913</v>
          </cell>
          <cell r="Z626" t="str">
            <v>Contratación Directa</v>
          </cell>
          <cell r="AA626" t="str">
            <v>Contrato</v>
          </cell>
          <cell r="AB626" t="str">
            <v>Prestación de Servicios Profesionales</v>
          </cell>
          <cell r="AC626" t="str">
            <v>PRESTAR SERVICIOS PROFESIONALES PARA APOYAR JURÍDICAMENTE LA ELABORACIÓN, REVISIÓN Y CONSOLIDACIÓN DE LOS DOCUMENTOS DE SOPORTE NECESARIOS PARA ADELANTAR LOS PROCESOS DE CONTRATACIÓN DE LA SUBDIRECCIÓN DE OPERACIONES.</v>
          </cell>
          <cell r="AD626">
            <v>44580</v>
          </cell>
          <cell r="AE626">
            <v>44580</v>
          </cell>
          <cell r="AF626">
            <v>44580</v>
          </cell>
          <cell r="AG626">
            <v>44913</v>
          </cell>
          <cell r="AH626">
            <v>11</v>
          </cell>
          <cell r="AI626">
            <v>0</v>
          </cell>
          <cell r="AJ626">
            <v>12.4</v>
          </cell>
          <cell r="AK626">
            <v>12</v>
          </cell>
          <cell r="AL626">
            <v>12</v>
          </cell>
          <cell r="AM626">
            <v>372</v>
          </cell>
          <cell r="AN626">
            <v>44913</v>
          </cell>
          <cell r="AO626">
            <v>44956</v>
          </cell>
          <cell r="AP626">
            <v>82258000</v>
          </cell>
          <cell r="AQ626">
            <v>92727200</v>
          </cell>
          <cell r="AR626">
            <v>7478000</v>
          </cell>
          <cell r="AS626">
            <v>0</v>
          </cell>
          <cell r="AT626">
            <v>3369</v>
          </cell>
          <cell r="AU626">
            <v>873</v>
          </cell>
          <cell r="AV626">
            <v>44575</v>
          </cell>
          <cell r="AW626">
            <v>82258000</v>
          </cell>
          <cell r="AX626" t="str">
            <v>O23011602320000007642</v>
          </cell>
        </row>
        <row r="627">
          <cell r="E627">
            <v>621</v>
          </cell>
          <cell r="F627" t="str">
            <v>621-2022</v>
          </cell>
          <cell r="G627" t="str">
            <v>CO1.PCCNTR.3291418</v>
          </cell>
          <cell r="H627" t="str">
            <v>EJECUTAR  6 ESTRATEGIAS PARA EL FORTALECIMIENTO DE LA PARTICIPACIÓN CIUDADANA EN LOS TEMAS ESTRATÉGICOS DEL SECTOR</v>
          </cell>
          <cell r="I627" t="str">
            <v>En Ejecución</v>
          </cell>
          <cell r="J627" t="str">
            <v>https://community.secop.gov.co/Public/Tendering/OpportunityDetail/Index?noticeUID=CO1.NTC.2604117&amp;isFromPublicArea=True&amp;isModal=true&amp;asPopupView=true</v>
          </cell>
          <cell r="K627" t="str">
            <v>SDHT-SPRC-PSP-025-2022</v>
          </cell>
          <cell r="L627" t="str">
            <v>X</v>
          </cell>
          <cell r="N627" t="str">
            <v>CC</v>
          </cell>
          <cell r="O627">
            <v>1020753180</v>
          </cell>
          <cell r="P627">
            <v>2</v>
          </cell>
          <cell r="Q627" t="str">
            <v>BOCANEGRA TOVAR</v>
          </cell>
          <cell r="R627" t="str">
            <v>NATALIA MARIA</v>
          </cell>
          <cell r="S627" t="str">
            <v>No Aplica</v>
          </cell>
          <cell r="T627" t="str">
            <v>NATALIA MARIA BOCANEGRA TOVAR</v>
          </cell>
          <cell r="U627" t="str">
            <v>F</v>
          </cell>
          <cell r="V627">
            <v>44579</v>
          </cell>
          <cell r="W627" t="str">
            <v>No Aplica</v>
          </cell>
          <cell r="X627">
            <v>44581</v>
          </cell>
          <cell r="Y627">
            <v>44912</v>
          </cell>
          <cell r="Z627" t="str">
            <v>Contratación Directa</v>
          </cell>
          <cell r="AA627" t="str">
            <v>Contrato</v>
          </cell>
          <cell r="AB627" t="str">
            <v>Prestación de Servicios Profesionales</v>
          </cell>
          <cell r="AC627" t="str">
            <v>PRESTAR SERVICIOS PROFESIONALES PARA DESARROLLAR ACTIVIDADES SOCIALES DE FORMULACIÓN, EJECUCIÓN Y SEGUIMIENTO DE LAS INTERVENCIONES PRIORIZADAS POR LA SECRETARÍA DISTRITAL DEL HÁBITAT.</v>
          </cell>
          <cell r="AD627">
            <v>44581</v>
          </cell>
          <cell r="AE627">
            <v>44581</v>
          </cell>
          <cell r="AF627">
            <v>44581</v>
          </cell>
          <cell r="AG627">
            <v>44914</v>
          </cell>
          <cell r="AH627">
            <v>11</v>
          </cell>
          <cell r="AI627">
            <v>0</v>
          </cell>
          <cell r="AJ627">
            <v>11</v>
          </cell>
          <cell r="AK627">
            <v>11</v>
          </cell>
          <cell r="AL627">
            <v>0</v>
          </cell>
          <cell r="AN627">
            <v>44914</v>
          </cell>
          <cell r="AO627">
            <v>44934</v>
          </cell>
          <cell r="AP627">
            <v>73645000</v>
          </cell>
          <cell r="AQ627">
            <v>73645000</v>
          </cell>
          <cell r="AR627">
            <v>6695000</v>
          </cell>
          <cell r="AS627">
            <v>0</v>
          </cell>
          <cell r="AT627">
            <v>2895</v>
          </cell>
          <cell r="AU627">
            <v>125</v>
          </cell>
          <cell r="AV627">
            <v>44564</v>
          </cell>
          <cell r="AW627">
            <v>73645000</v>
          </cell>
          <cell r="AX627" t="str">
            <v>O23011601210000007590</v>
          </cell>
        </row>
        <row r="628">
          <cell r="E628">
            <v>622</v>
          </cell>
          <cell r="F628" t="str">
            <v>622-2022</v>
          </cell>
          <cell r="G628" t="str">
            <v>CO1.PCCNTR.3291705</v>
          </cell>
          <cell r="H628" t="str">
            <v>EJECUTAR  6 ESTRATEGIAS PARA EL FORTALECIMIENTO DE LA PARTICIPACIÓN CIUDADANA EN LOS TEMAS ESTRATÉGICOS DEL SECTOR</v>
          </cell>
          <cell r="I628" t="str">
            <v>Terminado</v>
          </cell>
          <cell r="J628" t="str">
            <v>https://community.secop.gov.co/Public/Tendering/OpportunityDetail/Index?noticeUID=CO1.NTC.2604156&amp;isFromPublicArea=True&amp;isModal=true&amp;asPopupView=true</v>
          </cell>
          <cell r="K628" t="str">
            <v>SDHT-SPRC-PSP-026-2022</v>
          </cell>
          <cell r="L628" t="str">
            <v>X</v>
          </cell>
          <cell r="N628" t="str">
            <v>CC</v>
          </cell>
          <cell r="O628">
            <v>1018491327</v>
          </cell>
          <cell r="P628">
            <v>5</v>
          </cell>
          <cell r="Q628" t="str">
            <v>VELASCO HERNANDEZ</v>
          </cell>
          <cell r="R628" t="str">
            <v>JOHANNA MILENA</v>
          </cell>
          <cell r="S628" t="str">
            <v>No Aplica</v>
          </cell>
          <cell r="T628" t="str">
            <v>JOHANNA MILENA VELASCO HERNANDEZ</v>
          </cell>
          <cell r="U628" t="str">
            <v>F</v>
          </cell>
          <cell r="V628">
            <v>44579</v>
          </cell>
          <cell r="W628" t="str">
            <v>No Aplica</v>
          </cell>
          <cell r="X628">
            <v>44581</v>
          </cell>
          <cell r="Y628">
            <v>44912</v>
          </cell>
          <cell r="Z628" t="str">
            <v>Contratación Directa</v>
          </cell>
          <cell r="AA628" t="str">
            <v>Contrato</v>
          </cell>
          <cell r="AB628" t="str">
            <v>Prestación de Servicios Profesionales</v>
          </cell>
          <cell r="AC628" t="str">
            <v>PRESTAR SERVICIOS PROFESIONALES PARA APOYAR LAS ACTIVIDADES DE DISEÑO DE INSTRUMENTOS DE SEGUIMIENTO Y SOPORTE DE LA INFORMACIÓN REQUERIDA POR LA SUBDIRECCIÓN DE PARTICIPACIÓN Y RELACIONES CON LA COMUNIDAD DE LA SECRETARIA DISTRITAL DEL HÁBITAT.</v>
          </cell>
          <cell r="AD628">
            <v>44581</v>
          </cell>
          <cell r="AE628">
            <v>44581</v>
          </cell>
          <cell r="AF628">
            <v>44581</v>
          </cell>
          <cell r="AG628">
            <v>44914</v>
          </cell>
          <cell r="AH628">
            <v>11</v>
          </cell>
          <cell r="AI628">
            <v>0</v>
          </cell>
          <cell r="AJ628">
            <v>11.366666666666667</v>
          </cell>
          <cell r="AK628">
            <v>11</v>
          </cell>
          <cell r="AL628">
            <v>11</v>
          </cell>
          <cell r="AN628">
            <v>44914</v>
          </cell>
          <cell r="AO628">
            <v>44925</v>
          </cell>
          <cell r="AP628">
            <v>73645000</v>
          </cell>
          <cell r="AQ628">
            <v>76099833</v>
          </cell>
          <cell r="AR628">
            <v>6695000</v>
          </cell>
          <cell r="AS628">
            <v>0.3333333283662796</v>
          </cell>
          <cell r="AT628">
            <v>3216</v>
          </cell>
          <cell r="AU628">
            <v>288</v>
          </cell>
          <cell r="AV628">
            <v>44565</v>
          </cell>
          <cell r="AW628">
            <v>73645000</v>
          </cell>
          <cell r="AX628" t="str">
            <v>O23011601210000007590</v>
          </cell>
        </row>
        <row r="629">
          <cell r="E629">
            <v>623</v>
          </cell>
          <cell r="F629" t="str">
            <v>623-2022</v>
          </cell>
          <cell r="G629" t="str">
            <v>CO1.PCCNTR.3291752</v>
          </cell>
          <cell r="H629" t="str">
            <v>EJECUTAR  6 ESTRATEGIAS PARA EL FORTALECIMIENTO DE LA PARTICIPACIÓN CIUDADANA EN LOS TEMAS ESTRATÉGICOS DEL SECTOR</v>
          </cell>
          <cell r="I629" t="str">
            <v>En Ejecución</v>
          </cell>
          <cell r="J629" t="str">
            <v>https://community.secop.gov.co/Public/Tendering/OpportunityDetail/Index?noticeUID=CO1.NTC.2604176&amp;isFromPublicArea=True&amp;isModal=true&amp;asPopupView=true</v>
          </cell>
          <cell r="K629" t="str">
            <v>SDHT-SPRC-PSP-029-2022</v>
          </cell>
          <cell r="L629" t="str">
            <v>X</v>
          </cell>
          <cell r="N629" t="str">
            <v>CC</v>
          </cell>
          <cell r="O629">
            <v>1014274837</v>
          </cell>
          <cell r="P629">
            <v>5</v>
          </cell>
          <cell r="Q629" t="str">
            <v>VILLAMIL DUARTE</v>
          </cell>
          <cell r="R629" t="str">
            <v>ANDRES LEONARDO</v>
          </cell>
          <cell r="S629" t="str">
            <v>No Aplica</v>
          </cell>
          <cell r="T629" t="str">
            <v>ANDRES LEONARDO VILLAMIL DUARTE</v>
          </cell>
          <cell r="U629" t="str">
            <v>M</v>
          </cell>
          <cell r="V629">
            <v>44579</v>
          </cell>
          <cell r="W629" t="str">
            <v>No Aplica</v>
          </cell>
          <cell r="X629">
            <v>44581</v>
          </cell>
          <cell r="Y629">
            <v>44912</v>
          </cell>
          <cell r="Z629" t="str">
            <v>Contratación Directa</v>
          </cell>
          <cell r="AA629" t="str">
            <v>Contrato</v>
          </cell>
          <cell r="AB629" t="str">
            <v>Prestación de Servicios Profesionales</v>
          </cell>
          <cell r="AC629" t="str">
            <v>PRESTAR SERVICIOS PROFESIONALES PARA ARTICULAR LA IMPLEMENTACIÓN Y SEGUIMIENTO DE LAS ESTRATEGIAS DE PARTICIPACIÓN DEL SECTOR HÁBITAT A NIVEL TERRITORIAL Y SU ARTICULACIÓN CON EL NIVEL DISTRITAL.</v>
          </cell>
          <cell r="AD629">
            <v>44581</v>
          </cell>
          <cell r="AE629">
            <v>44581</v>
          </cell>
          <cell r="AF629">
            <v>44581</v>
          </cell>
          <cell r="AG629">
            <v>44914</v>
          </cell>
          <cell r="AH629">
            <v>11</v>
          </cell>
          <cell r="AI629">
            <v>0</v>
          </cell>
          <cell r="AJ629">
            <v>11.866666666666667</v>
          </cell>
          <cell r="AK629">
            <v>11</v>
          </cell>
          <cell r="AL629">
            <v>26</v>
          </cell>
          <cell r="AM629">
            <v>356</v>
          </cell>
          <cell r="AN629">
            <v>44914</v>
          </cell>
          <cell r="AO629">
            <v>44941</v>
          </cell>
          <cell r="AP629">
            <v>82500000</v>
          </cell>
          <cell r="AQ629">
            <v>89000000</v>
          </cell>
          <cell r="AR629">
            <v>7500000</v>
          </cell>
          <cell r="AS629">
            <v>0</v>
          </cell>
          <cell r="AT629">
            <v>2901</v>
          </cell>
          <cell r="AU629">
            <v>104</v>
          </cell>
          <cell r="AV629">
            <v>44564</v>
          </cell>
          <cell r="AW629">
            <v>82500000</v>
          </cell>
          <cell r="AX629" t="str">
            <v>O23011601210000007590</v>
          </cell>
        </row>
        <row r="630">
          <cell r="E630">
            <v>624</v>
          </cell>
          <cell r="F630" t="str">
            <v>624-2022</v>
          </cell>
          <cell r="G630" t="str">
            <v>CO1.PCCNTR.3316966</v>
          </cell>
          <cell r="H630" t="str">
            <v xml:space="preserve">DESARROLLAR 1 DOCUMENTO DE BALANCE DE LOS MECANISMOS DE ARTICULACIÓN DE INSTANCIAS REGIONALES </v>
          </cell>
          <cell r="I630" t="str">
            <v>Terminado</v>
          </cell>
          <cell r="J630" t="str">
            <v>https://community.secop.gov.co/Public/Tendering/OpportunityDetail/Index?noticeUID=CO1.NTC.2625378&amp;isFromPublicArea=True&amp;isModal=true&amp;asPopupView=true</v>
          </cell>
          <cell r="K630" t="str">
            <v>SDHT-SDIS-PSP-006-2022</v>
          </cell>
          <cell r="L630" t="str">
            <v>X</v>
          </cell>
          <cell r="N630" t="str">
            <v>CC</v>
          </cell>
          <cell r="O630">
            <v>1019024448</v>
          </cell>
          <cell r="P630">
            <v>1</v>
          </cell>
          <cell r="Q630" t="str">
            <v>MONTENEGRO CHARRY</v>
          </cell>
          <cell r="R630" t="str">
            <v>LUIS EDUARDO</v>
          </cell>
          <cell r="S630" t="str">
            <v>No Aplica</v>
          </cell>
          <cell r="T630" t="str">
            <v>LUIS EDUARDO MONTENEGRO CHARRY</v>
          </cell>
          <cell r="U630" t="str">
            <v>M</v>
          </cell>
          <cell r="V630">
            <v>44581</v>
          </cell>
          <cell r="W630">
            <v>44585</v>
          </cell>
          <cell r="X630">
            <v>44582</v>
          </cell>
          <cell r="Y630">
            <v>44926</v>
          </cell>
          <cell r="Z630" t="str">
            <v>Contratación Directa</v>
          </cell>
          <cell r="AA630" t="str">
            <v>Contrato</v>
          </cell>
          <cell r="AB630" t="str">
            <v>Prestación de Servicios Profesionales</v>
          </cell>
          <cell r="AC630" t="str">
            <v>PRESTAR SERVICIOS PROFESIONALES DE APOYO PARA LA ESTRUCTURACIÓN DE PROYECTOS DESDE LOS INSTRUMENTOS DE GESTIÓN DEL SUELO, INSTRUMENTOS DE CAPTURA DE VALOR Y MODELACIONES URBANÍSTICAS EN EL MARCO DE LA PROPUESTA DE CREACIÓN DE UN BANCO DE TIERRAS PARA LA CIUDAD REGIÓN.</v>
          </cell>
          <cell r="AD630">
            <v>44585</v>
          </cell>
          <cell r="AE630">
            <v>44585</v>
          </cell>
          <cell r="AF630">
            <v>44585</v>
          </cell>
          <cell r="AG630">
            <v>44889</v>
          </cell>
          <cell r="AH630">
            <v>10</v>
          </cell>
          <cell r="AI630">
            <v>0</v>
          </cell>
          <cell r="AJ630">
            <v>10.766666666666667</v>
          </cell>
          <cell r="AK630">
            <v>10</v>
          </cell>
          <cell r="AL630">
            <v>23</v>
          </cell>
          <cell r="AN630">
            <v>44888</v>
          </cell>
          <cell r="AO630">
            <v>44911</v>
          </cell>
          <cell r="AP630">
            <v>90000000</v>
          </cell>
          <cell r="AQ630">
            <v>96900000</v>
          </cell>
          <cell r="AR630">
            <v>9000000</v>
          </cell>
          <cell r="AS630">
            <v>0</v>
          </cell>
          <cell r="AT630">
            <v>2656</v>
          </cell>
          <cell r="AU630">
            <v>664</v>
          </cell>
          <cell r="AV630">
            <v>44565</v>
          </cell>
          <cell r="AW630">
            <v>90000000</v>
          </cell>
          <cell r="AX630" t="str">
            <v>O23011605520000007802</v>
          </cell>
        </row>
        <row r="631">
          <cell r="E631">
            <v>625</v>
          </cell>
          <cell r="F631" t="str">
            <v>625-2022</v>
          </cell>
          <cell r="G631" t="str">
            <v>CO1.PCCNTR.3293602</v>
          </cell>
          <cell r="H631" t="str">
            <v>ADELANTAR EL 100 % DE  ACCIONES DE PREVENCIÓN, VIGILANCIA Y CONTROL FRENTE A LOS DESARROLLOS URBANÍSTICOS ILEGALES.</v>
          </cell>
          <cell r="I631" t="str">
            <v>En Ejecución</v>
          </cell>
          <cell r="J631" t="str">
            <v>https://community.secop.gov.co/Public/Tendering/OpportunityDetail/Index?noticeUID=CO1.NTC.2605196&amp;isFromPublicArea=True&amp;isModal=true&amp;asPopupView=true</v>
          </cell>
          <cell r="K631" t="str">
            <v>SDHT-SDPS-PSP-011-2022</v>
          </cell>
          <cell r="L631" t="str">
            <v>X</v>
          </cell>
          <cell r="N631" t="str">
            <v>CC</v>
          </cell>
          <cell r="O631">
            <v>79333846</v>
          </cell>
          <cell r="P631">
            <v>0</v>
          </cell>
          <cell r="Q631" t="str">
            <v>MALDONADO TORO</v>
          </cell>
          <cell r="R631" t="str">
            <v>BENJAMIN</v>
          </cell>
          <cell r="S631" t="str">
            <v>No Aplica</v>
          </cell>
          <cell r="T631" t="str">
            <v>BENJAMIN MALDONADO TORO</v>
          </cell>
          <cell r="U631" t="str">
            <v>M</v>
          </cell>
          <cell r="V631">
            <v>44580</v>
          </cell>
          <cell r="W631" t="str">
            <v>No Aplica</v>
          </cell>
          <cell r="X631">
            <v>44581</v>
          </cell>
          <cell r="Y631">
            <v>44928</v>
          </cell>
          <cell r="Z631" t="str">
            <v>Contratación Directa</v>
          </cell>
          <cell r="AA631" t="str">
            <v>Contrato</v>
          </cell>
          <cell r="AB631" t="str">
            <v>Prestación de Servicios Profesionales</v>
          </cell>
          <cell r="AC631" t="str">
            <v>PRESTAR SERVICIOS PROFESIONALES PARA APOYAR TECNICAMENTE A LA SUBDIRECCIÓN DE PREVENCIÓN Y SEGUIMIENTO EN LAS ACTIVIDADES DE MONITOREO DE LAS AREAS SUSCEPTIBLES DE OCUPACIÓN ILEGAL Y EN LA PREVENCIÓN DE DESARROLLOS ILEGALES EN EL DISTRITO CAPITAL</v>
          </cell>
          <cell r="AD631">
            <v>44581</v>
          </cell>
          <cell r="AE631">
            <v>44581</v>
          </cell>
          <cell r="AF631">
            <v>44581</v>
          </cell>
          <cell r="AG631">
            <v>44929</v>
          </cell>
          <cell r="AH631">
            <v>11</v>
          </cell>
          <cell r="AI631">
            <v>15</v>
          </cell>
          <cell r="AJ631">
            <v>11.5</v>
          </cell>
          <cell r="AK631">
            <v>11</v>
          </cell>
          <cell r="AL631">
            <v>15</v>
          </cell>
          <cell r="AN631">
            <v>44930</v>
          </cell>
          <cell r="AO631">
            <v>44930</v>
          </cell>
          <cell r="AP631">
            <v>65739750</v>
          </cell>
          <cell r="AQ631">
            <v>65739750</v>
          </cell>
          <cell r="AR631">
            <v>5716500</v>
          </cell>
          <cell r="AS631">
            <v>0</v>
          </cell>
          <cell r="AT631">
            <v>2996</v>
          </cell>
          <cell r="AU631">
            <v>317</v>
          </cell>
          <cell r="AV631">
            <v>44565</v>
          </cell>
          <cell r="AW631">
            <v>65739750</v>
          </cell>
          <cell r="AX631" t="str">
            <v>O23011603450000007812</v>
          </cell>
        </row>
        <row r="632">
          <cell r="E632">
            <v>626</v>
          </cell>
          <cell r="F632" t="str">
            <v>626-2022</v>
          </cell>
          <cell r="G632" t="str">
            <v>CO1.PCCNTR.3290798</v>
          </cell>
          <cell r="H632" t="str">
            <v xml:space="preserve">ASIGNAR 4500 SUBSIDIOS PARA MEJORAMIENTO DE VIVIENDA PRIORIZANDO HOGARES CON JEFATURA FEMENINA, PERSONAS CON DISCAPACIDAD, VÍCTIMAS DEL CONFLICTO ARMADO, POBLACIÓN ÉTNICA Y ADULTOS MAYORES </v>
          </cell>
          <cell r="I632" t="str">
            <v>En Ejecución</v>
          </cell>
          <cell r="J632" t="str">
            <v>https://community.secop.gov.co/Public/Tendering/OpportunityDetail/Index?noticeUID=CO1.NTC.2603880&amp;isFromPublicArea=True&amp;isModal=true&amp;asPopupView=true</v>
          </cell>
          <cell r="K632" t="str">
            <v>SDHT-SDBPSP-078-2022</v>
          </cell>
          <cell r="L632" t="str">
            <v>X</v>
          </cell>
          <cell r="N632" t="str">
            <v>CC</v>
          </cell>
          <cell r="O632">
            <v>52085112</v>
          </cell>
          <cell r="P632">
            <v>0</v>
          </cell>
          <cell r="Q632" t="str">
            <v>RUBIO CONDE</v>
          </cell>
          <cell r="R632" t="str">
            <v>ELIANA PATRICIA</v>
          </cell>
          <cell r="S632" t="str">
            <v>No Aplica</v>
          </cell>
          <cell r="T632" t="str">
            <v>ELIANA PATRICIA RUBIO CONDE</v>
          </cell>
          <cell r="U632" t="str">
            <v>F</v>
          </cell>
          <cell r="V632">
            <v>44579</v>
          </cell>
          <cell r="W632">
            <v>44581</v>
          </cell>
          <cell r="X632">
            <v>44585</v>
          </cell>
          <cell r="Y632">
            <v>44912</v>
          </cell>
          <cell r="Z632" t="str">
            <v>Contratación Directa</v>
          </cell>
          <cell r="AA632" t="str">
            <v>Contrato</v>
          </cell>
          <cell r="AB632" t="str">
            <v>Prestación de Servicios Profesionales</v>
          </cell>
          <cell r="AC632" t="str">
            <v>PRESTAR SERVICIOS PROFESIONALES PARA LA ESTRUCTURACIÓN TÉCNICA NECESARIA PARA LA ASIGNACIÓN DE SUBSIDIOS DE MEJORAMIENTOS DE VIVIENDA - MODALIDAD HABITABILIDAD EN LOS TERRITORIOS PRIORIZADOS POR LA SECRETARÍA DISTRITAL DEL HÁBITAT</v>
          </cell>
          <cell r="AD632">
            <v>44585</v>
          </cell>
          <cell r="AE632">
            <v>44585</v>
          </cell>
          <cell r="AF632">
            <v>44585</v>
          </cell>
          <cell r="AG632">
            <v>44918</v>
          </cell>
          <cell r="AH632">
            <v>11</v>
          </cell>
          <cell r="AI632">
            <v>0</v>
          </cell>
          <cell r="AJ632">
            <v>11.733333333333333</v>
          </cell>
          <cell r="AK632">
            <v>11</v>
          </cell>
          <cell r="AL632">
            <v>22</v>
          </cell>
          <cell r="AN632">
            <v>44918</v>
          </cell>
          <cell r="AO632">
            <v>44941</v>
          </cell>
          <cell r="AP632">
            <v>80300000</v>
          </cell>
          <cell r="AQ632">
            <v>85653333</v>
          </cell>
          <cell r="AR632">
            <v>7300000</v>
          </cell>
          <cell r="AS632">
            <v>0.3333333432674408</v>
          </cell>
          <cell r="AT632">
            <v>2714</v>
          </cell>
          <cell r="AU632">
            <v>203</v>
          </cell>
          <cell r="AV632">
            <v>44564</v>
          </cell>
          <cell r="AW632">
            <v>80300000</v>
          </cell>
          <cell r="AX632" t="str">
            <v>O23011601010000007715</v>
          </cell>
        </row>
        <row r="633">
          <cell r="E633">
            <v>627</v>
          </cell>
          <cell r="F633" t="str">
            <v>627-2022</v>
          </cell>
          <cell r="G633" t="str">
            <v>CO1.PCCNTR.3295989</v>
          </cell>
          <cell r="H633" t="str">
            <v>GESTIONAR Y ATENDER EL 100 % DE LOS REQUERIMIENTOS ALLEGADOS A LA ENTIDAD, RELACIONADOS CON ARRENDAMIENTO Y DESARROLLO DE VIVIENDA</v>
          </cell>
          <cell r="I633" t="str">
            <v>Terminado</v>
          </cell>
          <cell r="J633" t="str">
            <v>https://community.secop.gov.co/Public/Tendering/OpportunityDetail/Index?noticeUID=CO1.NTC.2607736&amp;isFromPublicArea=True&amp;isModal=true&amp;asPopupView=true</v>
          </cell>
          <cell r="K633" t="str">
            <v>SDHT-SDICV-PSP-059-2022</v>
          </cell>
          <cell r="L633" t="str">
            <v>X</v>
          </cell>
          <cell r="N633" t="str">
            <v>CC</v>
          </cell>
          <cell r="O633">
            <v>79881307</v>
          </cell>
          <cell r="P633">
            <v>2</v>
          </cell>
          <cell r="Q633" t="str">
            <v>PEDRAZA GORDO</v>
          </cell>
          <cell r="R633" t="str">
            <v>LUIS ANDRES</v>
          </cell>
          <cell r="S633" t="str">
            <v>No Aplica</v>
          </cell>
          <cell r="T633" t="str">
            <v>LUIS ANDRES PEDRAZA GORDO</v>
          </cell>
          <cell r="U633" t="str">
            <v>M</v>
          </cell>
          <cell r="V633">
            <v>44580</v>
          </cell>
          <cell r="W633" t="str">
            <v>No Aplica</v>
          </cell>
          <cell r="X633">
            <v>44581</v>
          </cell>
          <cell r="Y633">
            <v>44926</v>
          </cell>
          <cell r="Z633" t="str">
            <v>Contratación Directa</v>
          </cell>
          <cell r="AA633" t="str">
            <v>Contrato</v>
          </cell>
          <cell r="AB633" t="str">
            <v>Prestación de Servicios Profesionales</v>
          </cell>
          <cell r="AC633" t="str">
            <v>PRESTAR SERVICIOS PROFESIONALES PARA APOYAR TECNICAMENTE LA SUSTANCIACIÓN DE LAS INVESTIGACIONES ADMINISTRATIVAS RELACIONADAS CON LA ENAJENACIÓN Y ARRENDAMIENTO DE VIVIENDA</v>
          </cell>
          <cell r="AD633">
            <v>44581</v>
          </cell>
          <cell r="AE633">
            <v>44581</v>
          </cell>
          <cell r="AF633">
            <v>44581</v>
          </cell>
          <cell r="AG633">
            <v>44923</v>
          </cell>
          <cell r="AH633">
            <v>11</v>
          </cell>
          <cell r="AI633">
            <v>9</v>
          </cell>
          <cell r="AJ633">
            <v>11.3</v>
          </cell>
          <cell r="AK633">
            <v>11</v>
          </cell>
          <cell r="AL633">
            <v>9</v>
          </cell>
          <cell r="AN633">
            <v>44923</v>
          </cell>
          <cell r="AO633">
            <v>44923</v>
          </cell>
          <cell r="AP633">
            <v>64596450</v>
          </cell>
          <cell r="AQ633">
            <v>64596450</v>
          </cell>
          <cell r="AR633">
            <v>5716500</v>
          </cell>
          <cell r="AS633">
            <v>0</v>
          </cell>
          <cell r="AT633">
            <v>2836</v>
          </cell>
          <cell r="AU633">
            <v>824</v>
          </cell>
          <cell r="AV633">
            <v>44568</v>
          </cell>
          <cell r="AW633">
            <v>64767945</v>
          </cell>
          <cell r="AX633" t="str">
            <v>O23011603450000007812</v>
          </cell>
        </row>
        <row r="634">
          <cell r="E634">
            <v>628</v>
          </cell>
          <cell r="F634" t="str">
            <v>628-2022</v>
          </cell>
          <cell r="G634" t="str">
            <v>CO1.PCCNTR.3297532</v>
          </cell>
          <cell r="H634" t="str">
            <v>GESTIONAR Y ATENDER EL 100 % DE LOS REQUERIMIENTOS ALLEGADOS A LA ENTIDAD, RELACIONADOS CON ARRENDAMIENTO Y DESARROLLO DE VIVIENDA</v>
          </cell>
          <cell r="I634" t="str">
            <v>Terminado</v>
          </cell>
          <cell r="J634" t="str">
            <v>https://community.secop.gov.co/Public/Tendering/OpportunityDetail/Index?noticeUID=CO1.NTC.2609004&amp;isFromPublicArea=True&amp;isModal=true&amp;asPopupView=true</v>
          </cell>
          <cell r="K634" t="str">
            <v>SDHT-SDICV-PSP-038-2022</v>
          </cell>
          <cell r="L634" t="str">
            <v>X</v>
          </cell>
          <cell r="N634" t="str">
            <v>CC</v>
          </cell>
          <cell r="O634">
            <v>5710812</v>
          </cell>
          <cell r="P634">
            <v>9</v>
          </cell>
          <cell r="Q634" t="str">
            <v xml:space="preserve">MOSQUERAPAEZ </v>
          </cell>
          <cell r="R634" t="str">
            <v>JAIRO ENRIQUE</v>
          </cell>
          <cell r="S634" t="str">
            <v>No Aplica</v>
          </cell>
          <cell r="T634" t="str">
            <v xml:space="preserve">JAIRO ENRIQUE MOSQUERAPAEZ </v>
          </cell>
          <cell r="U634" t="str">
            <v>M</v>
          </cell>
          <cell r="V634">
            <v>44580</v>
          </cell>
          <cell r="W634" t="str">
            <v>No Aplica</v>
          </cell>
          <cell r="X634">
            <v>44581</v>
          </cell>
          <cell r="Y634">
            <v>44920</v>
          </cell>
          <cell r="Z634" t="str">
            <v>Contratación Directa</v>
          </cell>
          <cell r="AA634" t="str">
            <v>Contrato</v>
          </cell>
          <cell r="AB634" t="str">
            <v>Prestación de Servicios Profesionales</v>
          </cell>
          <cell r="AC634" t="str">
            <v>PRESTAR SERVICIOS PROFESIONALES PARA APOYAR TECNICAMENTE LA SUSTANCIACIÓN DE LAS INVESTIGACIONES ADMINISTRATIVAS RELACIONADAS CON LA ENAJENACIÓN Y ARRENDAMIENTO DE VIVIENDA</v>
          </cell>
          <cell r="AD634">
            <v>44581</v>
          </cell>
          <cell r="AE634">
            <v>44581</v>
          </cell>
          <cell r="AF634">
            <v>44581</v>
          </cell>
          <cell r="AG634">
            <v>44923</v>
          </cell>
          <cell r="AH634">
            <v>11</v>
          </cell>
          <cell r="AI634">
            <v>9</v>
          </cell>
          <cell r="AJ634">
            <v>11.3</v>
          </cell>
          <cell r="AK634">
            <v>11</v>
          </cell>
          <cell r="AL634">
            <v>9</v>
          </cell>
          <cell r="AN634">
            <v>44923</v>
          </cell>
          <cell r="AO634">
            <v>44923</v>
          </cell>
          <cell r="AP634">
            <v>64596450</v>
          </cell>
          <cell r="AQ634">
            <v>64596450</v>
          </cell>
          <cell r="AR634">
            <v>5716500</v>
          </cell>
          <cell r="AS634">
            <v>0</v>
          </cell>
          <cell r="AT634">
            <v>2838</v>
          </cell>
          <cell r="AU634">
            <v>826</v>
          </cell>
          <cell r="AV634">
            <v>44568</v>
          </cell>
          <cell r="AW634">
            <v>64767945</v>
          </cell>
          <cell r="AX634" t="str">
            <v>O23011603450000007812</v>
          </cell>
        </row>
        <row r="635">
          <cell r="E635">
            <v>629</v>
          </cell>
          <cell r="F635" t="str">
            <v>629-2022</v>
          </cell>
          <cell r="G635" t="str">
            <v>CO1.PCCNTR.3295592</v>
          </cell>
          <cell r="H635" t="str">
            <v>IMPLEMENTAR 1 SISTEMA INTEGRADO DEL SECTOR</v>
          </cell>
          <cell r="I635" t="str">
            <v>En Ejecución</v>
          </cell>
          <cell r="J635" t="str">
            <v>https://community.secop.gov.co/Public/Tendering/OpportunityDetail/Index?noticeUID=CO1.NTC.2607532&amp;isFromPublicArea=True&amp;isModal=true&amp;asPopupView=true</v>
          </cell>
          <cell r="K635" t="str">
            <v>SDHT-SGC-PSP-007-2022</v>
          </cell>
          <cell r="L635" t="str">
            <v>X</v>
          </cell>
          <cell r="N635" t="str">
            <v>CC</v>
          </cell>
          <cell r="O635">
            <v>1013648575</v>
          </cell>
          <cell r="P635">
            <v>3</v>
          </cell>
          <cell r="Q635" t="str">
            <v>CADENA CONTRERAS</v>
          </cell>
          <cell r="R635" t="str">
            <v>LAURA ANGELICA</v>
          </cell>
          <cell r="S635" t="str">
            <v>No Aplica</v>
          </cell>
          <cell r="T635" t="str">
            <v>LAURA ANGELICA CADENA CONTRERAS</v>
          </cell>
          <cell r="U635" t="str">
            <v>F</v>
          </cell>
          <cell r="V635">
            <v>44580</v>
          </cell>
          <cell r="W635">
            <v>44580</v>
          </cell>
          <cell r="X635">
            <v>44581</v>
          </cell>
          <cell r="Y635">
            <v>44914</v>
          </cell>
          <cell r="Z635" t="str">
            <v>Contratación Directa</v>
          </cell>
          <cell r="AA635" t="str">
            <v>Contrato</v>
          </cell>
          <cell r="AB635" t="str">
            <v>Prestación de Servicios Profesionales</v>
          </cell>
          <cell r="AC635" t="str">
            <v>PRESTAR SERVICIOS PROFESIONALES PARA APOYAR EL DESARROLLO DEL SISTEMA DE INFORMACIÓN MISIONAL Y EN LA GENERACIÓN DE CAPACIDADES ANALÍTICAS PARA LA SDHT</v>
          </cell>
          <cell r="AD635">
            <v>44581</v>
          </cell>
          <cell r="AE635">
            <v>44581</v>
          </cell>
          <cell r="AF635">
            <v>44581</v>
          </cell>
          <cell r="AG635">
            <v>44914</v>
          </cell>
          <cell r="AH635">
            <v>11</v>
          </cell>
          <cell r="AI635">
            <v>0</v>
          </cell>
          <cell r="AJ635">
            <v>12.366666666666667</v>
          </cell>
          <cell r="AK635">
            <v>12</v>
          </cell>
          <cell r="AL635">
            <v>11</v>
          </cell>
          <cell r="AM635">
            <v>371</v>
          </cell>
          <cell r="AN635">
            <v>44914</v>
          </cell>
          <cell r="AO635">
            <v>44956</v>
          </cell>
          <cell r="AP635">
            <v>90640000</v>
          </cell>
          <cell r="AQ635">
            <v>101901333</v>
          </cell>
          <cell r="AR635">
            <v>8240000</v>
          </cell>
          <cell r="AS635">
            <v>0.3333333432674408</v>
          </cell>
          <cell r="AT635">
            <v>3284</v>
          </cell>
          <cell r="AU635">
            <v>193</v>
          </cell>
          <cell r="AV635">
            <v>44564</v>
          </cell>
          <cell r="AW635">
            <v>94760000</v>
          </cell>
          <cell r="AX635" t="str">
            <v>O23011605530000007815</v>
          </cell>
        </row>
        <row r="636">
          <cell r="E636">
            <v>630</v>
          </cell>
          <cell r="F636" t="str">
            <v>630-2022</v>
          </cell>
          <cell r="G636" t="str">
            <v>CO1.PCCNTR.3296703</v>
          </cell>
          <cell r="H636" t="str">
            <v xml:space="preserve">CONFORMAR Y AJUSTAR 100 EXPEDIENTES URBANOS PARA LA REGULARIZACIÓN DE ASENTAMIENTOS LEGALIZADOS </v>
          </cell>
          <cell r="I636" t="str">
            <v>En Ejecución</v>
          </cell>
          <cell r="J636" t="str">
            <v>https://community.secop.gov.co/Public/Tendering/OpportunityDetail/Index?noticeUID=CO1.NTC.2607865&amp;isFromPublicArea=True&amp;isModal=true&amp;asPopupView=true</v>
          </cell>
          <cell r="K636" t="str">
            <v>SDHT-SDB-PSP-014-2022</v>
          </cell>
          <cell r="L636" t="str">
            <v>X</v>
          </cell>
          <cell r="N636" t="str">
            <v>CC</v>
          </cell>
          <cell r="O636">
            <v>1023864603</v>
          </cell>
          <cell r="P636">
            <v>3</v>
          </cell>
          <cell r="Q636" t="str">
            <v>LOPEZ GRANADA</v>
          </cell>
          <cell r="R636" t="str">
            <v>WILSON DAVID</v>
          </cell>
          <cell r="S636" t="str">
            <v>No Aplica</v>
          </cell>
          <cell r="T636" t="str">
            <v>WILSON DAVID LOPEZ GRANADA</v>
          </cell>
          <cell r="U636" t="str">
            <v>M</v>
          </cell>
          <cell r="V636">
            <v>44580</v>
          </cell>
          <cell r="W636">
            <v>44581</v>
          </cell>
          <cell r="X636">
            <v>44582</v>
          </cell>
          <cell r="Y636">
            <v>44915</v>
          </cell>
          <cell r="Z636" t="str">
            <v>Contratación Directa</v>
          </cell>
          <cell r="AA636" t="str">
            <v>Contrato</v>
          </cell>
          <cell r="AB636" t="str">
            <v>Prestación de Servicios Profesionales</v>
          </cell>
          <cell r="AC636" t="str">
            <v>PRESTAR SERVICIOS PROFESIONALES PARA APOYAR LA ARTICULACIÓN Y ORGANIZACIÓN EN EL DESARROLLO DEL PROCEDIMIENTO DE REGULARIZACIÓN DE DESARROLLOS LEGALIZADOS EN SU ETAPA DE GESTIÓN Y ESTUDIOS PRELIMINARES</v>
          </cell>
          <cell r="AD636">
            <v>44582</v>
          </cell>
          <cell r="AE636">
            <v>44582</v>
          </cell>
          <cell r="AF636">
            <v>44582</v>
          </cell>
          <cell r="AG636">
            <v>44915</v>
          </cell>
          <cell r="AH636">
            <v>11</v>
          </cell>
          <cell r="AI636">
            <v>0</v>
          </cell>
          <cell r="AJ636">
            <v>14</v>
          </cell>
          <cell r="AK636">
            <v>14</v>
          </cell>
          <cell r="AL636">
            <v>0</v>
          </cell>
          <cell r="AN636">
            <v>44915</v>
          </cell>
          <cell r="AO636">
            <v>45005</v>
          </cell>
          <cell r="AP636">
            <v>104500000</v>
          </cell>
          <cell r="AQ636">
            <v>133000000</v>
          </cell>
          <cell r="AR636">
            <v>9500000</v>
          </cell>
          <cell r="AS636">
            <v>1.4901161193847656E-8</v>
          </cell>
          <cell r="AT636">
            <v>2697</v>
          </cell>
          <cell r="AU636">
            <v>116</v>
          </cell>
          <cell r="AV636">
            <v>44564</v>
          </cell>
          <cell r="AW636">
            <v>104500000</v>
          </cell>
          <cell r="AX636" t="str">
            <v>O23011601190000007577</v>
          </cell>
        </row>
        <row r="637">
          <cell r="E637">
            <v>631</v>
          </cell>
          <cell r="F637" t="str">
            <v>631-2022</v>
          </cell>
          <cell r="G637" t="str">
            <v>CO1.PCCNTR.3296649</v>
          </cell>
          <cell r="H637" t="str">
            <v xml:space="preserve">REALIZAR ADECUACIONES DE CALIDAD A 4500 VIVIENDAS PRIORIZANDO HOGARES CON JEFATURA FEMENINA, PERSONAS CON DISCAPACIDAD, VÍCTIMAS DEL CONFLICTO ARMADO, POBLACIÓN ÉTNICA Y ADULTOS MAYORES </v>
          </cell>
          <cell r="I637" t="str">
            <v>Terminado</v>
          </cell>
          <cell r="J637" t="str">
            <v>https://community.secop.gov.co/Public/Tendering/OpportunityDetail/Index?noticeUID=CO1.NTC.2608041&amp;isFromPublicArea=True&amp;isModal=true&amp;asPopupView=true</v>
          </cell>
          <cell r="K637" t="str">
            <v>SDHT-SDB-PSP-060-2022</v>
          </cell>
          <cell r="L637" t="str">
            <v>X</v>
          </cell>
          <cell r="N637" t="str">
            <v>CC</v>
          </cell>
          <cell r="O637">
            <v>1022337412</v>
          </cell>
          <cell r="P637">
            <v>1</v>
          </cell>
          <cell r="Q637" t="str">
            <v>SUAREZ DURANGO</v>
          </cell>
          <cell r="R637" t="str">
            <v>ANDRES FELIPE</v>
          </cell>
          <cell r="S637" t="str">
            <v>No Aplica</v>
          </cell>
          <cell r="T637" t="str">
            <v>ANDRES FELIPE SUAREZ DURANGO</v>
          </cell>
          <cell r="U637" t="str">
            <v>M</v>
          </cell>
          <cell r="V637">
            <v>44580</v>
          </cell>
          <cell r="W637">
            <v>44580</v>
          </cell>
          <cell r="X637">
            <v>44582</v>
          </cell>
          <cell r="Y637">
            <v>44913</v>
          </cell>
          <cell r="Z637" t="str">
            <v>Contratación Directa</v>
          </cell>
          <cell r="AA637" t="str">
            <v>Contrato</v>
          </cell>
          <cell r="AB637" t="str">
            <v>Prestación de Servicios Profesionales</v>
          </cell>
          <cell r="AC637" t="str">
            <v>PRESTAR SERVICIOS PROFESIONALES PARA APOYAR LA PLANEACIÓN ESTRATÉGICA, SEGUIMIENTO A LA EJECUCIÓN FÍSICA Y FINANCIERA DE LOS MEJORAMIENTOS DE VIVIENDA - MODALIDAD HABITABILIDAD Y DEMÁS PROCESOS ADELANTADOS POR LA SUBDIRECCIÓN DE BARRIOS DE LA SECRETARÍA DISTRITAL DEL HÁBITAT</v>
          </cell>
          <cell r="AD637">
            <v>44582</v>
          </cell>
          <cell r="AE637">
            <v>44582</v>
          </cell>
          <cell r="AF637">
            <v>44582</v>
          </cell>
          <cell r="AG637">
            <v>44763</v>
          </cell>
          <cell r="AH637">
            <v>6</v>
          </cell>
          <cell r="AI637">
            <v>0</v>
          </cell>
          <cell r="AJ637">
            <v>6</v>
          </cell>
          <cell r="AK637">
            <v>6</v>
          </cell>
          <cell r="AL637">
            <v>0</v>
          </cell>
          <cell r="AN637">
            <v>44762</v>
          </cell>
          <cell r="AO637">
            <v>44762</v>
          </cell>
          <cell r="AP637">
            <v>46200000</v>
          </cell>
          <cell r="AQ637">
            <v>46200000</v>
          </cell>
          <cell r="AR637">
            <v>7700000</v>
          </cell>
          <cell r="AS637">
            <v>0</v>
          </cell>
          <cell r="AT637">
            <v>2741</v>
          </cell>
          <cell r="AU637">
            <v>114</v>
          </cell>
          <cell r="AV637">
            <v>44564</v>
          </cell>
          <cell r="AW637">
            <v>93500000</v>
          </cell>
          <cell r="AX637" t="str">
            <v>O23011601010000007715</v>
          </cell>
        </row>
        <row r="638">
          <cell r="E638">
            <v>632</v>
          </cell>
          <cell r="F638" t="str">
            <v>632-2022</v>
          </cell>
          <cell r="G638" t="str">
            <v>CO1.PCCNTR.3296663</v>
          </cell>
          <cell r="H638" t="str">
            <v>REALIZAR 13 ESTUDIOS Y DISEÑOS PARA CONECTIVIDAD URBANA EN LAS ÁREAS PRIORIZADAS DE ORIGEN INFORMAL</v>
          </cell>
          <cell r="I638" t="str">
            <v>En Ejecución</v>
          </cell>
          <cell r="J638" t="str">
            <v>https://community.secop.gov.co/Public/Tendering/OpportunityDetail/Index?noticeUID=CO1.NTC.2608148&amp;isFromPublicArea=True&amp;isModal=true&amp;asPopupView=true</v>
          </cell>
          <cell r="K638" t="str">
            <v>SDHT-SDB-PSP-090-2022</v>
          </cell>
          <cell r="L638" t="str">
            <v>X</v>
          </cell>
          <cell r="N638" t="str">
            <v>CC</v>
          </cell>
          <cell r="O638">
            <v>52424447</v>
          </cell>
          <cell r="P638">
            <v>8</v>
          </cell>
          <cell r="Q638" t="str">
            <v>PAEZ MURCIA</v>
          </cell>
          <cell r="R638" t="str">
            <v>GLORIA STELLA</v>
          </cell>
          <cell r="S638" t="str">
            <v>No Aplica</v>
          </cell>
          <cell r="T638" t="str">
            <v>GLORIA STELLA PAEZ MURCIA</v>
          </cell>
          <cell r="U638" t="str">
            <v>F</v>
          </cell>
          <cell r="V638">
            <v>44580</v>
          </cell>
          <cell r="W638">
            <v>44581</v>
          </cell>
          <cell r="X638">
            <v>44585</v>
          </cell>
          <cell r="Y638">
            <v>44914</v>
          </cell>
          <cell r="Z638" t="str">
            <v>Contratación Directa</v>
          </cell>
          <cell r="AA638" t="str">
            <v>Contrato</v>
          </cell>
          <cell r="AB638" t="str">
            <v>Prestación de Servicios Profesionales</v>
          </cell>
          <cell r="AC638" t="str">
            <v>PRESTAR SERVICIOS PROFESIONALES PARA BRINDAR APOYO JURÍDICO Y CONTRACTUAL A LA SUBDIRECCIÓN DE BARRIOS PARA LA IMPLEMENTACIÓN DE ACCIONES EN LOS TERRITORIOS PRIORIZADOS POR LA SECRETARÍA DISTRITAL DEL HÁBITAT</v>
          </cell>
          <cell r="AD638">
            <v>44585</v>
          </cell>
          <cell r="AE638">
            <v>44585</v>
          </cell>
          <cell r="AF638">
            <v>44585</v>
          </cell>
          <cell r="AG638">
            <v>44918</v>
          </cell>
          <cell r="AH638">
            <v>11</v>
          </cell>
          <cell r="AI638">
            <v>0</v>
          </cell>
          <cell r="AJ638">
            <v>13.233333333333333</v>
          </cell>
          <cell r="AK638">
            <v>13</v>
          </cell>
          <cell r="AL638">
            <v>7</v>
          </cell>
          <cell r="AM638">
            <v>397</v>
          </cell>
          <cell r="AN638">
            <v>44918</v>
          </cell>
          <cell r="AO638">
            <v>44985</v>
          </cell>
          <cell r="AP638">
            <v>80300000</v>
          </cell>
          <cell r="AQ638">
            <v>96603333</v>
          </cell>
          <cell r="AR638">
            <v>7300000</v>
          </cell>
          <cell r="AS638">
            <v>0.3333333432674408</v>
          </cell>
          <cell r="AT638">
            <v>2772</v>
          </cell>
          <cell r="AU638">
            <v>419</v>
          </cell>
          <cell r="AV638">
            <v>44565</v>
          </cell>
          <cell r="AW638">
            <v>80300000</v>
          </cell>
          <cell r="AX638" t="str">
            <v>O23011601190000007575</v>
          </cell>
        </row>
        <row r="639">
          <cell r="E639">
            <v>633</v>
          </cell>
          <cell r="F639" t="str">
            <v>633-2022</v>
          </cell>
          <cell r="G639" t="str">
            <v>CO1.PCCNTR.3296807</v>
          </cell>
          <cell r="H639" t="str">
            <v>REALIZAR 13 ESTUDIOS Y DISEÑOS PARA CONECTIVIDAD URBANA EN LAS ÁREAS PRIORIZADAS DE ORIGEN INFORMAL</v>
          </cell>
          <cell r="I639" t="str">
            <v>Terminado</v>
          </cell>
          <cell r="J639" t="str">
            <v>https://community.secop.gov.co/Public/Tendering/OpportunityDetail/Index?noticeUID=CO1.NTC.2608331&amp;isFromPublicArea=True&amp;isModal=False</v>
          </cell>
          <cell r="K639" t="str">
            <v>SDHT-SDB-PSP-037-2022</v>
          </cell>
          <cell r="L639" t="str">
            <v>X</v>
          </cell>
          <cell r="N639" t="str">
            <v>CC</v>
          </cell>
          <cell r="O639">
            <v>79647943</v>
          </cell>
          <cell r="P639">
            <v>5</v>
          </cell>
          <cell r="Q639" t="str">
            <v>RUA RODRIGUEZ</v>
          </cell>
          <cell r="R639" t="str">
            <v>HUGO RENATO</v>
          </cell>
          <cell r="S639" t="str">
            <v>No Aplica</v>
          </cell>
          <cell r="T639" t="str">
            <v>HUGO RENATO RUA RODRIGUEZ</v>
          </cell>
          <cell r="U639" t="str">
            <v>M</v>
          </cell>
          <cell r="V639">
            <v>44580</v>
          </cell>
          <cell r="W639">
            <v>44586</v>
          </cell>
          <cell r="X639">
            <v>44582</v>
          </cell>
          <cell r="Y639">
            <v>44915</v>
          </cell>
          <cell r="Z639" t="str">
            <v>Contratación Directa</v>
          </cell>
          <cell r="AA639" t="str">
            <v>Contrato</v>
          </cell>
          <cell r="AB639" t="str">
            <v>Prestación de Servicios Profesionales</v>
          </cell>
          <cell r="AC639" t="str">
            <v>PRESTAR SERVICIOS PROFESIONALES PARA APOYAR EL SEGUIMIENTO AL DESARROLLO DE LOS PLANES DE GESTIÓN SOCIAL EN EL MARCO DEL MEJORAMIENTO INTEGRAL EN TERRITORIOS PRIORIZADOS POR LA SECRETARÍA DISTRITAL DEL HÁBITAT</v>
          </cell>
          <cell r="AD639">
            <v>44586</v>
          </cell>
          <cell r="AE639">
            <v>44586</v>
          </cell>
          <cell r="AF639">
            <v>44586</v>
          </cell>
          <cell r="AG639">
            <v>44766</v>
          </cell>
          <cell r="AH639">
            <v>6</v>
          </cell>
          <cell r="AI639">
            <v>0</v>
          </cell>
          <cell r="AJ639">
            <v>6</v>
          </cell>
          <cell r="AK639">
            <v>6</v>
          </cell>
          <cell r="AL639">
            <v>0</v>
          </cell>
          <cell r="AN639">
            <v>44766</v>
          </cell>
          <cell r="AO639">
            <v>44766</v>
          </cell>
          <cell r="AP639">
            <v>40800000</v>
          </cell>
          <cell r="AQ639">
            <v>40800000</v>
          </cell>
          <cell r="AR639">
            <v>6800000</v>
          </cell>
          <cell r="AS639">
            <v>0</v>
          </cell>
          <cell r="AT639">
            <v>2760</v>
          </cell>
          <cell r="AU639">
            <v>411</v>
          </cell>
          <cell r="AV639">
            <v>44565</v>
          </cell>
          <cell r="AW639">
            <v>40800000</v>
          </cell>
          <cell r="AX639" t="str">
            <v>O23011601190000007575</v>
          </cell>
        </row>
        <row r="640">
          <cell r="E640">
            <v>634</v>
          </cell>
          <cell r="F640" t="str">
            <v>634-2022</v>
          </cell>
          <cell r="G640" t="str">
            <v>CO1.PCCNTR.3296822</v>
          </cell>
          <cell r="H640" t="str">
            <v>REALIZAR 13 ESTUDIOS Y DISEÑOS PARA CONECTIVIDAD URBANA EN LAS ÁREAS PRIORIZADAS DE ORIGEN INFORMAL</v>
          </cell>
          <cell r="I640" t="str">
            <v>En Ejecución</v>
          </cell>
          <cell r="J640" t="str">
            <v>https://community.secop.gov.co/Public/Tendering/OpportunityDetail/Index?noticeUID=CO1.NTC.2608173&amp;isFromPublicArea=True&amp;isModal=true&amp;asPopupView=true</v>
          </cell>
          <cell r="K640" t="str">
            <v>SDHT-SDB-PSP-024-2022</v>
          </cell>
          <cell r="L640" t="str">
            <v>X</v>
          </cell>
          <cell r="N640" t="str">
            <v>CC</v>
          </cell>
          <cell r="O640">
            <v>1018416451</v>
          </cell>
          <cell r="P640">
            <v>1</v>
          </cell>
          <cell r="Q640" t="str">
            <v>ESTRADA ARBELAEZ</v>
          </cell>
          <cell r="R640" t="str">
            <v>JAIME ALBERTO</v>
          </cell>
          <cell r="S640" t="str">
            <v>No Aplica</v>
          </cell>
          <cell r="T640" t="str">
            <v>JAIME ALBERTO ESTRADA ARBELAEZ</v>
          </cell>
          <cell r="U640" t="str">
            <v>M</v>
          </cell>
          <cell r="V640">
            <v>44580</v>
          </cell>
          <cell r="W640">
            <v>44582</v>
          </cell>
          <cell r="X640">
            <v>44582</v>
          </cell>
          <cell r="Y640">
            <v>44906</v>
          </cell>
          <cell r="Z640" t="str">
            <v>Contratación Directa</v>
          </cell>
          <cell r="AA640" t="str">
            <v>Contrato</v>
          </cell>
          <cell r="AB640" t="str">
            <v>Prestación de Servicios Profesionales</v>
          </cell>
          <cell r="AC640" t="str">
            <v>PRESTAR SERVICIOS PROFESIONALES PARA APOYAR LA COORDINACIÓN EN LA IMPLEMENTACIÓN DE ACCIONES DE MEJORAMIENTO INTEGRAL DE BARRIOS EN TERRITORIOS PRIORIZADOS POR LA SECRETARÍA DISTRITAL DEL HÁBITAT</v>
          </cell>
          <cell r="AD640">
            <v>44582</v>
          </cell>
          <cell r="AE640">
            <v>44582</v>
          </cell>
          <cell r="AF640">
            <v>44582</v>
          </cell>
          <cell r="AG640">
            <v>44915</v>
          </cell>
          <cell r="AH640">
            <v>11</v>
          </cell>
          <cell r="AI640">
            <v>0</v>
          </cell>
          <cell r="AJ640">
            <v>13.333333333333334</v>
          </cell>
          <cell r="AK640">
            <v>13</v>
          </cell>
          <cell r="AL640">
            <v>10</v>
          </cell>
          <cell r="AM640">
            <v>400</v>
          </cell>
          <cell r="AN640">
            <v>44915</v>
          </cell>
          <cell r="AO640">
            <v>44985</v>
          </cell>
          <cell r="AP640">
            <v>104500000</v>
          </cell>
          <cell r="AQ640">
            <v>126666667</v>
          </cell>
          <cell r="AR640">
            <v>9500000</v>
          </cell>
          <cell r="AS640">
            <v>-0.3333333283662796</v>
          </cell>
          <cell r="AT640">
            <v>2759</v>
          </cell>
          <cell r="AU640">
            <v>403</v>
          </cell>
          <cell r="AV640">
            <v>44565</v>
          </cell>
          <cell r="AW640">
            <v>104500000</v>
          </cell>
          <cell r="AX640" t="str">
            <v>O23011601190000007575</v>
          </cell>
        </row>
        <row r="641">
          <cell r="E641">
            <v>635</v>
          </cell>
          <cell r="F641" t="str">
            <v>635-2022</v>
          </cell>
          <cell r="G641" t="str">
            <v>CO1.PCCNTR.3298129</v>
          </cell>
          <cell r="H641" t="str">
            <v>OBTENER EL 99 % DE ÍNDICE DE DISPONIBILIDAD DE LOS RECURSOS TECNOLÓGICOS.</v>
          </cell>
          <cell r="I641" t="str">
            <v>Terminado</v>
          </cell>
          <cell r="J641" t="str">
            <v>https://community.secop.gov.co/Public/Tendering/OpportunityDetail/Index?noticeUID=CO1.NTC.2609420&amp;isFromPublicArea=True&amp;isModal=true&amp;asPopupView=true</v>
          </cell>
          <cell r="K641" t="str">
            <v>SDHT-SGC-PSP-008-2022</v>
          </cell>
          <cell r="L641" t="str">
            <v>X</v>
          </cell>
          <cell r="N641" t="str">
            <v>CC</v>
          </cell>
          <cell r="O641">
            <v>79466777</v>
          </cell>
          <cell r="P641">
            <v>1</v>
          </cell>
          <cell r="Q641" t="str">
            <v>PEREZ LOZADA</v>
          </cell>
          <cell r="R641" t="str">
            <v>HERMES</v>
          </cell>
          <cell r="S641" t="str">
            <v>No Aplica</v>
          </cell>
          <cell r="T641" t="str">
            <v>HERMES PEREZ LOZADA</v>
          </cell>
          <cell r="U641" t="str">
            <v>M</v>
          </cell>
          <cell r="V641">
            <v>44580</v>
          </cell>
          <cell r="W641" t="str">
            <v>No Aplica</v>
          </cell>
          <cell r="X641">
            <v>44580</v>
          </cell>
          <cell r="Y641">
            <v>44761</v>
          </cell>
          <cell r="Z641" t="str">
            <v>Contratación Directa</v>
          </cell>
          <cell r="AA641" t="str">
            <v>Contrato</v>
          </cell>
          <cell r="AB641" t="str">
            <v>Prestación de Servicios Profesionales</v>
          </cell>
          <cell r="AC641" t="str">
            <v>PRESTAR SERVICIOS PROFESIONALES EN LA ADMINISTRACIÓN Y LA GESTIÓN DE LA ARQUITECTURA DE INFRAESTRUCTURA TECNOLÓGICA DE LA ENTIDAD.</v>
          </cell>
          <cell r="AD641">
            <v>44580</v>
          </cell>
          <cell r="AE641">
            <v>44581</v>
          </cell>
          <cell r="AF641">
            <v>44580</v>
          </cell>
          <cell r="AG641">
            <v>44761</v>
          </cell>
          <cell r="AH641">
            <v>6</v>
          </cell>
          <cell r="AI641">
            <v>0</v>
          </cell>
          <cell r="AJ641">
            <v>6</v>
          </cell>
          <cell r="AK641">
            <v>6</v>
          </cell>
          <cell r="AL641">
            <v>0</v>
          </cell>
          <cell r="AN641">
            <v>44760</v>
          </cell>
          <cell r="AO641">
            <v>44760</v>
          </cell>
          <cell r="AP641">
            <v>43260000</v>
          </cell>
          <cell r="AQ641">
            <v>43260000</v>
          </cell>
          <cell r="AR641">
            <v>7210000</v>
          </cell>
          <cell r="AS641">
            <v>0</v>
          </cell>
          <cell r="AT641">
            <v>3287</v>
          </cell>
          <cell r="AU641">
            <v>511</v>
          </cell>
          <cell r="AV641">
            <v>44565</v>
          </cell>
          <cell r="AW641">
            <v>43260000</v>
          </cell>
          <cell r="AX641" t="str">
            <v>O23011605530000007815</v>
          </cell>
        </row>
        <row r="642">
          <cell r="E642">
            <v>636</v>
          </cell>
          <cell r="F642" t="str">
            <v>636-2022</v>
          </cell>
          <cell r="G642" t="str">
            <v>CO1.PCCNTR.3299838</v>
          </cell>
          <cell r="H642" t="str">
            <v>ELABORAR 8 DOCUMENTOS DE LINEAMIENTOS DE INTERVENCIÓN, GESTIÓN INTERINSTITUCIONAL Y EVALUACIÓN DE LAS INTERVENCIONES TERRITORIALES EN LOS 8 TERRITORIOS PRIORIZADOS EN ÁREAS DE ORIGEN INFORMAL</v>
          </cell>
          <cell r="I642" t="str">
            <v>Terminado</v>
          </cell>
          <cell r="J642" t="str">
            <v>https://community.secop.gov.co/Public/Tendering/OpportunityDetail/Index?noticeUID=CO1.NTC.2610658&amp;isFromPublicArea=True&amp;isModal=true&amp;asPopupView=true</v>
          </cell>
          <cell r="K642" t="str">
            <v>SDHT-SDB-PSP-111-2022</v>
          </cell>
          <cell r="L642" t="str">
            <v>X</v>
          </cell>
          <cell r="N642" t="str">
            <v>CC</v>
          </cell>
          <cell r="O642">
            <v>52365769</v>
          </cell>
          <cell r="P642">
            <v>0</v>
          </cell>
          <cell r="Q642" t="str">
            <v>MENDEZ LOZANO</v>
          </cell>
          <cell r="R642" t="str">
            <v>LUZ ANYELA</v>
          </cell>
          <cell r="S642" t="str">
            <v>No Aplica</v>
          </cell>
          <cell r="T642" t="str">
            <v>LUZ ANYELA MENDEZ LOZANO</v>
          </cell>
          <cell r="U642" t="str">
            <v>F</v>
          </cell>
          <cell r="V642">
            <v>44580</v>
          </cell>
          <cell r="W642">
            <v>44582</v>
          </cell>
          <cell r="X642">
            <v>44582</v>
          </cell>
          <cell r="Y642">
            <v>44759</v>
          </cell>
          <cell r="Z642" t="str">
            <v>Contratación Directa</v>
          </cell>
          <cell r="AA642" t="str">
            <v>Contrato</v>
          </cell>
          <cell r="AB642" t="str">
            <v>Prestación de Servicios Profesionales</v>
          </cell>
          <cell r="AC642" t="str">
            <v>PRESTAR SERVICIOS PROFESIONALES PARA APOYAR EL DESARROLLO TÉCNICO EN LA FORMULACIÓN, IMPLEMENTACIÓN, SEGUIMIENTO Y EVALUACIÓN DE LOS LINEAMIENTOS DE INTERVENCIÓN, GESTIÓN INTERINSTITUCIONAL Y EVALUACIÓN, ASÍ COMO EN LAS POLÍTICAS DE ORDENAMIENTO TERRITORIAL EN TERRITORIOS PRIORIZADOS POR LA SECRETARÍA DISTRITAL DEL HÁBITAT</v>
          </cell>
          <cell r="AD642">
            <v>44582</v>
          </cell>
          <cell r="AE642">
            <v>44582</v>
          </cell>
          <cell r="AF642">
            <v>44582</v>
          </cell>
          <cell r="AG642">
            <v>44762</v>
          </cell>
          <cell r="AH642">
            <v>6</v>
          </cell>
          <cell r="AI642">
            <v>0</v>
          </cell>
          <cell r="AJ642">
            <v>6</v>
          </cell>
          <cell r="AK642">
            <v>6</v>
          </cell>
          <cell r="AL642">
            <v>0</v>
          </cell>
          <cell r="AN642">
            <v>44762</v>
          </cell>
          <cell r="AO642">
            <v>44762</v>
          </cell>
          <cell r="AP642">
            <v>43800000</v>
          </cell>
          <cell r="AQ642">
            <v>43800000</v>
          </cell>
          <cell r="AR642">
            <v>7300000</v>
          </cell>
          <cell r="AS642">
            <v>0</v>
          </cell>
          <cell r="AT642">
            <v>2814</v>
          </cell>
          <cell r="AU642">
            <v>246</v>
          </cell>
          <cell r="AV642">
            <v>44565</v>
          </cell>
          <cell r="AW642">
            <v>43800000</v>
          </cell>
          <cell r="AX642" t="str">
            <v>O23011601190000007575</v>
          </cell>
        </row>
        <row r="643">
          <cell r="E643">
            <v>637</v>
          </cell>
          <cell r="F643" t="str">
            <v>637-2022</v>
          </cell>
          <cell r="G643" t="str">
            <v>CO1.PCCNTR.3342460</v>
          </cell>
          <cell r="H643" t="str">
            <v>GESTIONAR Y ATENDER EL 100 % DE LOS REQUERIMIENTOS ALLEGADOS A LA ENTIDAD, RELACIONADOS CON ARRENDAMIENTO Y DESARROLLO DE VIVIENDA</v>
          </cell>
          <cell r="I643" t="str">
            <v>En Ejecución</v>
          </cell>
          <cell r="J643" t="str">
            <v>https://community.secop.gov.co/Public/Tendering/OpportunityDetail/Index?noticeUID=CO1.NTC.2646002&amp;isFromPublicArea=True&amp;isModal=true&amp;asPopupView=true</v>
          </cell>
          <cell r="K643" t="str">
            <v>SDHT-SIVC-PSAG-001-2022</v>
          </cell>
          <cell r="L643" t="str">
            <v>X</v>
          </cell>
          <cell r="N643" t="str">
            <v>CC</v>
          </cell>
          <cell r="O643">
            <v>52500402</v>
          </cell>
          <cell r="P643">
            <v>2</v>
          </cell>
          <cell r="Q643" t="str">
            <v>SALAZAR RAMIREZ</v>
          </cell>
          <cell r="R643" t="str">
            <v>KATERINE</v>
          </cell>
          <cell r="S643" t="str">
            <v>No Aplica</v>
          </cell>
          <cell r="T643" t="str">
            <v>KATERINE SALAZAR RAMIREZ</v>
          </cell>
          <cell r="U643" t="str">
            <v>F</v>
          </cell>
          <cell r="V643">
            <v>44582</v>
          </cell>
          <cell r="W643" t="str">
            <v>No Aplica</v>
          </cell>
          <cell r="X643">
            <v>44585</v>
          </cell>
          <cell r="Y643">
            <v>44926</v>
          </cell>
          <cell r="Z643" t="str">
            <v>Contratación Directa</v>
          </cell>
          <cell r="AA643" t="str">
            <v>Contrato</v>
          </cell>
          <cell r="AB643" t="str">
            <v>Prestación de Servicios  de Apoyo a la Gestión</v>
          </cell>
          <cell r="AC643" t="str">
            <v>PRESTAR SERVICIOS DE APOYO A LA GESTION EN EL DESARROLLO DE ACTIVIDADES DE CARÁCTER ADMINISTRATIVO Y APOYO EN EL SEGUIMIENTO Y DE RESPUESTA A SOLICITUDES QUE SE ADELANTAN EN LA SUBSECRETARIA DE INSPECCION VIGILANCIA Y CONTROL DE VIVIENDA</v>
          </cell>
          <cell r="AD643">
            <v>44585</v>
          </cell>
          <cell r="AE643">
            <v>44585</v>
          </cell>
          <cell r="AF643">
            <v>44585</v>
          </cell>
          <cell r="AG643">
            <v>44927</v>
          </cell>
          <cell r="AH643">
            <v>11</v>
          </cell>
          <cell r="AI643">
            <v>9</v>
          </cell>
          <cell r="AJ643">
            <v>11.8</v>
          </cell>
          <cell r="AK643">
            <v>11</v>
          </cell>
          <cell r="AL643">
            <v>24</v>
          </cell>
          <cell r="AN643">
            <v>44928</v>
          </cell>
          <cell r="AO643">
            <v>44943</v>
          </cell>
          <cell r="AP643">
            <v>38420000</v>
          </cell>
          <cell r="AQ643">
            <v>40120000</v>
          </cell>
          <cell r="AR643">
            <v>3400000</v>
          </cell>
          <cell r="AS643">
            <v>0</v>
          </cell>
          <cell r="AT643">
            <v>2965</v>
          </cell>
          <cell r="AU643">
            <v>766</v>
          </cell>
          <cell r="AV643">
            <v>44566</v>
          </cell>
          <cell r="AW643">
            <v>38522000</v>
          </cell>
          <cell r="AX643" t="str">
            <v>O23011603450000007812</v>
          </cell>
        </row>
        <row r="644">
          <cell r="E644">
            <v>638</v>
          </cell>
          <cell r="F644" t="str">
            <v>638-2022</v>
          </cell>
          <cell r="G644" t="str">
            <v>CO1.PCCNTR.3307088</v>
          </cell>
          <cell r="H644" t="str">
            <v>GESTIONAR Y ATENDER EL 100 % DE LOS REQUERIMIENTOS ALLEGADOS A LA ENTIDAD, RELACIONADOS CON ARRENDAMIENTO Y DESARROLLO DE VIVIENDA</v>
          </cell>
          <cell r="I644" t="str">
            <v>En Ejecución</v>
          </cell>
          <cell r="J644" t="str">
            <v>https://community.secop.gov.co/Public/Tendering/OpportunityDetail/Index?noticeUID=CO1.NTC.2617831&amp;isFromPublicArea=True&amp;isModal=true&amp;asPopupView=true</v>
          </cell>
          <cell r="K644" t="str">
            <v>SDHT-SIVC-PSP-011-2022</v>
          </cell>
          <cell r="L644" t="str">
            <v>X</v>
          </cell>
          <cell r="N644" t="str">
            <v>CC</v>
          </cell>
          <cell r="O644">
            <v>1110590686</v>
          </cell>
          <cell r="P644">
            <v>2</v>
          </cell>
          <cell r="Q644" t="str">
            <v xml:space="preserve">MORENO </v>
          </cell>
          <cell r="R644" t="str">
            <v>WILLIAM ALENDRO</v>
          </cell>
          <cell r="S644" t="str">
            <v>No Aplica</v>
          </cell>
          <cell r="T644" t="str">
            <v xml:space="preserve">WILLIAM ALENDRO MORENO </v>
          </cell>
          <cell r="U644" t="str">
            <v>M</v>
          </cell>
          <cell r="V644">
            <v>44580</v>
          </cell>
          <cell r="W644" t="str">
            <v>No Aplica</v>
          </cell>
          <cell r="X644">
            <v>44582</v>
          </cell>
          <cell r="Y644">
            <v>44926</v>
          </cell>
          <cell r="Z644" t="str">
            <v>Contratación Directa</v>
          </cell>
          <cell r="AA644" t="str">
            <v>Contrato</v>
          </cell>
          <cell r="AB644" t="str">
            <v>Prestación de Servicios Profesionales</v>
          </cell>
          <cell r="AC644" t="str">
            <v>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v>
          </cell>
          <cell r="AD644">
            <v>44582</v>
          </cell>
          <cell r="AE644">
            <v>44582</v>
          </cell>
          <cell r="AF644">
            <v>44582</v>
          </cell>
          <cell r="AG644">
            <v>44924</v>
          </cell>
          <cell r="AH644">
            <v>11</v>
          </cell>
          <cell r="AI644">
            <v>9</v>
          </cell>
          <cell r="AJ644">
            <v>11.866666666666667</v>
          </cell>
          <cell r="AK644">
            <v>11</v>
          </cell>
          <cell r="AL644">
            <v>26</v>
          </cell>
          <cell r="AN644">
            <v>44924</v>
          </cell>
          <cell r="AO644">
            <v>44942</v>
          </cell>
          <cell r="AP644">
            <v>79727150</v>
          </cell>
          <cell r="AQ644">
            <v>83725267</v>
          </cell>
          <cell r="AR644">
            <v>7055500</v>
          </cell>
          <cell r="AS644">
            <v>-0.3333333283662796</v>
          </cell>
          <cell r="AT644">
            <v>2966</v>
          </cell>
          <cell r="AU644">
            <v>680</v>
          </cell>
          <cell r="AV644">
            <v>44565</v>
          </cell>
          <cell r="AW644">
            <v>79938815</v>
          </cell>
          <cell r="AX644" t="str">
            <v>O23011603450000007812</v>
          </cell>
        </row>
        <row r="645">
          <cell r="E645">
            <v>639</v>
          </cell>
          <cell r="F645" t="str">
            <v>639-2022</v>
          </cell>
          <cell r="G645" t="str">
            <v>CO1.PCCNTR.3307364</v>
          </cell>
          <cell r="H645" t="str">
            <v>GESTIONAR Y ATENDER EL 100 % DE LOS REQUERIMIENTOS ALLEGADOS A LA ENTIDAD, RELACIONADOS CON ARRENDAMIENTO Y DESARROLLO DE VIVIENDA</v>
          </cell>
          <cell r="I645" t="str">
            <v>Terminado</v>
          </cell>
          <cell r="J645" t="str">
            <v>https://community.secop.gov.co/Public/Tendering/OpportunityDetail/Index?noticeUID=CO1.NTC.2617796&amp;isFromPublicArea=True&amp;isModal=true&amp;asPopupView=true</v>
          </cell>
          <cell r="K645" t="str">
            <v>SDHT-SDPS-PSP-002-2022</v>
          </cell>
          <cell r="L645" t="str">
            <v>X</v>
          </cell>
          <cell r="N645" t="str">
            <v>CC</v>
          </cell>
          <cell r="O645">
            <v>1081792430</v>
          </cell>
          <cell r="P645">
            <v>7</v>
          </cell>
          <cell r="Q645" t="str">
            <v>MENDOZA JARABA</v>
          </cell>
          <cell r="R645" t="str">
            <v>NINI CAROLINA</v>
          </cell>
          <cell r="S645" t="str">
            <v>No Aplica</v>
          </cell>
          <cell r="T645" t="str">
            <v>NINI CAROLINA MENDOZA JARABA</v>
          </cell>
          <cell r="U645" t="str">
            <v>F</v>
          </cell>
          <cell r="V645">
            <v>44580</v>
          </cell>
          <cell r="W645" t="str">
            <v>No Aplica</v>
          </cell>
          <cell r="X645">
            <v>44582</v>
          </cell>
          <cell r="Y645">
            <v>44926</v>
          </cell>
          <cell r="Z645" t="str">
            <v>Contratación Directa</v>
          </cell>
          <cell r="AA645" t="str">
            <v>Contrato</v>
          </cell>
          <cell r="AB645" t="str">
            <v>Prestación de Servicios Profesionales</v>
          </cell>
          <cell r="AC645" t="str">
            <v>PRESTAR SERVICIOS PROFESIONALES PARA APOYAR LA GESTIÓN Y SEGUIMIENTO DE PETICIONES, REQUERIMIENTOS Y SOLICITUDES INTERNAS Y EXTERNAS QUE SEAN COMPETENCIA DE LA SUBSECRETARIA DE INSPECCIÓN, VIGILANCIA Y CONTROL DE VIVIENDA "</v>
          </cell>
          <cell r="AD645">
            <v>44582</v>
          </cell>
          <cell r="AE645">
            <v>44582</v>
          </cell>
          <cell r="AF645">
            <v>44582</v>
          </cell>
          <cell r="AG645">
            <v>44924</v>
          </cell>
          <cell r="AH645">
            <v>11</v>
          </cell>
          <cell r="AI645">
            <v>9</v>
          </cell>
          <cell r="AJ645">
            <v>11.3</v>
          </cell>
          <cell r="AK645">
            <v>11</v>
          </cell>
          <cell r="AL645">
            <v>9</v>
          </cell>
          <cell r="AN645">
            <v>44924</v>
          </cell>
          <cell r="AO645">
            <v>44924</v>
          </cell>
          <cell r="AP645">
            <v>64596450</v>
          </cell>
          <cell r="AQ645">
            <v>64596450</v>
          </cell>
          <cell r="AR645">
            <v>5716500</v>
          </cell>
          <cell r="AS645">
            <v>0</v>
          </cell>
          <cell r="AT645">
            <v>2967</v>
          </cell>
          <cell r="AU645">
            <v>770</v>
          </cell>
          <cell r="AV645">
            <v>44566</v>
          </cell>
          <cell r="AW645">
            <v>64767945</v>
          </cell>
          <cell r="AX645" t="str">
            <v>O23011603450000007812</v>
          </cell>
        </row>
        <row r="646">
          <cell r="E646">
            <v>640</v>
          </cell>
          <cell r="F646" t="str">
            <v>640-2022</v>
          </cell>
          <cell r="G646" t="str">
            <v>CO1.PCCNTR.3307385</v>
          </cell>
          <cell r="H646" t="str">
            <v>GESTIONAR Y ATENDER EL 100 % DE LOS REQUERIMIENTOS ALLEGADOS A LA ENTIDAD, RELACIONADOS CON ARRENDAMIENTO Y DESARROLLO DE VIVIENDA</v>
          </cell>
          <cell r="I646" t="str">
            <v>En Ejecución</v>
          </cell>
          <cell r="J646" t="str">
            <v>https://community.secop.gov.co/Public/Tendering/OpportunityDetail/Index?noticeUID=CO1.NTC.2618211&amp;isFromPublicArea=True&amp;isModal=true&amp;asPopupView=true</v>
          </cell>
          <cell r="K646" t="str">
            <v>SDHT-SIVC-PSP-002-2022</v>
          </cell>
          <cell r="L646" t="str">
            <v>X</v>
          </cell>
          <cell r="N646" t="str">
            <v>CC</v>
          </cell>
          <cell r="O646">
            <v>52560761</v>
          </cell>
          <cell r="P646">
            <v>8</v>
          </cell>
          <cell r="Q646" t="str">
            <v>MALAGON MUÑOZ</v>
          </cell>
          <cell r="R646" t="str">
            <v>ALCIRA YANNETH</v>
          </cell>
          <cell r="S646" t="str">
            <v>No Aplica</v>
          </cell>
          <cell r="T646" t="str">
            <v>ALCIRA YANNETH MALAGON MUÑOZ</v>
          </cell>
          <cell r="U646" t="str">
            <v>F</v>
          </cell>
          <cell r="V646">
            <v>44580</v>
          </cell>
          <cell r="W646">
            <v>44586</v>
          </cell>
          <cell r="X646">
            <v>44582</v>
          </cell>
          <cell r="Y646">
            <v>44920</v>
          </cell>
          <cell r="Z646" t="str">
            <v>Contratación Directa</v>
          </cell>
          <cell r="AA646" t="str">
            <v>Contrato</v>
          </cell>
          <cell r="AB646" t="str">
            <v>Prestación de Servicios Profesionales</v>
          </cell>
          <cell r="AC646" t="str">
            <v>PRESTAR SERVICIOS PROFESIONALES PARA LA IMPLEMENTACIÓN DEL SISTEMA INTEGRADO DE GESTIÓN, EN EL MARCO DEL MODELO INTEGRADO DE PLANEACIÓN Y GESTION MIPG</v>
          </cell>
          <cell r="AD646">
            <v>44586</v>
          </cell>
          <cell r="AE646">
            <v>44586</v>
          </cell>
          <cell r="AF646">
            <v>44586</v>
          </cell>
          <cell r="AG646">
            <v>44928</v>
          </cell>
          <cell r="AH646">
            <v>11</v>
          </cell>
          <cell r="AI646">
            <v>9</v>
          </cell>
          <cell r="AJ646">
            <v>11.3</v>
          </cell>
          <cell r="AK646">
            <v>11</v>
          </cell>
          <cell r="AL646">
            <v>9</v>
          </cell>
          <cell r="AN646">
            <v>44929</v>
          </cell>
          <cell r="AO646">
            <v>44929</v>
          </cell>
          <cell r="AP646">
            <v>98931500</v>
          </cell>
          <cell r="AQ646">
            <v>98931500</v>
          </cell>
          <cell r="AR646">
            <v>8755000</v>
          </cell>
          <cell r="AS646">
            <v>0</v>
          </cell>
          <cell r="AT646">
            <v>2968</v>
          </cell>
          <cell r="AU646">
            <v>773</v>
          </cell>
          <cell r="AV646">
            <v>44566</v>
          </cell>
          <cell r="AW646">
            <v>99194150</v>
          </cell>
          <cell r="AX646" t="str">
            <v>O23011603450000007812</v>
          </cell>
        </row>
        <row r="647">
          <cell r="E647">
            <v>641</v>
          </cell>
          <cell r="F647" t="str">
            <v>641-2022</v>
          </cell>
          <cell r="G647" t="str">
            <v>CO1.PCCNTR.3307943</v>
          </cell>
          <cell r="H647" t="str">
            <v>GESTIONAR Y ATENDER EL 100 % DE LOS REQUERIMIENTOS ALLEGADOS A LA ENTIDAD, RELACIONADOS CON ARRENDAMIENTO Y DESARROLLO DE VIVIENDA</v>
          </cell>
          <cell r="I647" t="str">
            <v>En Ejecución</v>
          </cell>
          <cell r="J647" t="str">
            <v>https://community.secop.gov.co/Public/Tendering/OpportunityDetail/Index?noticeUID=CO1.NTC.2618457&amp;isFromPublicArea=True&amp;isModal=true&amp;asPopupView=true</v>
          </cell>
          <cell r="K647" t="str">
            <v>SDHT-SDPS-PSAG-003-2022</v>
          </cell>
          <cell r="L647" t="str">
            <v>X</v>
          </cell>
          <cell r="N647" t="str">
            <v>CC</v>
          </cell>
          <cell r="O647">
            <v>1026574578</v>
          </cell>
          <cell r="P647">
            <v>3</v>
          </cell>
          <cell r="Q647" t="str">
            <v>PACHON GALVIS</v>
          </cell>
          <cell r="R647" t="str">
            <v>IVAN GABRIEL</v>
          </cell>
          <cell r="S647" t="str">
            <v>No Aplica</v>
          </cell>
          <cell r="T647" t="str">
            <v>IVAN GABRIEL PACHON GALVIS</v>
          </cell>
          <cell r="U647" t="str">
            <v>M</v>
          </cell>
          <cell r="V647">
            <v>44586</v>
          </cell>
          <cell r="W647" t="str">
            <v>No Aplica</v>
          </cell>
          <cell r="X647">
            <v>44588</v>
          </cell>
          <cell r="Y647">
            <v>44926</v>
          </cell>
          <cell r="Z647" t="str">
            <v>Contratación Directa</v>
          </cell>
          <cell r="AA647" t="str">
            <v>Contrato</v>
          </cell>
          <cell r="AB647" t="str">
            <v>Prestación de Servicios  de Apoyo a la Gestión</v>
          </cell>
          <cell r="AC647" t="str">
            <v>PRESTAR SERVICIOS DE APOYO A LA GESTION EN EL DESARROLLO DE ACTIVIDADES DE CARÁCTER ADMINISTRATIVO Y APOYO EN EL SEGUIMIENTO Y DE RESPUESTA A SOLICITUDES QUE SE ADELANTAN EN LA SUBDIRECCIÓN DE PREVENCIÓN Y SEGUIMIENTO.</v>
          </cell>
          <cell r="AD647">
            <v>44588</v>
          </cell>
          <cell r="AE647">
            <v>44593</v>
          </cell>
          <cell r="AF647">
            <v>44593</v>
          </cell>
          <cell r="AG647">
            <v>44941</v>
          </cell>
          <cell r="AH647">
            <v>11</v>
          </cell>
          <cell r="AI647">
            <v>15</v>
          </cell>
          <cell r="AJ647">
            <v>11.5</v>
          </cell>
          <cell r="AK647">
            <v>11</v>
          </cell>
          <cell r="AL647">
            <v>15</v>
          </cell>
          <cell r="AN647">
            <v>44941</v>
          </cell>
          <cell r="AO647">
            <v>44941</v>
          </cell>
          <cell r="AP647">
            <v>39100000</v>
          </cell>
          <cell r="AQ647">
            <v>39100000</v>
          </cell>
          <cell r="AR647">
            <v>3400000</v>
          </cell>
          <cell r="AS647">
            <v>0</v>
          </cell>
          <cell r="AT647">
            <v>2978</v>
          </cell>
          <cell r="AU647">
            <v>733</v>
          </cell>
          <cell r="AV647">
            <v>44566</v>
          </cell>
          <cell r="AW647">
            <v>39100000</v>
          </cell>
          <cell r="AX647" t="str">
            <v>O23011603450000007812</v>
          </cell>
        </row>
        <row r="648">
          <cell r="E648">
            <v>642</v>
          </cell>
          <cell r="F648" t="str">
            <v>642-2022</v>
          </cell>
          <cell r="G648" t="str">
            <v>CO1.PCCNTR.3308607</v>
          </cell>
          <cell r="H648" t="str">
            <v>GESTIONAR Y ATENDER EL 100 % DE LOS REQUERIMIENTOS ALLEGADOS A LA ENTIDAD, RELACIONADOS CON ARRENDAMIENTO Y DESARROLLO DE VIVIENDA</v>
          </cell>
          <cell r="I648" t="str">
            <v>En Ejecución</v>
          </cell>
          <cell r="J648" t="str">
            <v>https://community.secop.gov.co/Public/Tendering/OpportunityDetail/Index?noticeUID=CO1.NTC.2618735&amp;isFromPublicArea=True&amp;isModal=true&amp;asPopupView=true</v>
          </cell>
          <cell r="K648" t="str">
            <v>SDHT-SDPS-PSAG-002-2022</v>
          </cell>
          <cell r="L648" t="str">
            <v>X</v>
          </cell>
          <cell r="N648" t="str">
            <v>CC</v>
          </cell>
          <cell r="O648">
            <v>1233891291</v>
          </cell>
          <cell r="Q648" t="str">
            <v>MOQUE VILLAMIL</v>
          </cell>
          <cell r="R648" t="str">
            <v>LAURA VALENTINA</v>
          </cell>
          <cell r="S648" t="str">
            <v>No Aplica</v>
          </cell>
          <cell r="T648" t="str">
            <v>LAURA VALENTINA MOQUE VILLAMIL</v>
          </cell>
          <cell r="U648" t="str">
            <v>F</v>
          </cell>
          <cell r="V648">
            <v>44580</v>
          </cell>
          <cell r="W648" t="str">
            <v>No Aplica</v>
          </cell>
          <cell r="X648">
            <v>44582</v>
          </cell>
          <cell r="Y648">
            <v>44926</v>
          </cell>
          <cell r="Z648" t="str">
            <v>Contratación Directa</v>
          </cell>
          <cell r="AA648" t="str">
            <v>Contrato</v>
          </cell>
          <cell r="AB648" t="str">
            <v>Prestación de Servicios  de Apoyo a la Gestión</v>
          </cell>
          <cell r="AC648" t="str">
            <v>PRESTAR SERVICIOS DE APOYO A LA GESTIÓN PARA BRINDAR ATENCIÓN EFECTIVA A LA CIUDADANÍA SOBRE LOS TRÁMITES FINANCIEROS, JURÍDICOS Y TÉCNICOS RELACIONADOS CON LAS ACTIVIDADES DE ENAJENACIÓN Y ARRENDAMIENTO DE VIVIENDA EN EL DISTRITO CAPITAL</v>
          </cell>
          <cell r="AD648">
            <v>44582</v>
          </cell>
          <cell r="AE648">
            <v>44582</v>
          </cell>
          <cell r="AF648">
            <v>44582</v>
          </cell>
          <cell r="AG648">
            <v>44924</v>
          </cell>
          <cell r="AH648">
            <v>11</v>
          </cell>
          <cell r="AI648">
            <v>8</v>
          </cell>
          <cell r="AJ648">
            <v>11.8</v>
          </cell>
          <cell r="AK648">
            <v>11</v>
          </cell>
          <cell r="AL648">
            <v>24</v>
          </cell>
          <cell r="AN648">
            <v>44923</v>
          </cell>
          <cell r="AO648">
            <v>44940</v>
          </cell>
          <cell r="AP648">
            <v>30216400</v>
          </cell>
          <cell r="AQ648">
            <v>31644667</v>
          </cell>
          <cell r="AR648">
            <v>2678000</v>
          </cell>
          <cell r="AS648">
            <v>-44267</v>
          </cell>
          <cell r="AT648">
            <v>2981</v>
          </cell>
          <cell r="AU648">
            <v>738</v>
          </cell>
          <cell r="AV648">
            <v>44566</v>
          </cell>
          <cell r="AW648">
            <v>30341740</v>
          </cell>
          <cell r="AX648" t="str">
            <v>O23011603450000007812</v>
          </cell>
        </row>
        <row r="649">
          <cell r="E649">
            <v>643</v>
          </cell>
          <cell r="F649" t="str">
            <v>643-2022</v>
          </cell>
          <cell r="G649" t="str">
            <v>CO1.PCCNTR.3308730</v>
          </cell>
          <cell r="H649" t="str">
            <v>GESTIONAR Y ATENDER EL 100 % DE LOS REQUERIMIENTOS ALLEGADOS A LA ENTIDAD, RELACIONADOS CON ARRENDAMIENTO Y DESARROLLO DE VIVIENDA</v>
          </cell>
          <cell r="I649" t="str">
            <v>Terminado</v>
          </cell>
          <cell r="J649" t="str">
            <v>https://community.secop.gov.co/Public/Tendering/OpportunityDetail/Index?noticeUID=CO1.NTC.2619201&amp;isFromPublicArea=True&amp;isModal=true&amp;asPopupView=true</v>
          </cell>
          <cell r="K649" t="str">
            <v>SDHT-SDPS-PSP-015-2022</v>
          </cell>
          <cell r="L649" t="str">
            <v>X</v>
          </cell>
          <cell r="N649" t="str">
            <v>CC</v>
          </cell>
          <cell r="O649">
            <v>36304833</v>
          </cell>
          <cell r="P649">
            <v>5</v>
          </cell>
          <cell r="Q649" t="str">
            <v>TRUJILLO ESCOBAR</v>
          </cell>
          <cell r="R649" t="str">
            <v>ENY CONSTANZA</v>
          </cell>
          <cell r="S649" t="str">
            <v>No Aplica</v>
          </cell>
          <cell r="T649" t="str">
            <v>ENY CONSTANZA TRUJILLO ESCOBAR</v>
          </cell>
          <cell r="U649" t="str">
            <v>F</v>
          </cell>
          <cell r="V649">
            <v>44580</v>
          </cell>
          <cell r="W649">
            <v>44582</v>
          </cell>
          <cell r="X649">
            <v>44582</v>
          </cell>
          <cell r="Y649">
            <v>44926</v>
          </cell>
          <cell r="Z649" t="str">
            <v>Contratación Directa</v>
          </cell>
          <cell r="AA649" t="str">
            <v>Contrato</v>
          </cell>
          <cell r="AB649" t="str">
            <v>Prestación de Servicios Profesionales</v>
          </cell>
          <cell r="AC649" t="str">
            <v>PRESTAR SERVICIOS PROFESIONALES ESPECIALIZADOS PARA APOYAR ACTIVIDADES DE TIPO FINANCIERO A LA SUBDIRECCIÓN DE PREVENCIÓN Y SEGUIMIENTO EN LAS ACTIVIDADES ORIENTADAS AL CONTROL DE PROYECTOS DE ENAJENACIÓN DE VIVIENDA Y MATRICULAS DE ARRENDAMIENTO DE VIVIENDA.</v>
          </cell>
          <cell r="AD649">
            <v>44582</v>
          </cell>
          <cell r="AE649">
            <v>44582</v>
          </cell>
          <cell r="AF649">
            <v>44582</v>
          </cell>
          <cell r="AG649">
            <v>44924</v>
          </cell>
          <cell r="AH649">
            <v>11</v>
          </cell>
          <cell r="AI649">
            <v>9</v>
          </cell>
          <cell r="AJ649">
            <v>11.3</v>
          </cell>
          <cell r="AK649">
            <v>11</v>
          </cell>
          <cell r="AL649">
            <v>9</v>
          </cell>
          <cell r="AN649">
            <v>44924</v>
          </cell>
          <cell r="AO649">
            <v>44924</v>
          </cell>
          <cell r="AP649">
            <v>96603700</v>
          </cell>
          <cell r="AQ649">
            <v>96603700</v>
          </cell>
          <cell r="AR649">
            <v>8549000</v>
          </cell>
          <cell r="AS649">
            <v>0</v>
          </cell>
          <cell r="AT649">
            <v>2984</v>
          </cell>
          <cell r="AU649">
            <v>744</v>
          </cell>
          <cell r="AV649">
            <v>44566</v>
          </cell>
          <cell r="AW649">
            <v>96603700</v>
          </cell>
          <cell r="AX649" t="str">
            <v>O23011603450000007812</v>
          </cell>
        </row>
        <row r="650">
          <cell r="E650">
            <v>644</v>
          </cell>
          <cell r="F650" t="str">
            <v>644-2022</v>
          </cell>
          <cell r="G650" t="str">
            <v>CO1.PCCNTR.3308755</v>
          </cell>
          <cell r="H650" t="str">
            <v>ADELANTAR EL 100 % DE  ACCIONES DE PREVENCIÓN, VIGILANCIA Y CONTROL FRENTE A LOS DESARROLLOS URBANÍSTICOS ILEGALES.</v>
          </cell>
          <cell r="I650" t="str">
            <v>Terminado</v>
          </cell>
          <cell r="J650" t="str">
            <v>https://community.secop.gov.co/Public/Tendering/OpportunityDetail/Index?noticeUID=CO1.NTC.2618955&amp;isFromPublicArea=True&amp;isModal=False</v>
          </cell>
          <cell r="K650" t="str">
            <v>SDHT-SDPS-PSP-016-2022</v>
          </cell>
          <cell r="L650" t="str">
            <v>X</v>
          </cell>
          <cell r="N650" t="str">
            <v>CC</v>
          </cell>
          <cell r="O650">
            <v>1014261209</v>
          </cell>
          <cell r="P650">
            <v>3</v>
          </cell>
          <cell r="Q650" t="str">
            <v>MONTAÑA GUTIERREZ</v>
          </cell>
          <cell r="R650" t="str">
            <v>LEIDY MILENA</v>
          </cell>
          <cell r="S650" t="str">
            <v>No Aplica</v>
          </cell>
          <cell r="T650" t="str">
            <v>LEIDY MILENA MONTAÑA GUTIERREZ</v>
          </cell>
          <cell r="U650" t="str">
            <v>F</v>
          </cell>
          <cell r="V650">
            <v>44580</v>
          </cell>
          <cell r="W650" t="str">
            <v>No Aplica</v>
          </cell>
          <cell r="X650">
            <v>44582</v>
          </cell>
          <cell r="Y650">
            <v>44922</v>
          </cell>
          <cell r="Z650" t="str">
            <v>Contratación Directa</v>
          </cell>
          <cell r="AA650" t="str">
            <v>Contrato</v>
          </cell>
          <cell r="AB650" t="str">
            <v>Prestación de Servicios Profesionales</v>
          </cell>
          <cell r="AC650" t="str">
            <v>PRESTAR SERVICIOS PROFESIONALES PARA APOYAR JURIDICAMENTE LAS ACTIVIDADES ORIENTADAS A LA GESTIÓN JURÍDICA DEL AREA DE MONITOREO.</v>
          </cell>
          <cell r="AD650">
            <v>44582</v>
          </cell>
          <cell r="AE650">
            <v>44582</v>
          </cell>
          <cell r="AF650">
            <v>44582</v>
          </cell>
          <cell r="AG650">
            <v>44924</v>
          </cell>
          <cell r="AH650">
            <v>11</v>
          </cell>
          <cell r="AI650">
            <v>9</v>
          </cell>
          <cell r="AJ650">
            <v>11.3</v>
          </cell>
          <cell r="AK650">
            <v>11</v>
          </cell>
          <cell r="AL650">
            <v>9</v>
          </cell>
          <cell r="AN650">
            <v>44924</v>
          </cell>
          <cell r="AO650">
            <v>44924</v>
          </cell>
          <cell r="AP650">
            <v>64596450</v>
          </cell>
          <cell r="AQ650">
            <v>64596450</v>
          </cell>
          <cell r="AR650">
            <v>5716500</v>
          </cell>
          <cell r="AS650">
            <v>0</v>
          </cell>
          <cell r="AT650">
            <v>2986</v>
          </cell>
          <cell r="AU650">
            <v>747</v>
          </cell>
          <cell r="AV650">
            <v>44566</v>
          </cell>
          <cell r="AW650">
            <v>64596450</v>
          </cell>
          <cell r="AX650" t="str">
            <v>O23011603450000007812</v>
          </cell>
        </row>
        <row r="651">
          <cell r="E651">
            <v>645</v>
          </cell>
          <cell r="F651" t="str">
            <v>645-2022</v>
          </cell>
          <cell r="G651" t="str">
            <v>CO1.PCCNTR.3308958</v>
          </cell>
          <cell r="H651" t="str">
            <v>GESTIONAR Y ATENDER EL 100 % DE LOS REQUERIMIENTOS ALLEGADOS A LA ENTIDAD, RELACIONADOS CON ARRENDAMIENTO Y DESARROLLO DE VIVIENDA</v>
          </cell>
          <cell r="I651" t="str">
            <v>Terminado</v>
          </cell>
          <cell r="J651" t="str">
            <v>https://community.secop.gov.co/Public/Tendering/OpportunityDetail/Index?noticeUID=CO1.NTC.2619251&amp;isFromPublicArea=True&amp;isModal=False</v>
          </cell>
          <cell r="K651" t="str">
            <v>SDHT-SDPS-PSP-018-2022</v>
          </cell>
          <cell r="L651" t="str">
            <v>X</v>
          </cell>
          <cell r="N651" t="str">
            <v>CC</v>
          </cell>
          <cell r="O651">
            <v>79958101</v>
          </cell>
          <cell r="P651">
            <v>5</v>
          </cell>
          <cell r="Q651" t="str">
            <v>ASCANIO RODRIGUEZ</v>
          </cell>
          <cell r="R651" t="str">
            <v>JULIAN ANDRES</v>
          </cell>
          <cell r="S651" t="str">
            <v>No Aplica</v>
          </cell>
          <cell r="T651" t="str">
            <v>JULIAN ANDRES ASCANIO RODRIGUEZ</v>
          </cell>
          <cell r="U651" t="str">
            <v>F</v>
          </cell>
          <cell r="V651">
            <v>44580</v>
          </cell>
          <cell r="W651">
            <v>44582</v>
          </cell>
          <cell r="X651">
            <v>44582</v>
          </cell>
          <cell r="Y651">
            <v>44922</v>
          </cell>
          <cell r="Z651" t="str">
            <v>Contratación Directa</v>
          </cell>
          <cell r="AA651" t="str">
            <v>Contrato</v>
          </cell>
          <cell r="AB651" t="str">
            <v>Prestación de Servicios Profesionales</v>
          </cell>
          <cell r="AC651" t="str">
            <v>PRESTAR SERVICIOS PROFESIONALES ESPECIALIZADOS PARA APOYAR JURIDICAMENTE A LA SUBDIRECCIÓN DE PREVENSOÓN Y SEGUIMIENTO A LAS ACTIVIDADES DE ENAJENACIÓN Y ARRENDAMIENTO DE VIVIENDA.</v>
          </cell>
          <cell r="AD651">
            <v>44582</v>
          </cell>
          <cell r="AE651">
            <v>44582</v>
          </cell>
          <cell r="AF651">
            <v>44582</v>
          </cell>
          <cell r="AG651">
            <v>44924</v>
          </cell>
          <cell r="AH651">
            <v>11</v>
          </cell>
          <cell r="AI651">
            <v>9</v>
          </cell>
          <cell r="AJ651">
            <v>11.3</v>
          </cell>
          <cell r="AK651">
            <v>11</v>
          </cell>
          <cell r="AL651">
            <v>9</v>
          </cell>
          <cell r="AN651">
            <v>44924</v>
          </cell>
          <cell r="AO651">
            <v>44924</v>
          </cell>
          <cell r="AP651">
            <v>96603700</v>
          </cell>
          <cell r="AQ651">
            <v>96603700</v>
          </cell>
          <cell r="AR651">
            <v>8549000</v>
          </cell>
          <cell r="AS651">
            <v>0</v>
          </cell>
          <cell r="AT651">
            <v>2988</v>
          </cell>
          <cell r="AU651">
            <v>753</v>
          </cell>
          <cell r="AV651">
            <v>44566</v>
          </cell>
          <cell r="AW651">
            <v>96860170</v>
          </cell>
          <cell r="AX651" t="str">
            <v>O23011603450000007812</v>
          </cell>
        </row>
        <row r="652">
          <cell r="E652">
            <v>646</v>
          </cell>
          <cell r="F652" t="str">
            <v>646-2022</v>
          </cell>
          <cell r="G652" t="str">
            <v>CO1.PCCNTR.3309501</v>
          </cell>
          <cell r="H652" t="str">
            <v>GESTIONAR Y ATENDER EL 100 % DE LOS REQUERIMIENTOS ALLEGADOS A LA ENTIDAD, RELACIONADOS CON ARRENDAMIENTO Y DESARROLLO DE VIVIENDA</v>
          </cell>
          <cell r="I652" t="str">
            <v>Terminado</v>
          </cell>
          <cell r="J652" t="str">
            <v>https://community.secop.gov.co/Public/Tendering/ContractNoticePhases/View?PPI=CO1.PPI.16507559&amp;isFromPublicArea=True&amp;isModal=False</v>
          </cell>
          <cell r="K652" t="str">
            <v>SDHT-SDPS-PSP-021-2022</v>
          </cell>
          <cell r="L652" t="str">
            <v>X</v>
          </cell>
          <cell r="N652" t="str">
            <v>CC</v>
          </cell>
          <cell r="O652">
            <v>39568911</v>
          </cell>
          <cell r="P652">
            <v>5</v>
          </cell>
          <cell r="Q652" t="str">
            <v xml:space="preserve">GARCIA </v>
          </cell>
          <cell r="R652" t="str">
            <v>MONICA CORREA</v>
          </cell>
          <cell r="S652" t="str">
            <v>No Aplica</v>
          </cell>
          <cell r="T652" t="str">
            <v xml:space="preserve">MONICA CORREA GARCIA </v>
          </cell>
          <cell r="U652" t="str">
            <v>F</v>
          </cell>
          <cell r="V652">
            <v>44580</v>
          </cell>
          <cell r="W652" t="str">
            <v>No Aplica</v>
          </cell>
          <cell r="X652">
            <v>44582</v>
          </cell>
          <cell r="Y652">
            <v>44926</v>
          </cell>
          <cell r="Z652" t="str">
            <v>Contratación Directa</v>
          </cell>
          <cell r="AA652" t="str">
            <v>Contrato</v>
          </cell>
          <cell r="AB652" t="str">
            <v>Prestación de Servicios Profesionales</v>
          </cell>
          <cell r="AC652" t="str">
            <v>PRESTAR SERVICIOS PROFESIONALES PARA APOYAR ACTIVIDADES DE TIPO FINANCIERO A LA SUBDIRECCIÓN DE PREVENCIÓN Y SEGUIMIENTO EN ATENCIÓN AL CIUDADANO EN LAS SOLICITUDES DE ENAJENACIÓN DE VIVIENDA Y MATRICULAS DE ARRENDAMIENTO DE VIVIENDA</v>
          </cell>
          <cell r="AD652">
            <v>44582</v>
          </cell>
          <cell r="AE652">
            <v>44582</v>
          </cell>
          <cell r="AF652">
            <v>44582</v>
          </cell>
          <cell r="AG652">
            <v>44924</v>
          </cell>
          <cell r="AH652">
            <v>11</v>
          </cell>
          <cell r="AI652">
            <v>9</v>
          </cell>
          <cell r="AJ652">
            <v>11.3</v>
          </cell>
          <cell r="AK652">
            <v>11</v>
          </cell>
          <cell r="AL652">
            <v>9</v>
          </cell>
          <cell r="AN652">
            <v>44924</v>
          </cell>
          <cell r="AO652">
            <v>44924</v>
          </cell>
          <cell r="AP652">
            <v>75653500</v>
          </cell>
          <cell r="AQ652">
            <v>75653500</v>
          </cell>
          <cell r="AR652">
            <v>6695000</v>
          </cell>
          <cell r="AS652">
            <v>0</v>
          </cell>
          <cell r="AT652">
            <v>2994</v>
          </cell>
          <cell r="AU652">
            <v>761</v>
          </cell>
          <cell r="AV652">
            <v>44566</v>
          </cell>
          <cell r="AW652">
            <v>75854350</v>
          </cell>
          <cell r="AX652" t="str">
            <v>O23011603450000007812</v>
          </cell>
        </row>
        <row r="653">
          <cell r="E653">
            <v>647</v>
          </cell>
          <cell r="F653" t="str">
            <v>647-2022</v>
          </cell>
          <cell r="G653" t="str">
            <v>CO1.PCCNTR.3309268</v>
          </cell>
          <cell r="H653" t="str">
            <v>GESTIONAR Y ATENDER EL 100 % DE LOS REQUERIMIENTOS ALLEGADOS A LA ENTIDAD, RELACIONADOS CON ARRENDAMIENTO Y DESARROLLO DE VIVIENDA</v>
          </cell>
          <cell r="I653" t="str">
            <v>En Ejecución</v>
          </cell>
          <cell r="J653" t="str">
            <v>https://community.secop.gov.co/Public/Tendering/OpportunityDetail/Index?noticeUID=CO1.NTC.2619642&amp;isFromPublicArea=True&amp;isModal=False</v>
          </cell>
          <cell r="K653" t="str">
            <v>SDHT-SDIVC-PSAG-008-2022</v>
          </cell>
          <cell r="L653" t="str">
            <v>X</v>
          </cell>
          <cell r="N653" t="str">
            <v>CC</v>
          </cell>
          <cell r="O653">
            <v>1010009336</v>
          </cell>
          <cell r="P653">
            <v>8</v>
          </cell>
          <cell r="Q653" t="str">
            <v>PEÑA PEÑA</v>
          </cell>
          <cell r="R653" t="str">
            <v>LAURA VALENTINA</v>
          </cell>
          <cell r="S653" t="str">
            <v>No Aplica</v>
          </cell>
          <cell r="T653" t="str">
            <v>LAURA VALENTINA PEÑA PEÑA</v>
          </cell>
          <cell r="U653" t="str">
            <v>F</v>
          </cell>
          <cell r="V653">
            <v>44580</v>
          </cell>
          <cell r="W653" t="str">
            <v>No Aplica</v>
          </cell>
          <cell r="X653">
            <v>44582</v>
          </cell>
          <cell r="Y653">
            <v>44926</v>
          </cell>
          <cell r="Z653" t="str">
            <v>Contratación Directa</v>
          </cell>
          <cell r="AA653" t="str">
            <v>Contrato</v>
          </cell>
          <cell r="AB653" t="str">
            <v>Prestación de Servicios  de Apoyo a la Gestión</v>
          </cell>
          <cell r="AC653" t="str">
            <v>PRESTAR SERVICIOS DE APOYO A LA GESTIÓN EN EL DESARROLLO DE ACTIVIDADES DE CARÁCTER ADMINISTRATIVO RELACIONADAS CON EL CONTROL DE VIVIENDA</v>
          </cell>
          <cell r="AD653">
            <v>44582</v>
          </cell>
          <cell r="AE653">
            <v>44582</v>
          </cell>
          <cell r="AF653">
            <v>44582</v>
          </cell>
          <cell r="AG653">
            <v>44930</v>
          </cell>
          <cell r="AH653">
            <v>11</v>
          </cell>
          <cell r="AI653">
            <v>15</v>
          </cell>
          <cell r="AJ653">
            <v>11.5</v>
          </cell>
          <cell r="AK653">
            <v>11</v>
          </cell>
          <cell r="AL653">
            <v>15</v>
          </cell>
          <cell r="AN653">
            <v>44931</v>
          </cell>
          <cell r="AO653">
            <v>44931</v>
          </cell>
          <cell r="AP653">
            <v>35535000</v>
          </cell>
          <cell r="AQ653">
            <v>35535000</v>
          </cell>
          <cell r="AR653">
            <v>3090000</v>
          </cell>
          <cell r="AS653">
            <v>0</v>
          </cell>
          <cell r="AT653">
            <v>2850</v>
          </cell>
          <cell r="AU653">
            <v>359</v>
          </cell>
          <cell r="AV653">
            <v>44565</v>
          </cell>
          <cell r="AW653">
            <v>35535000</v>
          </cell>
          <cell r="AX653" t="str">
            <v>O23011603450000007812</v>
          </cell>
        </row>
        <row r="654">
          <cell r="E654">
            <v>648</v>
          </cell>
          <cell r="F654" t="str">
            <v>648-2022</v>
          </cell>
          <cell r="H654" t="str">
            <v>No Aplica</v>
          </cell>
          <cell r="I654" t="str">
            <v>Rechazado</v>
          </cell>
          <cell r="J654" t="str">
            <v>https://community.secop.gov.co/Public/Tendering/OpportunityDetail/Index?noticeUID=CO1.NTC.2616025&amp;isFromPublicArea=True&amp;isModal=False</v>
          </cell>
          <cell r="K654" t="str">
            <v>SDHT-SDICV-PSAG-003-2022</v>
          </cell>
          <cell r="Q654" t="str">
            <v xml:space="preserve"> </v>
          </cell>
          <cell r="R654" t="str">
            <v xml:space="preserve"> </v>
          </cell>
          <cell r="T654">
            <v>0</v>
          </cell>
          <cell r="AC654" t="str">
            <v/>
          </cell>
          <cell r="AJ654">
            <v>0</v>
          </cell>
          <cell r="AK654">
            <v>0</v>
          </cell>
          <cell r="AL654">
            <v>0</v>
          </cell>
          <cell r="AQ654">
            <v>0</v>
          </cell>
          <cell r="AS654">
            <v>0</v>
          </cell>
        </row>
        <row r="655">
          <cell r="E655">
            <v>649</v>
          </cell>
          <cell r="F655" t="str">
            <v>649-2022</v>
          </cell>
          <cell r="G655" t="str">
            <v>CO1.PCCNTR.3300090</v>
          </cell>
          <cell r="H655" t="str">
            <v>GESTIONAR Y ATENDER EL 100 % DE LOS REQUERIMIENTOS ALLEGADOS A LA ENTIDAD, RELACIONADOS CON ARRENDAMIENTO Y DESARROLLO DE VIVIENDA</v>
          </cell>
          <cell r="I655" t="str">
            <v>En Ejecución</v>
          </cell>
          <cell r="J655" t="str">
            <v>https://community.secop.gov.co/Public/Tendering/OpportunityDetail/Index?noticeUID=CO1.NTC.2611431&amp;isFromPublicArea=True&amp;isModal=true&amp;asPopupView=true</v>
          </cell>
          <cell r="K655" t="str">
            <v>SDHT-SDICV-PSP-022-2022</v>
          </cell>
          <cell r="L655" t="str">
            <v>X</v>
          </cell>
          <cell r="N655" t="str">
            <v>CC</v>
          </cell>
          <cell r="O655">
            <v>52777050</v>
          </cell>
          <cell r="P655">
            <v>2</v>
          </cell>
          <cell r="Q655" t="str">
            <v>PARRA DUQUE</v>
          </cell>
          <cell r="R655" t="str">
            <v>MIRYAN CRISTINA</v>
          </cell>
          <cell r="S655" t="str">
            <v>No Aplica</v>
          </cell>
          <cell r="T655" t="str">
            <v>MIRYAN CRISTINA PARRA DUQUE</v>
          </cell>
          <cell r="U655" t="str">
            <v>F</v>
          </cell>
          <cell r="V655">
            <v>44580</v>
          </cell>
          <cell r="W655" t="str">
            <v>No Aplica</v>
          </cell>
          <cell r="X655">
            <v>44581</v>
          </cell>
          <cell r="Y655">
            <v>44920</v>
          </cell>
          <cell r="Z655" t="str">
            <v>Contratación Directa</v>
          </cell>
          <cell r="AA655" t="str">
            <v>Contrato</v>
          </cell>
          <cell r="AB655" t="str">
            <v>Prestación de Servicios Profesionales</v>
          </cell>
          <cell r="AC655" t="str">
            <v>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v>
          </cell>
          <cell r="AD655">
            <v>44581</v>
          </cell>
          <cell r="AE655">
            <v>44582</v>
          </cell>
          <cell r="AF655">
            <v>44582</v>
          </cell>
          <cell r="AG655">
            <v>44924</v>
          </cell>
          <cell r="AH655">
            <v>11</v>
          </cell>
          <cell r="AI655">
            <v>9</v>
          </cell>
          <cell r="AJ655">
            <v>11.8</v>
          </cell>
          <cell r="AK655">
            <v>11</v>
          </cell>
          <cell r="AL655">
            <v>24</v>
          </cell>
          <cell r="AN655">
            <v>44924</v>
          </cell>
          <cell r="AO655">
            <v>44940</v>
          </cell>
          <cell r="AP655">
            <v>64596450</v>
          </cell>
          <cell r="AQ655">
            <v>67454700</v>
          </cell>
          <cell r="AR655">
            <v>5716500</v>
          </cell>
          <cell r="AS655">
            <v>0</v>
          </cell>
          <cell r="AT655">
            <v>2881</v>
          </cell>
          <cell r="AU655">
            <v>809</v>
          </cell>
          <cell r="AV655">
            <v>44568</v>
          </cell>
          <cell r="AW655">
            <v>64767945</v>
          </cell>
          <cell r="AX655" t="str">
            <v>O23011603450000007812</v>
          </cell>
        </row>
        <row r="656">
          <cell r="E656">
            <v>650</v>
          </cell>
          <cell r="F656" t="str">
            <v>650-2022</v>
          </cell>
          <cell r="G656" t="str">
            <v>CO1.PCCNTR.3302861</v>
          </cell>
          <cell r="H656" t="str">
            <v>GESTIONAR Y ATENDER EL 100 % DE LOS REQUERIMIENTOS ALLEGADOS A LA ENTIDAD, RELACIONADOS CON ARRENDAMIENTO Y DESARROLLO DE VIVIENDA</v>
          </cell>
          <cell r="I656" t="str">
            <v>Terminado</v>
          </cell>
          <cell r="J656" t="str">
            <v>https://community.secop.gov.co/Public/Tendering/OpportunityDetail/Index?noticeUID=CO1.NTC.2613315&amp;isFromPublicArea=True&amp;isModal=true&amp;asPopupView=true</v>
          </cell>
          <cell r="K656" t="str">
            <v>SDHT-SDICV-PSP-041-2022</v>
          </cell>
          <cell r="L656" t="str">
            <v>X</v>
          </cell>
          <cell r="N656" t="str">
            <v>CC</v>
          </cell>
          <cell r="O656">
            <v>23783118</v>
          </cell>
          <cell r="P656">
            <v>3</v>
          </cell>
          <cell r="Q656" t="str">
            <v xml:space="preserve">RUANOFAJARDO </v>
          </cell>
          <cell r="R656" t="str">
            <v>DIANA MARCELA</v>
          </cell>
          <cell r="S656" t="str">
            <v>No Aplica</v>
          </cell>
          <cell r="T656" t="str">
            <v xml:space="preserve">DIANA MARCELA RUANOFAJARDO </v>
          </cell>
          <cell r="U656" t="str">
            <v>F</v>
          </cell>
          <cell r="V656">
            <v>44580</v>
          </cell>
          <cell r="W656" t="str">
            <v>No Aplica</v>
          </cell>
          <cell r="X656">
            <v>44582</v>
          </cell>
          <cell r="Y656">
            <v>44920</v>
          </cell>
          <cell r="Z656" t="str">
            <v>Contratación Directa</v>
          </cell>
          <cell r="AA656" t="str">
            <v>Contrato</v>
          </cell>
          <cell r="AB656" t="str">
            <v>Prestación de Servicios Profesionales</v>
          </cell>
          <cell r="AC656" t="str">
            <v>PRESTAR SERVICIOS PROFESIONALES DE APOYO JURIDICO PARA SUSTANCIAR INVESTIGACIONES ADMINISTRATIVAS RELACIONADAS CON LA ENAJENACIÓN Y ARRENDAMIENTO DE VIVIENDA</v>
          </cell>
          <cell r="AD656">
            <v>44582</v>
          </cell>
          <cell r="AE656">
            <v>44582</v>
          </cell>
          <cell r="AF656">
            <v>44582</v>
          </cell>
          <cell r="AG656">
            <v>44924</v>
          </cell>
          <cell r="AH656">
            <v>11</v>
          </cell>
          <cell r="AI656">
            <v>9</v>
          </cell>
          <cell r="AJ656">
            <v>11.3</v>
          </cell>
          <cell r="AK656">
            <v>11</v>
          </cell>
          <cell r="AL656">
            <v>9</v>
          </cell>
          <cell r="AN656">
            <v>44924</v>
          </cell>
          <cell r="AO656">
            <v>44924</v>
          </cell>
          <cell r="AP656">
            <v>64596450</v>
          </cell>
          <cell r="AQ656">
            <v>64596450</v>
          </cell>
          <cell r="AR656">
            <v>5716500</v>
          </cell>
          <cell r="AS656">
            <v>0</v>
          </cell>
          <cell r="AT656">
            <v>2848</v>
          </cell>
          <cell r="AU656">
            <v>828</v>
          </cell>
          <cell r="AV656">
            <v>44568</v>
          </cell>
          <cell r="AW656">
            <v>64767945</v>
          </cell>
          <cell r="AX656" t="str">
            <v>O23011603450000007812</v>
          </cell>
        </row>
        <row r="657">
          <cell r="E657">
            <v>651</v>
          </cell>
          <cell r="F657" t="str">
            <v>651-2022</v>
          </cell>
          <cell r="G657" t="str">
            <v>CO1.PCCNTR.3301445</v>
          </cell>
          <cell r="H657" t="str">
            <v>GESTIONAR Y ATENDER EL 100 % DE LOS REQUERIMIENTOS ALLEGADOS A LA ENTIDAD, RELACIONADOS CON ARRENDAMIENTO Y DESARROLLO DE VIVIENDA</v>
          </cell>
          <cell r="I657" t="str">
            <v>En Ejecución</v>
          </cell>
          <cell r="J657" t="str">
            <v>https://community.secop.gov.co/Public/Tendering/OpportunityDetail/Index?noticeUID=CO1.NTC.2612216&amp;isFromPublicArea=True&amp;isModal=true&amp;asPopupView=true</v>
          </cell>
          <cell r="K657" t="str">
            <v>SDHT-SDICV-PSP-012-2022</v>
          </cell>
          <cell r="L657" t="str">
            <v>X</v>
          </cell>
          <cell r="N657" t="str">
            <v>CC</v>
          </cell>
          <cell r="O657">
            <v>1057578594</v>
          </cell>
          <cell r="P657">
            <v>2</v>
          </cell>
          <cell r="Q657" t="str">
            <v>CARDENAS TRIANA</v>
          </cell>
          <cell r="R657" t="str">
            <v>ANA ALEXANDRA</v>
          </cell>
          <cell r="S657" t="str">
            <v>No Aplica</v>
          </cell>
          <cell r="T657" t="str">
            <v>ANA ALEXANDRA CARDENAS TRIANA</v>
          </cell>
          <cell r="U657" t="str">
            <v>F</v>
          </cell>
          <cell r="V657">
            <v>44580</v>
          </cell>
          <cell r="W657" t="str">
            <v>No Aplica</v>
          </cell>
          <cell r="X657">
            <v>44581</v>
          </cell>
          <cell r="Y657">
            <v>44926</v>
          </cell>
          <cell r="Z657" t="str">
            <v>Contratación Directa</v>
          </cell>
          <cell r="AA657" t="str">
            <v>Contrato</v>
          </cell>
          <cell r="AB657" t="str">
            <v>Prestación de Servicios Profesionales</v>
          </cell>
          <cell r="AC657" t="str">
            <v>PRESTAR SERVICIOS PROFESIONALES DE APOYO JURIDICO PARA SUSTANCIAR INVESTIGACIONES ADMINISTRATIVAS RELACIONADAS CON LA ENAJENACION Y ARRENDAMIENTO DE VIVIENDA.</v>
          </cell>
          <cell r="AD657">
            <v>44582</v>
          </cell>
          <cell r="AE657">
            <v>44582</v>
          </cell>
          <cell r="AF657">
            <v>44582</v>
          </cell>
          <cell r="AG657">
            <v>44930</v>
          </cell>
          <cell r="AH657">
            <v>11</v>
          </cell>
          <cell r="AI657">
            <v>15</v>
          </cell>
          <cell r="AJ657">
            <v>11.5</v>
          </cell>
          <cell r="AK657">
            <v>11</v>
          </cell>
          <cell r="AL657">
            <v>15</v>
          </cell>
          <cell r="AN657">
            <v>44931</v>
          </cell>
          <cell r="AO657">
            <v>44931</v>
          </cell>
          <cell r="AP657">
            <v>65739750</v>
          </cell>
          <cell r="AQ657">
            <v>65739750</v>
          </cell>
          <cell r="AR657">
            <v>5716500</v>
          </cell>
          <cell r="AS657">
            <v>0</v>
          </cell>
          <cell r="AT657">
            <v>2630</v>
          </cell>
          <cell r="AU657">
            <v>730</v>
          </cell>
          <cell r="AV657">
            <v>44566</v>
          </cell>
          <cell r="AW657">
            <v>65739750</v>
          </cell>
          <cell r="AX657" t="str">
            <v>O23011603450000007812</v>
          </cell>
        </row>
        <row r="658">
          <cell r="E658">
            <v>652</v>
          </cell>
          <cell r="F658" t="str">
            <v>652-2022</v>
          </cell>
          <cell r="G658" t="str">
            <v>CO1.PCCNTR.3301733</v>
          </cell>
          <cell r="H658" t="str">
            <v>GESTIONAR Y ATENDER EL 100 % DE LOS REQUERIMIENTOS ALLEGADOS A LA ENTIDAD, RELACIONADOS CON ARRENDAMIENTO Y DESARROLLO DE VIVIENDA</v>
          </cell>
          <cell r="I658" t="str">
            <v>En Ejecución</v>
          </cell>
          <cell r="J658" t="str">
            <v>https://community.secop.gov.co/Public/Tendering/OpportunityDetail/Index?noticeUID=CO1.NTC.2612193&amp;isFromPublicArea=True&amp;isModal=true&amp;asPopupView=true</v>
          </cell>
          <cell r="K658" t="str">
            <v>SDHT-SDICV-PSP-010-2022</v>
          </cell>
          <cell r="L658" t="str">
            <v>X</v>
          </cell>
          <cell r="N658" t="str">
            <v>CC</v>
          </cell>
          <cell r="O658">
            <v>1014213363</v>
          </cell>
          <cell r="P658">
            <v>5</v>
          </cell>
          <cell r="Q658" t="str">
            <v>LEON SUAREZ</v>
          </cell>
          <cell r="R658" t="str">
            <v>JESSICA PAOLA</v>
          </cell>
          <cell r="S658" t="str">
            <v>No Aplica</v>
          </cell>
          <cell r="T658" t="str">
            <v>JESSICA PAOLA LEON SUAREZ</v>
          </cell>
          <cell r="U658" t="str">
            <v>F</v>
          </cell>
          <cell r="V658">
            <v>44580</v>
          </cell>
          <cell r="W658" t="str">
            <v>No Aplica</v>
          </cell>
          <cell r="X658">
            <v>44582</v>
          </cell>
          <cell r="Y658">
            <v>44926</v>
          </cell>
          <cell r="Z658" t="str">
            <v>Contratación Directa</v>
          </cell>
          <cell r="AA658" t="str">
            <v>Contrato</v>
          </cell>
          <cell r="AB658" t="str">
            <v>Prestación de Servicios Profesionales</v>
          </cell>
          <cell r="AC658" t="str">
            <v>PRESTAR SERVICIOS PROFESIONALES DE APOYO JURIDICO PARA SUSTANCIAR INVESTIGACIONES ADMINISTRATIVAS RELACIONADAS CON LA ENAJENACIÓN Y ARRENDAMIENTO DE VIVIENDA</v>
          </cell>
          <cell r="AD658">
            <v>44582</v>
          </cell>
          <cell r="AE658">
            <v>44582</v>
          </cell>
          <cell r="AF658">
            <v>44582</v>
          </cell>
          <cell r="AG658">
            <v>44930</v>
          </cell>
          <cell r="AH658">
            <v>11</v>
          </cell>
          <cell r="AI658">
            <v>15</v>
          </cell>
          <cell r="AJ658">
            <v>11.5</v>
          </cell>
          <cell r="AK658">
            <v>11</v>
          </cell>
          <cell r="AL658">
            <v>15</v>
          </cell>
          <cell r="AN658">
            <v>44931</v>
          </cell>
          <cell r="AO658">
            <v>44931</v>
          </cell>
          <cell r="AP658">
            <v>65739750</v>
          </cell>
          <cell r="AQ658">
            <v>65739750</v>
          </cell>
          <cell r="AR658">
            <v>5716500</v>
          </cell>
          <cell r="AS658">
            <v>0</v>
          </cell>
          <cell r="AT658">
            <v>2631</v>
          </cell>
          <cell r="AU658">
            <v>756</v>
          </cell>
          <cell r="AV658">
            <v>44566</v>
          </cell>
          <cell r="AW658">
            <v>65739750</v>
          </cell>
          <cell r="AX658" t="str">
            <v>O23011603450000007812</v>
          </cell>
        </row>
        <row r="659">
          <cell r="E659">
            <v>653</v>
          </cell>
          <cell r="F659" t="str">
            <v>653-2022</v>
          </cell>
          <cell r="G659" t="str">
            <v>CO1.PCCNTR.3302932</v>
          </cell>
          <cell r="H659" t="str">
            <v>GESTIONAR Y ATENDER EL 100 % DE LOS REQUERIMIENTOS ALLEGADOS A LA ENTIDAD, RELACIONADOS CON ARRENDAMIENTO Y DESARROLLO DE VIVIENDA</v>
          </cell>
          <cell r="I659" t="str">
            <v>En Ejecución</v>
          </cell>
          <cell r="J659" t="str">
            <v>https://community.secop.gov.co/Public/Tendering/OpportunityDetail/Index?noticeUID=CO1.NTC.2612989&amp;isFromPublicArea=True&amp;isModal=true&amp;asPopupView=true</v>
          </cell>
          <cell r="K659" t="str">
            <v>SDHT-SDICV-PSP-009-2022</v>
          </cell>
          <cell r="L659" t="str">
            <v>X</v>
          </cell>
          <cell r="N659" t="str">
            <v>CC</v>
          </cell>
          <cell r="O659">
            <v>22520729</v>
          </cell>
          <cell r="P659">
            <v>1</v>
          </cell>
          <cell r="Q659" t="str">
            <v>GOMEZ NOREÑA</v>
          </cell>
          <cell r="R659" t="str">
            <v>LUISA FERNANDA</v>
          </cell>
          <cell r="S659" t="str">
            <v>No Aplica</v>
          </cell>
          <cell r="T659" t="str">
            <v>LUISA FERNANDA GOMEZ NOREÑA</v>
          </cell>
          <cell r="U659" t="str">
            <v>F</v>
          </cell>
          <cell r="V659">
            <v>44580</v>
          </cell>
          <cell r="W659" t="str">
            <v>No Aplica</v>
          </cell>
          <cell r="X659">
            <v>44582</v>
          </cell>
          <cell r="Y659">
            <v>44911</v>
          </cell>
          <cell r="Z659" t="str">
            <v>Contratación Directa</v>
          </cell>
          <cell r="AA659" t="str">
            <v>Contrato</v>
          </cell>
          <cell r="AB659" t="str">
            <v>Prestación de Servicios Profesionales</v>
          </cell>
          <cell r="AC659" t="str">
            <v>PRESTAR SERVICIOS PROFESIONALES DE APOYO JURIDICO PARA SUSTANCIAR INVESTIGACIONES ADMINISTRATIVAS RELACIONADAS CON LA ENAJENACIÓN Y ARRENDAMIENTO DE VIVIENDA</v>
          </cell>
          <cell r="AD659">
            <v>44582</v>
          </cell>
          <cell r="AE659">
            <v>44582</v>
          </cell>
          <cell r="AF659">
            <v>44582</v>
          </cell>
          <cell r="AG659">
            <v>44915</v>
          </cell>
          <cell r="AH659">
            <v>11</v>
          </cell>
          <cell r="AI659">
            <v>0</v>
          </cell>
          <cell r="AJ659">
            <v>11.833333333333334</v>
          </cell>
          <cell r="AK659">
            <v>11</v>
          </cell>
          <cell r="AL659">
            <v>25</v>
          </cell>
          <cell r="AN659">
            <v>44915</v>
          </cell>
          <cell r="AO659">
            <v>44941</v>
          </cell>
          <cell r="AP659">
            <v>62881500</v>
          </cell>
          <cell r="AQ659">
            <v>67645250</v>
          </cell>
          <cell r="AR659">
            <v>5716500</v>
          </cell>
          <cell r="AS659">
            <v>0</v>
          </cell>
          <cell r="AT659">
            <v>2666</v>
          </cell>
          <cell r="AU659">
            <v>781</v>
          </cell>
          <cell r="AV659">
            <v>44567</v>
          </cell>
          <cell r="AW659">
            <v>62881500</v>
          </cell>
          <cell r="AX659" t="str">
            <v>O23011603450000007812</v>
          </cell>
        </row>
        <row r="660">
          <cell r="E660">
            <v>654</v>
          </cell>
          <cell r="F660" t="str">
            <v>654-2022</v>
          </cell>
          <cell r="G660" t="str">
            <v>CO1.PCCNTR.3302523</v>
          </cell>
          <cell r="H660" t="str">
            <v>GESTIONAR Y ATENDER EL 100 % DE LOS REQUERIMIENTOS ALLEGADOS A LA ENTIDAD, RELACIONADOS CON ARRENDAMIENTO Y DESARROLLO DE VIVIENDA</v>
          </cell>
          <cell r="I660" t="str">
            <v>Terminado</v>
          </cell>
          <cell r="J660" t="str">
            <v>https://community.secop.gov.co/Public/Tendering/OpportunityDetail/Index?noticeUID=CO1.NTC.2612494&amp;isFromPublicArea=True&amp;isModal=true&amp;asPopupView=true</v>
          </cell>
          <cell r="K660" t="str">
            <v>SDHT-SDICV-PSP-024-2022</v>
          </cell>
          <cell r="L660" t="str">
            <v>X</v>
          </cell>
          <cell r="N660" t="str">
            <v>CC</v>
          </cell>
          <cell r="O660">
            <v>1024479892</v>
          </cell>
          <cell r="P660">
            <v>8</v>
          </cell>
          <cell r="Q660" t="str">
            <v>HIDALGO MALDONADO</v>
          </cell>
          <cell r="R660" t="str">
            <v>DIEGO FERNANDO</v>
          </cell>
          <cell r="S660" t="str">
            <v>No Aplica</v>
          </cell>
          <cell r="T660" t="str">
            <v>DIEGO FERNANDO HIDALGO MALDONADO</v>
          </cell>
          <cell r="U660" t="str">
            <v>M</v>
          </cell>
          <cell r="V660">
            <v>44580</v>
          </cell>
          <cell r="W660" t="str">
            <v>No Aplica</v>
          </cell>
          <cell r="X660">
            <v>44582</v>
          </cell>
          <cell r="Y660">
            <v>44920</v>
          </cell>
          <cell r="Z660" t="str">
            <v>Contratación Directa</v>
          </cell>
          <cell r="AA660" t="str">
            <v>Contrato</v>
          </cell>
          <cell r="AB660" t="str">
            <v>Prestación de Servicios Profesionales</v>
          </cell>
          <cell r="AC660" t="str">
            <v>PRESTAR SERVICIOS PROFESIONALES PARA APOYAR JURIDICAMENTE EN LA REVISIÓN Y SUSTANCIACIÓN DE LOS ACTOS ADMINISTRATIVOS EXPEDIDOS POR LA SUBDIRECCIÓN DE INVESTIGACIONES Y CONTROL DE VIVIENDA</v>
          </cell>
          <cell r="AD660">
            <v>44582</v>
          </cell>
          <cell r="AE660">
            <v>44582</v>
          </cell>
          <cell r="AF660">
            <v>44582</v>
          </cell>
          <cell r="AG660">
            <v>44924</v>
          </cell>
          <cell r="AH660">
            <v>11</v>
          </cell>
          <cell r="AI660">
            <v>9</v>
          </cell>
          <cell r="AJ660">
            <v>11.3</v>
          </cell>
          <cell r="AK660">
            <v>11</v>
          </cell>
          <cell r="AL660">
            <v>9</v>
          </cell>
          <cell r="AN660">
            <v>44924</v>
          </cell>
          <cell r="AO660">
            <v>44924</v>
          </cell>
          <cell r="AP660">
            <v>73325700</v>
          </cell>
          <cell r="AQ660">
            <v>73325700</v>
          </cell>
          <cell r="AR660">
            <v>6489000</v>
          </cell>
          <cell r="AS660">
            <v>0</v>
          </cell>
          <cell r="AT660">
            <v>2670</v>
          </cell>
          <cell r="AU660">
            <v>771</v>
          </cell>
          <cell r="AV660">
            <v>44566</v>
          </cell>
          <cell r="AW660">
            <v>73325700</v>
          </cell>
          <cell r="AX660" t="str">
            <v>O23011603450000007812</v>
          </cell>
        </row>
        <row r="661">
          <cell r="E661">
            <v>655</v>
          </cell>
          <cell r="F661" t="str">
            <v>655-2022</v>
          </cell>
          <cell r="G661" t="str">
            <v>CO1.PCCNTR.3310138</v>
          </cell>
          <cell r="H661" t="str">
            <v>GESTIONAR Y ATENDER EL 100 % DE LOS REQUERIMIENTOS ALLEGADOS A LA ENTIDAD, RELACIONADOS CON ARRENDAMIENTO Y DESARROLLO DE VIVIENDA</v>
          </cell>
          <cell r="I661" t="str">
            <v>Terminado</v>
          </cell>
          <cell r="J661" t="str">
            <v>https://community.secop.gov.co/Public/Tendering/OpportunityDetail/Index?noticeUID=CO1.NTC.2620032&amp;isFromPublicArea=True&amp;isModal=true&amp;asPopupView=true</v>
          </cell>
          <cell r="K661" t="str">
            <v>SDHT-SDICV-PSP-002-2022</v>
          </cell>
          <cell r="L661" t="str">
            <v>X</v>
          </cell>
          <cell r="N661" t="str">
            <v>CC</v>
          </cell>
          <cell r="O661">
            <v>1022334496</v>
          </cell>
          <cell r="P661">
            <v>4</v>
          </cell>
          <cell r="Q661" t="str">
            <v>CASTRO GIRALDO</v>
          </cell>
          <cell r="R661" t="str">
            <v>NUBIA ESPERANZA</v>
          </cell>
          <cell r="S661" t="str">
            <v>No Aplica</v>
          </cell>
          <cell r="T661" t="str">
            <v>NUBIA ESPERANZA CASTRO GIRALDO</v>
          </cell>
          <cell r="U661" t="str">
            <v>F</v>
          </cell>
          <cell r="V661">
            <v>44580</v>
          </cell>
          <cell r="W661" t="str">
            <v>No Aplica</v>
          </cell>
          <cell r="X661">
            <v>44582</v>
          </cell>
          <cell r="Y661">
            <v>44758</v>
          </cell>
          <cell r="Z661" t="str">
            <v>Contratación Directa</v>
          </cell>
          <cell r="AA661" t="str">
            <v>Contrato</v>
          </cell>
          <cell r="AB661" t="str">
            <v>Prestación de Servicios Profesionales</v>
          </cell>
          <cell r="AC661" t="str">
            <v>PRESTAR SERVICIOS PROFESIONALES DE APOYO JURIDICO PARA SUSTANCIAR INVESTIGACIONES ADMINISTRATIVAS RELACIONADAS CON LA ENAJENACIÓN Y ARRENDAMIENTO DE VIVIENDA</v>
          </cell>
          <cell r="AD661">
            <v>44582</v>
          </cell>
          <cell r="AE661">
            <v>44582</v>
          </cell>
          <cell r="AF661">
            <v>44582</v>
          </cell>
          <cell r="AG661">
            <v>44762</v>
          </cell>
          <cell r="AH661">
            <v>6</v>
          </cell>
          <cell r="AI661">
            <v>0</v>
          </cell>
          <cell r="AJ661">
            <v>6</v>
          </cell>
          <cell r="AK661">
            <v>6</v>
          </cell>
          <cell r="AL661">
            <v>0</v>
          </cell>
          <cell r="AN661">
            <v>44762</v>
          </cell>
          <cell r="AO661">
            <v>44762</v>
          </cell>
          <cell r="AP661">
            <v>34299000</v>
          </cell>
          <cell r="AQ661">
            <v>34299000</v>
          </cell>
          <cell r="AR661">
            <v>5716500</v>
          </cell>
          <cell r="AS661">
            <v>0</v>
          </cell>
          <cell r="AT661">
            <v>2815</v>
          </cell>
          <cell r="AU661">
            <v>816</v>
          </cell>
          <cell r="AV661">
            <v>44568</v>
          </cell>
          <cell r="AW661">
            <v>34299000</v>
          </cell>
          <cell r="AX661" t="str">
            <v>O23011603450000007812</v>
          </cell>
        </row>
        <row r="662">
          <cell r="E662">
            <v>656</v>
          </cell>
          <cell r="F662" t="str">
            <v>656-2022</v>
          </cell>
          <cell r="G662" t="str">
            <v>CO1.PCCNTR.3305046</v>
          </cell>
          <cell r="H662" t="str">
            <v>GESTIONAR Y ATENDER EL 100 % DE LOS REQUERIMIENTOS ALLEGADOS A LA ENTIDAD, RELACIONADOS CON ARRENDAMIENTO Y DESARROLLO DE VIVIENDA</v>
          </cell>
          <cell r="I662" t="str">
            <v>Terminado</v>
          </cell>
          <cell r="J662" t="str">
            <v>https://community.secop.gov.co/Public/Tendering/OpportunityDetail/Index?noticeUID=CO1.NTC.2615592&amp;isFromPublicArea=True&amp;isModal=true&amp;asPopupView=true</v>
          </cell>
          <cell r="K662" t="str">
            <v>SDHT-SDICV-PSP-058-2022</v>
          </cell>
          <cell r="L662" t="str">
            <v>X</v>
          </cell>
          <cell r="N662" t="str">
            <v>CC</v>
          </cell>
          <cell r="O662">
            <v>1143399455</v>
          </cell>
          <cell r="P662">
            <v>0</v>
          </cell>
          <cell r="Q662" t="str">
            <v>PULIDO RODRIGUEZ</v>
          </cell>
          <cell r="R662" t="str">
            <v>OSMARL ALEJANDRO</v>
          </cell>
          <cell r="S662" t="str">
            <v>No Aplica</v>
          </cell>
          <cell r="T662" t="str">
            <v>OSMARL ALEJANDRO PULIDO RODRIGUEZ</v>
          </cell>
          <cell r="U662" t="str">
            <v>M</v>
          </cell>
          <cell r="V662">
            <v>44580</v>
          </cell>
          <cell r="W662" t="str">
            <v>No Aplica</v>
          </cell>
          <cell r="X662">
            <v>44582</v>
          </cell>
          <cell r="Y662">
            <v>44758</v>
          </cell>
          <cell r="Z662" t="str">
            <v>Contratación Directa</v>
          </cell>
          <cell r="AA662" t="str">
            <v>Contrato</v>
          </cell>
          <cell r="AB662" t="str">
            <v>Prestación de Servicios Profesionales</v>
          </cell>
          <cell r="AC662" t="str">
            <v>PRESTAR SERVICIOS PROFESIONALES DE APOYO JURIDICO PARA SUSTANCIAR INVESTIGACIONES ADMINISTRATIVAS RELACIONADAS CON LA ENAJENACIÓN Y ARRENDAMIENTO DE VIVIENDA</v>
          </cell>
          <cell r="AD662">
            <v>44582</v>
          </cell>
          <cell r="AE662">
            <v>44582</v>
          </cell>
          <cell r="AF662">
            <v>44582</v>
          </cell>
          <cell r="AG662">
            <v>44762</v>
          </cell>
          <cell r="AH662">
            <v>6</v>
          </cell>
          <cell r="AI662">
            <v>0</v>
          </cell>
          <cell r="AJ662">
            <v>6</v>
          </cell>
          <cell r="AK662">
            <v>6</v>
          </cell>
          <cell r="AL662">
            <v>0</v>
          </cell>
          <cell r="AN662">
            <v>44762</v>
          </cell>
          <cell r="AO662">
            <v>44762</v>
          </cell>
          <cell r="AP662">
            <v>34299000</v>
          </cell>
          <cell r="AQ662">
            <v>34299000</v>
          </cell>
          <cell r="AR662">
            <v>5716500</v>
          </cell>
          <cell r="AS662">
            <v>0</v>
          </cell>
          <cell r="AT662">
            <v>2817</v>
          </cell>
          <cell r="AU662">
            <v>817</v>
          </cell>
          <cell r="AV662">
            <v>44568</v>
          </cell>
          <cell r="AW662">
            <v>34299000</v>
          </cell>
          <cell r="AX662" t="str">
            <v>O23011603450000007812</v>
          </cell>
        </row>
        <row r="663">
          <cell r="E663">
            <v>657</v>
          </cell>
          <cell r="F663" t="str">
            <v>657-2022</v>
          </cell>
          <cell r="G663" t="str">
            <v>CO1.PCCNTR.3309917</v>
          </cell>
          <cell r="H663" t="str">
            <v>GESTIONAR Y ATENDER EL 100 % DE LOS REQUERIMIENTOS ALLEGADOS A LA ENTIDAD, RELACIONADOS CON ARRENDAMIENTO Y DESARROLLO DE VIVIENDA</v>
          </cell>
          <cell r="I663" t="str">
            <v>En Ejecución</v>
          </cell>
          <cell r="J663" t="str">
            <v>https://community.secop.gov.co/Public/Tendering/OpportunityDetail/Index?noticeUID=CO1.NTC.2619594&amp;isFromPublicArea=True&amp;isModal=true&amp;asPopupView=true</v>
          </cell>
          <cell r="K663" t="str">
            <v>SDHT-SDICV-PSP-031-2022</v>
          </cell>
          <cell r="L663" t="str">
            <v>X</v>
          </cell>
          <cell r="N663" t="str">
            <v>CC</v>
          </cell>
          <cell r="O663">
            <v>11365785</v>
          </cell>
          <cell r="P663">
            <v>1</v>
          </cell>
          <cell r="Q663" t="str">
            <v>SANTAMARIA ARIZA</v>
          </cell>
          <cell r="R663" t="str">
            <v>EDWIN JOSE</v>
          </cell>
          <cell r="S663" t="str">
            <v>No Aplica</v>
          </cell>
          <cell r="T663" t="str">
            <v>EDWIN JOSE SANTAMARIA ARIZA</v>
          </cell>
          <cell r="U663" t="str">
            <v>M</v>
          </cell>
          <cell r="V663">
            <v>44580</v>
          </cell>
          <cell r="W663" t="str">
            <v>No Aplica</v>
          </cell>
          <cell r="X663">
            <v>44582</v>
          </cell>
          <cell r="Y663">
            <v>44920</v>
          </cell>
          <cell r="Z663" t="str">
            <v>Contratación Directa</v>
          </cell>
          <cell r="AA663" t="str">
            <v>Contrato</v>
          </cell>
          <cell r="AB663" t="str">
            <v>Prestación de Servicios Profesionales</v>
          </cell>
          <cell r="AC663" t="str">
            <v>PRESTAR SERVICIOS PROFESIONALES DE APOYO JURIDICO PARA SUSTANCIAR INVESTIGACIONES ADMINISTRATIVAS RELACIONADAS CON LA ENAJENACIÓN Y ARRENDAMIENTO DE VIVIENDA</v>
          </cell>
          <cell r="AD663">
            <v>44582</v>
          </cell>
          <cell r="AE663">
            <v>44582</v>
          </cell>
          <cell r="AF663">
            <v>44582</v>
          </cell>
          <cell r="AG663">
            <v>44924</v>
          </cell>
          <cell r="AH663">
            <v>11</v>
          </cell>
          <cell r="AI663">
            <v>9</v>
          </cell>
          <cell r="AJ663">
            <v>11.9</v>
          </cell>
          <cell r="AK663">
            <v>11</v>
          </cell>
          <cell r="AL663">
            <v>27</v>
          </cell>
          <cell r="AM663">
            <v>357</v>
          </cell>
          <cell r="AN663">
            <v>44924</v>
          </cell>
          <cell r="AO663">
            <v>44943</v>
          </cell>
          <cell r="AP663">
            <v>64596450</v>
          </cell>
          <cell r="AQ663">
            <v>68026350</v>
          </cell>
          <cell r="AR663">
            <v>5716500</v>
          </cell>
          <cell r="AS663">
            <v>0</v>
          </cell>
          <cell r="AT663">
            <v>2819</v>
          </cell>
          <cell r="AU663">
            <v>818</v>
          </cell>
          <cell r="AV663">
            <v>44568</v>
          </cell>
          <cell r="AW663">
            <v>64767945</v>
          </cell>
          <cell r="AX663" t="str">
            <v>O23011603450000007812</v>
          </cell>
        </row>
        <row r="664">
          <cell r="E664">
            <v>658</v>
          </cell>
          <cell r="F664" t="str">
            <v>658-2022</v>
          </cell>
          <cell r="G664" t="str">
            <v>CO1.PCCNTR.3310615</v>
          </cell>
          <cell r="H664" t="str">
            <v>GESTIONAR Y ATENDER EL 100 % DE LOS REQUERIMIENTOS ALLEGADOS A LA ENTIDAD, RELACIONADOS CON ARRENDAMIENTO Y DESARROLLO DE VIVIENDA</v>
          </cell>
          <cell r="I664" t="str">
            <v>Terminado</v>
          </cell>
          <cell r="J664" t="str">
            <v>https://community.secop.gov.co/Public/Tendering/OpportunityDetail/Index?noticeUID=CO1.NTC.2620720&amp;isFromPublicArea=True&amp;isModal=true&amp;asPopupView=true</v>
          </cell>
          <cell r="K664" t="str">
            <v>SDHT-SDICV-PSP-045-2022</v>
          </cell>
          <cell r="L664" t="str">
            <v>X</v>
          </cell>
          <cell r="N664" t="str">
            <v>CC</v>
          </cell>
          <cell r="O664">
            <v>1082876272</v>
          </cell>
          <cell r="P664">
            <v>5</v>
          </cell>
          <cell r="Q664" t="str">
            <v>PAYARES CONTRERAS</v>
          </cell>
          <cell r="R664" t="str">
            <v>MARIO ALBERTO</v>
          </cell>
          <cell r="S664" t="str">
            <v>No Aplica</v>
          </cell>
          <cell r="T664" t="str">
            <v>MARIO ALBERTO PAYARES CONTRERAS</v>
          </cell>
          <cell r="U664" t="str">
            <v>M</v>
          </cell>
          <cell r="V664">
            <v>44580</v>
          </cell>
          <cell r="W664" t="str">
            <v>No Aplica</v>
          </cell>
          <cell r="X664">
            <v>44582</v>
          </cell>
          <cell r="Y664">
            <v>44920</v>
          </cell>
          <cell r="Z664" t="str">
            <v>Contratación Directa</v>
          </cell>
          <cell r="AA664" t="str">
            <v>Contrato</v>
          </cell>
          <cell r="AB664" t="str">
            <v>Prestación de Servicios Profesionales</v>
          </cell>
          <cell r="AC664" t="str">
            <v>PRESTAR SERVICIOS PROFESIONALES DE APOYO JURIDICO PARA SUSTANCIAR INVESTIGACIONES ADMINISTRATIVAS RELACIONADAS CON LA ENAJENACIÓN Y ARRENDAMIENTO DE VIVIENDA</v>
          </cell>
          <cell r="AD664">
            <v>44582</v>
          </cell>
          <cell r="AE664">
            <v>44582</v>
          </cell>
          <cell r="AF664">
            <v>44582</v>
          </cell>
          <cell r="AG664">
            <v>44924</v>
          </cell>
          <cell r="AH664">
            <v>11</v>
          </cell>
          <cell r="AI664">
            <v>9</v>
          </cell>
          <cell r="AJ664">
            <v>11.3</v>
          </cell>
          <cell r="AK664">
            <v>11</v>
          </cell>
          <cell r="AL664">
            <v>9</v>
          </cell>
          <cell r="AN664">
            <v>44924</v>
          </cell>
          <cell r="AO664">
            <v>44924</v>
          </cell>
          <cell r="AP664">
            <v>64596450</v>
          </cell>
          <cell r="AQ664">
            <v>64596450</v>
          </cell>
          <cell r="AR664">
            <v>5716500</v>
          </cell>
          <cell r="AS664">
            <v>0</v>
          </cell>
          <cell r="AT664">
            <v>2821</v>
          </cell>
          <cell r="AU664">
            <v>460</v>
          </cell>
          <cell r="AV664">
            <v>44565</v>
          </cell>
          <cell r="AW664">
            <v>64767945</v>
          </cell>
          <cell r="AX664" t="str">
            <v>O23011603450000007812</v>
          </cell>
        </row>
        <row r="665">
          <cell r="E665">
            <v>659</v>
          </cell>
          <cell r="F665" t="str">
            <v>659-2022</v>
          </cell>
          <cell r="G665" t="str">
            <v>CO1.PCCNTR.3310962</v>
          </cell>
          <cell r="H665" t="str">
            <v>GESTIONAR Y ATENDER EL 100 % DE LOS REQUERIMIENTOS ALLEGADOS A LA ENTIDAD, RELACIONADOS CON ARRENDAMIENTO Y DESARROLLO DE VIVIENDA</v>
          </cell>
          <cell r="I665" t="str">
            <v>En Ejecución</v>
          </cell>
          <cell r="J665" t="str">
            <v>https://community.secop.gov.co/Public/Tendering/OpportunityDetail/Index?noticeUID=CO1.NTC.2621108&amp;isFromPublicArea=True&amp;isModal=False</v>
          </cell>
          <cell r="K665" t="str">
            <v>SDHT-SDICV-PSP-028-2022</v>
          </cell>
          <cell r="L665" t="str">
            <v>X</v>
          </cell>
          <cell r="N665" t="str">
            <v>CC</v>
          </cell>
          <cell r="O665">
            <v>79796477</v>
          </cell>
          <cell r="P665">
            <v>2</v>
          </cell>
          <cell r="Q665" t="str">
            <v>MANCIPE OSTOS</v>
          </cell>
          <cell r="R665" t="str">
            <v>CESAR AUGUSTO</v>
          </cell>
          <cell r="S665" t="str">
            <v>No Aplica</v>
          </cell>
          <cell r="T665" t="str">
            <v>CESAR AUGUSTO MANCIPE OSTOS</v>
          </cell>
          <cell r="U665" t="str">
            <v>M</v>
          </cell>
          <cell r="V665">
            <v>44580</v>
          </cell>
          <cell r="W665" t="str">
            <v>No Aplica</v>
          </cell>
          <cell r="X665">
            <v>44582</v>
          </cell>
          <cell r="Y665">
            <v>44926</v>
          </cell>
          <cell r="Z665" t="str">
            <v>Contratación Directa</v>
          </cell>
          <cell r="AA665" t="str">
            <v>Contrato</v>
          </cell>
          <cell r="AB665" t="str">
            <v>Prestación de Servicios Profesionales</v>
          </cell>
          <cell r="AC665" t="str">
            <v>PRESTAR SERVICIOS PROFESIONALES PARA APOYAR TECNICAMENTE  LA SUSTANCIACIÓN DE LAS INVESTIGACIONES ADMINISTRATIVAS RELACIONADAS  CON LA ENAJENACIÓN Y ARRENDAMIENTO DE VIVIENDA</v>
          </cell>
          <cell r="AD665">
            <v>44582</v>
          </cell>
          <cell r="AE665">
            <v>44582</v>
          </cell>
          <cell r="AF665">
            <v>44582</v>
          </cell>
          <cell r="AG665">
            <v>44930</v>
          </cell>
          <cell r="AH665">
            <v>11</v>
          </cell>
          <cell r="AI665">
            <v>15</v>
          </cell>
          <cell r="AJ665">
            <v>11.5</v>
          </cell>
          <cell r="AK665">
            <v>11</v>
          </cell>
          <cell r="AL665">
            <v>15</v>
          </cell>
          <cell r="AN665">
            <v>44931</v>
          </cell>
          <cell r="AO665">
            <v>44931</v>
          </cell>
          <cell r="AP665">
            <v>65739750</v>
          </cell>
          <cell r="AQ665">
            <v>65739750</v>
          </cell>
          <cell r="AR665">
            <v>5716500</v>
          </cell>
          <cell r="AS665">
            <v>0</v>
          </cell>
          <cell r="AT665">
            <v>2826</v>
          </cell>
          <cell r="AU665">
            <v>467</v>
          </cell>
          <cell r="AV665">
            <v>44565</v>
          </cell>
          <cell r="AW665">
            <v>65739750</v>
          </cell>
          <cell r="AX665" t="str">
            <v>O23011603450000007812</v>
          </cell>
        </row>
        <row r="666">
          <cell r="E666">
            <v>660</v>
          </cell>
          <cell r="F666" t="str">
            <v>660-2022</v>
          </cell>
          <cell r="G666" t="str">
            <v>CO1.PCCNTR.3306304</v>
          </cell>
          <cell r="H666" t="str">
            <v xml:space="preserve">CONFORMAR Y AJUSTAR 100 EXPEDIENTES URBANOS PARA LA REGULARIZACIÓN DE ASENTAMIENTOS LEGALIZADOS </v>
          </cell>
          <cell r="I666" t="str">
            <v>Terminado</v>
          </cell>
          <cell r="J666" t="str">
            <v>https://community.secop.gov.co/Public/Tendering/OpportunityDetail/Index?noticeUID=CO1.NTC.2616370&amp;isFromPublicArea=True&amp;isModal=true&amp;asPopupView=true</v>
          </cell>
          <cell r="K666" t="str">
            <v>SDHT-SDB-PSP-006-2022</v>
          </cell>
          <cell r="L666" t="str">
            <v>X</v>
          </cell>
          <cell r="N666" t="str">
            <v>CC</v>
          </cell>
          <cell r="O666">
            <v>11187170</v>
          </cell>
          <cell r="P666">
            <v>7</v>
          </cell>
          <cell r="Q666" t="str">
            <v>VEGA ANGARITA</v>
          </cell>
          <cell r="R666" t="str">
            <v>JULIO CESAR</v>
          </cell>
          <cell r="S666" t="str">
            <v>No Aplica</v>
          </cell>
          <cell r="T666" t="str">
            <v>JULIO CESAR VEGA ANGARITA</v>
          </cell>
          <cell r="U666" t="str">
            <v>M</v>
          </cell>
          <cell r="V666">
            <v>44580</v>
          </cell>
          <cell r="W666">
            <v>44585</v>
          </cell>
          <cell r="X666">
            <v>44582</v>
          </cell>
          <cell r="Y666">
            <v>44915</v>
          </cell>
          <cell r="Z666" t="str">
            <v>Contratación Directa</v>
          </cell>
          <cell r="AA666" t="str">
            <v>Contrato</v>
          </cell>
          <cell r="AB666" t="str">
            <v>Prestación de Servicios Profesionales</v>
          </cell>
          <cell r="AC666" t="str">
            <v>PRESTAR SERVICIOS PROFESIONALES PARA APOYAR EL ANÁLISIS CATASTRAL NECESARIO PARA AVANZAR EN LA REGULARIZACIÓN DE DESARROLLOS LEGALIZADOS.</v>
          </cell>
          <cell r="AD666">
            <v>44585</v>
          </cell>
          <cell r="AE666">
            <v>44585</v>
          </cell>
          <cell r="AF666">
            <v>44585</v>
          </cell>
          <cell r="AG666">
            <v>44918</v>
          </cell>
          <cell r="AH666">
            <v>11</v>
          </cell>
          <cell r="AI666">
            <v>0</v>
          </cell>
          <cell r="AJ666">
            <v>11.233333333333333</v>
          </cell>
          <cell r="AK666">
            <v>11</v>
          </cell>
          <cell r="AL666">
            <v>7</v>
          </cell>
          <cell r="AN666">
            <v>44918</v>
          </cell>
          <cell r="AO666">
            <v>44925</v>
          </cell>
          <cell r="AP666">
            <v>80300000</v>
          </cell>
          <cell r="AQ666">
            <v>82003333</v>
          </cell>
          <cell r="AR666">
            <v>7300000</v>
          </cell>
          <cell r="AS666">
            <v>0.3333333432674408</v>
          </cell>
          <cell r="AT666">
            <v>2699</v>
          </cell>
          <cell r="AU666">
            <v>883</v>
          </cell>
          <cell r="AV666">
            <v>44575</v>
          </cell>
          <cell r="AW666">
            <v>80300000</v>
          </cell>
          <cell r="AX666" t="str">
            <v>O23011601190000007577</v>
          </cell>
        </row>
        <row r="667">
          <cell r="E667">
            <v>661</v>
          </cell>
          <cell r="F667" t="str">
            <v>661-2022</v>
          </cell>
          <cell r="G667" t="str">
            <v>CO1.PCCNTR.3306192</v>
          </cell>
          <cell r="H667" t="str">
            <v xml:space="preserve">CONFORMAR Y AJUSTAR 150 EXPEDIENTES URBANOS PARA LA LEGALIZACIÓN URBANÍSTICA DE ASENTAMIENTOS INFORMALES. </v>
          </cell>
          <cell r="I667" t="str">
            <v>Terminado</v>
          </cell>
          <cell r="J667" t="str">
            <v>https://community.secop.gov.co/Public/Tendering/OpportunityDetail/Index?noticeUID=CO1.NTC.2617029&amp;isFromPublicArea=True&amp;isModal=true&amp;asPopupView=true</v>
          </cell>
          <cell r="K667" t="str">
            <v>SDHT-SDB-PSP-010-2022</v>
          </cell>
          <cell r="L667" t="str">
            <v>X</v>
          </cell>
          <cell r="N667" t="str">
            <v>CC</v>
          </cell>
          <cell r="O667">
            <v>79573549</v>
          </cell>
          <cell r="P667">
            <v>7</v>
          </cell>
          <cell r="Q667" t="str">
            <v>LARREA PIRAQUIVE</v>
          </cell>
          <cell r="R667" t="str">
            <v>EDUART OSWALDO</v>
          </cell>
          <cell r="S667" t="str">
            <v>No Aplica</v>
          </cell>
          <cell r="T667" t="str">
            <v>EDUART OSWALDO LARREA PIRAQUIVE</v>
          </cell>
          <cell r="U667" t="str">
            <v>M</v>
          </cell>
          <cell r="V667">
            <v>44580</v>
          </cell>
          <cell r="W667">
            <v>44582</v>
          </cell>
          <cell r="X667">
            <v>44582</v>
          </cell>
          <cell r="Y667">
            <v>44915</v>
          </cell>
          <cell r="Z667" t="str">
            <v>Contratación Directa</v>
          </cell>
          <cell r="AA667" t="str">
            <v>Contrato</v>
          </cell>
          <cell r="AB667" t="str">
            <v>Prestación de Servicios Profesionales</v>
          </cell>
          <cell r="AC667" t="str">
            <v>PRESTAR SERVICIOS PROFESIONALES PARA APOYAR TÉCNICAMENTE EL ANÁLISIS JURÍDICO Y CATASTRAL PARA EL DESARROLLO DEL PROCEDIMIENTO DE LEGALIZACIÓN URBANÍSTICA EN SU ETAPA DE GESTIÓN Y ESTUDIOS PRELIMINARES EN LOS TERRITORIOS SUSCEPTIBLES DE SER LEGALIZADOS.</v>
          </cell>
          <cell r="AD667">
            <v>44582</v>
          </cell>
          <cell r="AE667">
            <v>44582</v>
          </cell>
          <cell r="AF667">
            <v>44582</v>
          </cell>
          <cell r="AG667">
            <v>44915</v>
          </cell>
          <cell r="AH667">
            <v>11</v>
          </cell>
          <cell r="AI667">
            <v>0</v>
          </cell>
          <cell r="AJ667">
            <v>11.333333333333334</v>
          </cell>
          <cell r="AK667">
            <v>11</v>
          </cell>
          <cell r="AL667">
            <v>10</v>
          </cell>
          <cell r="AN667">
            <v>44915</v>
          </cell>
          <cell r="AO667">
            <v>44925</v>
          </cell>
          <cell r="AP667">
            <v>80300000</v>
          </cell>
          <cell r="AQ667">
            <v>82733333</v>
          </cell>
          <cell r="AR667">
            <v>7300000</v>
          </cell>
          <cell r="AS667">
            <v>0.3333333432674408</v>
          </cell>
          <cell r="AT667">
            <v>2688</v>
          </cell>
          <cell r="AU667">
            <v>880</v>
          </cell>
          <cell r="AV667">
            <v>44575</v>
          </cell>
          <cell r="AW667">
            <v>80300000</v>
          </cell>
          <cell r="AX667" t="str">
            <v>O23011601190000007577</v>
          </cell>
        </row>
        <row r="668">
          <cell r="E668">
            <v>662</v>
          </cell>
          <cell r="F668" t="str">
            <v>662-2022</v>
          </cell>
          <cell r="G668" t="str">
            <v>CO1.PCCNTR.3303412</v>
          </cell>
          <cell r="H668" t="str">
            <v>MEJORAR 682 VIVIENDAS  RURALES Y EN BORDES URBANOS PRIORIZADAS</v>
          </cell>
          <cell r="I668" t="str">
            <v>Terminado</v>
          </cell>
          <cell r="J668" t="str">
            <v>https://community.secop.gov.co/Public/Tendering/OpportunityDetail/Index?noticeUID=CO1.NTC.2601878&amp;isFromPublicArea=True&amp;isModal=true&amp;asPopupView=true</v>
          </cell>
          <cell r="K668" t="str">
            <v>SDHT-SDO-PSP-067-2022</v>
          </cell>
          <cell r="L668" t="str">
            <v>X</v>
          </cell>
          <cell r="N668" t="str">
            <v>CC</v>
          </cell>
          <cell r="O668">
            <v>1024505479</v>
          </cell>
          <cell r="P668">
            <v>0</v>
          </cell>
          <cell r="Q668" t="str">
            <v>RAMIREZ FLOREZ</v>
          </cell>
          <cell r="R668" t="str">
            <v>LINA MARIA</v>
          </cell>
          <cell r="S668" t="str">
            <v>No Aplica</v>
          </cell>
          <cell r="T668" t="str">
            <v>LINA MARIA RAMIREZ FLOREZ</v>
          </cell>
          <cell r="U668" t="str">
            <v>F</v>
          </cell>
          <cell r="V668">
            <v>44581</v>
          </cell>
          <cell r="W668" t="str">
            <v>No Aplica</v>
          </cell>
          <cell r="X668">
            <v>44585</v>
          </cell>
          <cell r="Y668">
            <v>44918</v>
          </cell>
          <cell r="Z668" t="str">
            <v>Contratación Directa</v>
          </cell>
          <cell r="AA668" t="str">
            <v>Contrato</v>
          </cell>
          <cell r="AB668" t="str">
            <v>Prestación de Servicios Profesionales</v>
          </cell>
          <cell r="AC668" t="str">
            <v>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v>
          </cell>
          <cell r="AD668">
            <v>44585</v>
          </cell>
          <cell r="AE668">
            <v>44585</v>
          </cell>
          <cell r="AF668">
            <v>44585</v>
          </cell>
          <cell r="AG668">
            <v>44918</v>
          </cell>
          <cell r="AH668">
            <v>11</v>
          </cell>
          <cell r="AI668">
            <v>0</v>
          </cell>
          <cell r="AJ668">
            <v>11.233333333333333</v>
          </cell>
          <cell r="AK668">
            <v>11</v>
          </cell>
          <cell r="AL668">
            <v>7</v>
          </cell>
          <cell r="AM668">
            <v>337</v>
          </cell>
          <cell r="AN668">
            <v>44918</v>
          </cell>
          <cell r="AO668">
            <v>44925</v>
          </cell>
          <cell r="AP668">
            <v>57783000</v>
          </cell>
          <cell r="AQ668">
            <v>59008700</v>
          </cell>
          <cell r="AR668">
            <v>5253000</v>
          </cell>
          <cell r="AS668">
            <v>0</v>
          </cell>
          <cell r="AT668">
            <v>3410</v>
          </cell>
          <cell r="AU668">
            <v>393</v>
          </cell>
          <cell r="AV668">
            <v>44565</v>
          </cell>
          <cell r="AW668">
            <v>57783000</v>
          </cell>
          <cell r="AX668" t="str">
            <v>O23011601190000007659</v>
          </cell>
        </row>
        <row r="669">
          <cell r="E669">
            <v>663</v>
          </cell>
          <cell r="F669" t="str">
            <v>663-2022</v>
          </cell>
          <cell r="G669" t="str">
            <v>CO1.PCCNTR.3306524</v>
          </cell>
          <cell r="H669" t="str">
            <v>MEJORAR 682 VIVIENDAS  RURALES Y EN BORDES URBANOS PRIORIZADAS</v>
          </cell>
          <cell r="I669" t="str">
            <v>Terminado</v>
          </cell>
          <cell r="J669" t="str">
            <v>https://community.secop.gov.co/Public/Tendering/OpportunityDetail/Index?noticeUID=CO1.NTC.2605900&amp;isFromPublicArea=True&amp;isModal=true&amp;asPopupView=true</v>
          </cell>
          <cell r="K669" t="str">
            <v>SDHT-SDO-PSP-066-2022</v>
          </cell>
          <cell r="L669" t="str">
            <v>X</v>
          </cell>
          <cell r="N669" t="str">
            <v>CC</v>
          </cell>
          <cell r="O669">
            <v>79958221</v>
          </cell>
          <cell r="P669">
            <v>0</v>
          </cell>
          <cell r="Q669" t="str">
            <v>DAVILA PARDO</v>
          </cell>
          <cell r="R669" t="str">
            <v>LENIN JHONATHAN</v>
          </cell>
          <cell r="S669" t="str">
            <v>No Aplica</v>
          </cell>
          <cell r="T669" t="str">
            <v>LENIN JHONATHAN DAVILA PARDO</v>
          </cell>
          <cell r="U669" t="str">
            <v>M</v>
          </cell>
          <cell r="V669">
            <v>44580</v>
          </cell>
          <cell r="W669" t="str">
            <v>No Aplica</v>
          </cell>
          <cell r="X669">
            <v>44585</v>
          </cell>
          <cell r="Y669">
            <v>44915</v>
          </cell>
          <cell r="Z669" t="str">
            <v>Contratación Directa</v>
          </cell>
          <cell r="AA669" t="str">
            <v>Contrato</v>
          </cell>
          <cell r="AB669" t="str">
            <v>Prestación de Servicios Profesionales</v>
          </cell>
          <cell r="AC669" t="str">
            <v>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v>
          </cell>
          <cell r="AD669">
            <v>44585</v>
          </cell>
          <cell r="AE669">
            <v>44585</v>
          </cell>
          <cell r="AF669">
            <v>44585</v>
          </cell>
          <cell r="AG669">
            <v>44918</v>
          </cell>
          <cell r="AH669">
            <v>11</v>
          </cell>
          <cell r="AI669">
            <v>0</v>
          </cell>
          <cell r="AJ669">
            <v>11.233333333333333</v>
          </cell>
          <cell r="AK669">
            <v>11</v>
          </cell>
          <cell r="AL669">
            <v>7</v>
          </cell>
          <cell r="AM669">
            <v>337</v>
          </cell>
          <cell r="AN669">
            <v>44918</v>
          </cell>
          <cell r="AO669">
            <v>44925</v>
          </cell>
          <cell r="AP669">
            <v>57783000</v>
          </cell>
          <cell r="AQ669">
            <v>59008700</v>
          </cell>
          <cell r="AR669">
            <v>5253000</v>
          </cell>
          <cell r="AS669">
            <v>0</v>
          </cell>
          <cell r="AT669">
            <v>3409</v>
          </cell>
          <cell r="AU669">
            <v>244</v>
          </cell>
          <cell r="AV669">
            <v>44565</v>
          </cell>
          <cell r="AW669">
            <v>57783000</v>
          </cell>
          <cell r="AX669" t="str">
            <v>O23011601190000007659</v>
          </cell>
        </row>
        <row r="670">
          <cell r="E670">
            <v>664</v>
          </cell>
          <cell r="F670" t="str">
            <v>664-2022</v>
          </cell>
          <cell r="G670" t="str">
            <v>CO1.PCCNTR.3301324</v>
          </cell>
          <cell r="H670" t="str">
            <v xml:space="preserve">REALIZAR 2 ESTUDIOS O DISEÑOS DE PREFACTIBILIDAD Y FACTIBILIDAD PARA LAS INTERVENCIONES DE MEJORAMIENTO INTEGRAL RURAL Y EN BORDES URBANOS. </v>
          </cell>
          <cell r="I670" t="str">
            <v>Terminado</v>
          </cell>
          <cell r="J670" t="str">
            <v>https://community.secop.gov.co/Public/Tendering/OpportunityDetail/Index?noticeUID=CO1.NTC.2609617&amp;isFromPublicArea=True&amp;isModal=true&amp;asPopupView=true</v>
          </cell>
          <cell r="K670" t="str">
            <v>SDHT-SDO-PSP-032-2022</v>
          </cell>
          <cell r="L670" t="str">
            <v>X</v>
          </cell>
          <cell r="N670" t="str">
            <v>CC</v>
          </cell>
          <cell r="O670">
            <v>7702797</v>
          </cell>
          <cell r="P670">
            <v>1</v>
          </cell>
          <cell r="Q670" t="str">
            <v>HOYOS URREA</v>
          </cell>
          <cell r="R670" t="str">
            <v>LEANDRO</v>
          </cell>
          <cell r="S670" t="str">
            <v>No Aplica</v>
          </cell>
          <cell r="T670" t="str">
            <v>LEANDRO HOYOS URREA</v>
          </cell>
          <cell r="U670" t="str">
            <v>M</v>
          </cell>
          <cell r="V670">
            <v>44580</v>
          </cell>
          <cell r="W670" t="str">
            <v>No Aplica</v>
          </cell>
          <cell r="X670">
            <v>44585</v>
          </cell>
          <cell r="Y670">
            <v>44915</v>
          </cell>
          <cell r="Z670" t="str">
            <v>Contratación Directa</v>
          </cell>
          <cell r="AA670" t="str">
            <v>Contrato</v>
          </cell>
          <cell r="AB670" t="str">
            <v>Prestación de Servicios Profesionales</v>
          </cell>
          <cell r="AC670" t="str">
            <v>PRESTAR SERVICIOS PROFESIONALES PARA ELABORAR Y REVISAR LOS DOCUMENTOS NECESARIOS PARA EL SEGUIMIENTO A LA IMPLEMENTACIÓN DE LA POLÍTICA PÚBLICA DE RURALIDAD.</v>
          </cell>
          <cell r="AD670">
            <v>44585</v>
          </cell>
          <cell r="AE670">
            <v>44585</v>
          </cell>
          <cell r="AF670">
            <v>44585</v>
          </cell>
          <cell r="AG670">
            <v>44918</v>
          </cell>
          <cell r="AH670">
            <v>11</v>
          </cell>
          <cell r="AI670">
            <v>0</v>
          </cell>
          <cell r="AJ670">
            <v>11.233333333333333</v>
          </cell>
          <cell r="AK670">
            <v>11</v>
          </cell>
          <cell r="AL670">
            <v>7</v>
          </cell>
          <cell r="AM670">
            <v>337</v>
          </cell>
          <cell r="AN670">
            <v>44918</v>
          </cell>
          <cell r="AO670">
            <v>44925</v>
          </cell>
          <cell r="AP670">
            <v>82258000</v>
          </cell>
          <cell r="AQ670">
            <v>84002867</v>
          </cell>
          <cell r="AR670">
            <v>7478000</v>
          </cell>
          <cell r="AS670">
            <v>-0.3333333432674408</v>
          </cell>
          <cell r="AT670">
            <v>3385</v>
          </cell>
          <cell r="AU670">
            <v>304</v>
          </cell>
          <cell r="AV670">
            <v>44565</v>
          </cell>
          <cell r="AW670">
            <v>82258000</v>
          </cell>
          <cell r="AX670" t="str">
            <v>O23011601190000007659</v>
          </cell>
        </row>
        <row r="671">
          <cell r="E671">
            <v>665</v>
          </cell>
          <cell r="F671" t="str">
            <v>665-2022</v>
          </cell>
          <cell r="G671" t="str">
            <v>CO1.PCCNTR.3307285</v>
          </cell>
          <cell r="H671" t="str">
            <v xml:space="preserve">REALIZAR ADECUACIONES DE CALIDAD A 4500 VIVIENDAS PRIORIZANDO HOGARES CON JEFATURA FEMENINA, PERSONAS CON DISCAPACIDAD, VÍCTIMAS DEL CONFLICTO ARMADO, POBLACIÓN ÉTNICA Y ADULTOS MAYORES </v>
          </cell>
          <cell r="I671" t="str">
            <v>En Ejecución</v>
          </cell>
          <cell r="J671" t="str">
            <v>https://community.secop.gov.co/Public/Tendering/OpportunityDetail/Index?noticeUID=CO1.NTC.2611847&amp;isFromPublicArea=True&amp;isModal=true&amp;asPopupView=true</v>
          </cell>
          <cell r="K671" t="str">
            <v>SDHT-SDB-PSP-047-2022</v>
          </cell>
          <cell r="L671" t="str">
            <v>X</v>
          </cell>
          <cell r="N671" t="str">
            <v>CC</v>
          </cell>
          <cell r="O671">
            <v>52837397</v>
          </cell>
          <cell r="P671">
            <v>0</v>
          </cell>
          <cell r="Q671" t="str">
            <v>POSADA RODRIGUEZ</v>
          </cell>
          <cell r="R671" t="str">
            <v>DIANA CAROLINA</v>
          </cell>
          <cell r="S671" t="str">
            <v>No Aplica</v>
          </cell>
          <cell r="T671" t="str">
            <v>DIANA CAROLINA POSADA RODRIGUEZ</v>
          </cell>
          <cell r="U671" t="str">
            <v>F</v>
          </cell>
          <cell r="V671">
            <v>44581</v>
          </cell>
          <cell r="W671">
            <v>44582</v>
          </cell>
          <cell r="X671">
            <v>44582</v>
          </cell>
          <cell r="Y671">
            <v>44911</v>
          </cell>
          <cell r="Z671" t="str">
            <v>Contratación Directa</v>
          </cell>
          <cell r="AA671" t="str">
            <v>Contrato</v>
          </cell>
          <cell r="AB671" t="str">
            <v>Prestación de Servicios Profesionales</v>
          </cell>
          <cell r="AC671" t="str">
            <v>PRESTAR SERVICIOS PROFESIONALES PARA APOYAR TÉCNICAMENTE EN LA EJECUCIÓN Y SEGUIMIENTO DEL COMPONENTE DE MEJORAMIENTO DE VIVIENDA - MODALIDAD HABITABILIDAD EN LOS TERRITORIOS PRIORIZADOS POR LA SECRETARÍA DISTRITAL DEL HÁBITAT.</v>
          </cell>
          <cell r="AD671">
            <v>44582</v>
          </cell>
          <cell r="AE671">
            <v>44582</v>
          </cell>
          <cell r="AF671">
            <v>44582</v>
          </cell>
          <cell r="AG671">
            <v>44915</v>
          </cell>
          <cell r="AH671">
            <v>11</v>
          </cell>
          <cell r="AI671">
            <v>0</v>
          </cell>
          <cell r="AJ671">
            <v>14.333333333333334</v>
          </cell>
          <cell r="AK671">
            <v>14</v>
          </cell>
          <cell r="AL671">
            <v>10</v>
          </cell>
          <cell r="AN671">
            <v>44915</v>
          </cell>
          <cell r="AO671">
            <v>45015</v>
          </cell>
          <cell r="AP671">
            <v>80300000</v>
          </cell>
          <cell r="AQ671">
            <v>104633333</v>
          </cell>
          <cell r="AR671">
            <v>7300000</v>
          </cell>
          <cell r="AS671">
            <v>0.3333333432674408</v>
          </cell>
          <cell r="AT671">
            <v>2739</v>
          </cell>
          <cell r="AU671">
            <v>108</v>
          </cell>
          <cell r="AV671">
            <v>44564</v>
          </cell>
          <cell r="AW671">
            <v>80300000</v>
          </cell>
          <cell r="AX671" t="str">
            <v>O23011601010000007715</v>
          </cell>
        </row>
        <row r="672">
          <cell r="E672">
            <v>666</v>
          </cell>
          <cell r="F672" t="str">
            <v>666-2022</v>
          </cell>
          <cell r="G672" t="str">
            <v>CO1.PCCNTR.3302199</v>
          </cell>
          <cell r="H672" t="str">
            <v xml:space="preserve">ASIGNAR 4500 SUBSIDIOS PARA MEJORAMIENTO DE VIVIENDA PRIORIZANDO HOGARES CON JEFATURA FEMENINA, PERSONAS CON DISCAPACIDAD, VÍCTIMAS DEL CONFLICTO ARMADO, POBLACIÓN ÉTNICA Y ADULTOS MAYORES </v>
          </cell>
          <cell r="I672" t="str">
            <v>Terminado</v>
          </cell>
          <cell r="J672" t="str">
            <v>https://community.secop.gov.co/Public/Tendering/OpportunityDetail/Index?noticeUID=CO1.NTC.2612663&amp;isFromPublicArea=True&amp;isModal=true&amp;asPopupView=true</v>
          </cell>
          <cell r="K672" t="str">
            <v>SDHT-SDB-PSP-017-2022</v>
          </cell>
          <cell r="L672" t="str">
            <v>X</v>
          </cell>
          <cell r="N672" t="str">
            <v>CC</v>
          </cell>
          <cell r="O672">
            <v>1110262760</v>
          </cell>
          <cell r="P672">
            <v>3</v>
          </cell>
          <cell r="Q672" t="str">
            <v>ALCALA RONDON</v>
          </cell>
          <cell r="R672" t="str">
            <v>GUILLERMO ANDRES</v>
          </cell>
          <cell r="S672" t="str">
            <v>No Aplica</v>
          </cell>
          <cell r="T672" t="str">
            <v>GUILLERMO ANDRES ALCALA RONDON</v>
          </cell>
          <cell r="U672" t="str">
            <v>M</v>
          </cell>
          <cell r="V672">
            <v>44580</v>
          </cell>
          <cell r="W672">
            <v>44582</v>
          </cell>
          <cell r="X672">
            <v>44582</v>
          </cell>
          <cell r="Y672">
            <v>44914</v>
          </cell>
          <cell r="Z672" t="str">
            <v>Contratación Directa</v>
          </cell>
          <cell r="AA672" t="str">
            <v>Contrato</v>
          </cell>
          <cell r="AB672" t="str">
            <v>Prestación de Servicios Profesionales</v>
          </cell>
          <cell r="AC672" t="str">
            <v>PRESTAR SERVICIOS PROFESIONALES PARA BRINDAR APOYO EN LAS ACTIVIDADES JURÍDICAS PARA LA ESTRUCTURACIÓN Y EJECUCIÓN DE PROCESOS CONTRACTUALES NECESARIOS PARA LA ESTRUCTURACIÓN DE VIVIENDAS Y DEMÁS PROCESOS ADELANTADOS POR LA SUBDIRECCIÓN DE BARRIOS DE LA SECRETARÍA DISTRITAL DEL HÁBITAT</v>
          </cell>
          <cell r="AD672">
            <v>44582</v>
          </cell>
          <cell r="AE672">
            <v>44582</v>
          </cell>
          <cell r="AF672">
            <v>44582</v>
          </cell>
          <cell r="AG672">
            <v>44915</v>
          </cell>
          <cell r="AH672">
            <v>11</v>
          </cell>
          <cell r="AI672">
            <v>0</v>
          </cell>
          <cell r="AJ672">
            <v>11.333333333333334</v>
          </cell>
          <cell r="AK672">
            <v>11</v>
          </cell>
          <cell r="AL672">
            <v>10</v>
          </cell>
          <cell r="AN672">
            <v>44915</v>
          </cell>
          <cell r="AO672">
            <v>44925</v>
          </cell>
          <cell r="AP672">
            <v>73700000</v>
          </cell>
          <cell r="AQ672">
            <v>75933333</v>
          </cell>
          <cell r="AR672">
            <v>6700000</v>
          </cell>
          <cell r="AS672">
            <v>0.3333333432674408</v>
          </cell>
          <cell r="AT672">
            <v>3639</v>
          </cell>
          <cell r="AU672">
            <v>882</v>
          </cell>
          <cell r="AV672">
            <v>44575</v>
          </cell>
          <cell r="AW672">
            <v>73700000</v>
          </cell>
          <cell r="AX672" t="str">
            <v>O23011601010000007715</v>
          </cell>
        </row>
        <row r="673">
          <cell r="E673">
            <v>667</v>
          </cell>
          <cell r="F673" t="str">
            <v>667-2022</v>
          </cell>
          <cell r="G673" t="str">
            <v>CO1.PCCNTR.3307664</v>
          </cell>
          <cell r="H673" t="str">
            <v>CONSTRUIR  8  OBRAS EN ESPACIOS PÚBLICOS EN TERRITORIOS DE MEJORAMIENTO INTEGRAL DE BARRIOS</v>
          </cell>
          <cell r="I673" t="str">
            <v>Terminado</v>
          </cell>
          <cell r="J673" t="str">
            <v>https://community.secop.gov.co/Public/Tendering/OpportunityDetail/Index?noticeUID=CO1.NTC.2618090&amp;isFromPublicArea=True&amp;isModal=true&amp;asPopupView=true</v>
          </cell>
          <cell r="K673" t="str">
            <v>SDHT-SDB-PSP-116-2022</v>
          </cell>
          <cell r="L673" t="str">
            <v>X</v>
          </cell>
          <cell r="N673" t="str">
            <v>CC</v>
          </cell>
          <cell r="O673">
            <v>1031135689</v>
          </cell>
          <cell r="P673">
            <v>8</v>
          </cell>
          <cell r="Q673" t="str">
            <v>CRUZ SUESCUN</v>
          </cell>
          <cell r="R673" t="str">
            <v>JOHAN SEBASTIAN</v>
          </cell>
          <cell r="S673" t="str">
            <v>No Aplica</v>
          </cell>
          <cell r="T673" t="str">
            <v>JOHAN SEBASTIAN CRUZ SUESCUN</v>
          </cell>
          <cell r="U673" t="str">
            <v>M</v>
          </cell>
          <cell r="V673">
            <v>44581</v>
          </cell>
          <cell r="W673">
            <v>44585</v>
          </cell>
          <cell r="X673">
            <v>44585</v>
          </cell>
          <cell r="Y673">
            <v>44915</v>
          </cell>
          <cell r="Z673" t="str">
            <v>Contratación Directa</v>
          </cell>
          <cell r="AA673" t="str">
            <v>Contrato</v>
          </cell>
          <cell r="AB673" t="str">
            <v>Prestación de Servicios Profesionales</v>
          </cell>
          <cell r="AC673" t="str">
            <v>PRESTAR SERVICIOS PROFESIONALES PARA APOYAR EL SEGUIMIENTO TÉCNICO - AMBIENTAL DE LAS OBRAS DESARROLLADAS EN TERRITORIOS PRIORIZADOS POR LA SECRETARÍA DISTRITAL DEL HÁBITAT</v>
          </cell>
          <cell r="AD673">
            <v>44585</v>
          </cell>
          <cell r="AE673">
            <v>44585</v>
          </cell>
          <cell r="AF673">
            <v>44585</v>
          </cell>
          <cell r="AG673">
            <v>44918</v>
          </cell>
          <cell r="AH673">
            <v>11</v>
          </cell>
          <cell r="AI673">
            <v>0</v>
          </cell>
          <cell r="AJ673">
            <v>11.233333333333333</v>
          </cell>
          <cell r="AK673">
            <v>11</v>
          </cell>
          <cell r="AL673">
            <v>7</v>
          </cell>
          <cell r="AM673">
            <v>337</v>
          </cell>
          <cell r="AN673">
            <v>44918</v>
          </cell>
          <cell r="AO673">
            <v>44925</v>
          </cell>
          <cell r="AP673">
            <v>80300000</v>
          </cell>
          <cell r="AQ673">
            <v>82003333</v>
          </cell>
          <cell r="AR673">
            <v>7300000</v>
          </cell>
          <cell r="AS673">
            <v>0.3333333432674408</v>
          </cell>
          <cell r="AT673">
            <v>2777</v>
          </cell>
          <cell r="AU673">
            <v>420</v>
          </cell>
          <cell r="AV673">
            <v>44565</v>
          </cell>
          <cell r="AW673">
            <v>80300000</v>
          </cell>
          <cell r="AX673" t="str">
            <v>O23011601190000007575</v>
          </cell>
        </row>
        <row r="674">
          <cell r="E674">
            <v>668</v>
          </cell>
          <cell r="F674" t="str">
            <v>668-2022</v>
          </cell>
          <cell r="G674" t="str">
            <v>CO1.PCCNTR.3302555</v>
          </cell>
          <cell r="H674" t="str">
            <v xml:space="preserve">CONFORMAR Y AJUSTAR 150 EXPEDIENTES URBANOS PARA LA LEGALIZACIÓN URBANÍSTICA DE ASENTAMIENTOS INFORMALES. </v>
          </cell>
          <cell r="I674" t="str">
            <v>Terminado</v>
          </cell>
          <cell r="J674" t="str">
            <v>https://community.secop.gov.co/Public/Tendering/OpportunityDetail/Index?noticeUID=CO1.NTC.2613005&amp;isFromPublicArea=True&amp;isModal=true&amp;asPopupView=true</v>
          </cell>
          <cell r="K674" t="str">
            <v>SDHT-SDB-PSP-119-2022</v>
          </cell>
          <cell r="L674" t="str">
            <v>X</v>
          </cell>
          <cell r="N674" t="str">
            <v>CC</v>
          </cell>
          <cell r="O674">
            <v>52764157</v>
          </cell>
          <cell r="P674">
            <v>5</v>
          </cell>
          <cell r="Q674" t="str">
            <v>SANCHEZ GONZALEZ</v>
          </cell>
          <cell r="R674" t="str">
            <v>CATERINE</v>
          </cell>
          <cell r="S674" t="str">
            <v>No Aplica</v>
          </cell>
          <cell r="T674" t="str">
            <v>CATERINE SANCHEZ GONZALEZ</v>
          </cell>
          <cell r="U674" t="str">
            <v>F</v>
          </cell>
          <cell r="V674">
            <v>44580</v>
          </cell>
          <cell r="W674">
            <v>44585</v>
          </cell>
          <cell r="X674">
            <v>44581</v>
          </cell>
          <cell r="Y674">
            <v>44914</v>
          </cell>
          <cell r="Z674" t="str">
            <v>Contratación Directa</v>
          </cell>
          <cell r="AA674" t="str">
            <v>Contrato</v>
          </cell>
          <cell r="AB674" t="str">
            <v>Prestación de Servicios Profesionales</v>
          </cell>
          <cell r="AC674" t="str">
            <v>PRESTAR SERVICIOS PROFESIONALES PARA APOYAR EL ANÁLISIS CATASTRAL NECESARIO PARA LA LEGALIZACIÓN URBANÍSTICA EN SU ETAPA DE GESTIÓN Y ESTUDIOS PRELIMINARES EN LOS TERRITORIOS SUSCEPTIBLES DE SER LEGALIZADOS.</v>
          </cell>
          <cell r="AD674">
            <v>44585</v>
          </cell>
          <cell r="AE674">
            <v>44587</v>
          </cell>
          <cell r="AF674">
            <v>44587</v>
          </cell>
          <cell r="AG674">
            <v>44920</v>
          </cell>
          <cell r="AH674">
            <v>11</v>
          </cell>
          <cell r="AI674">
            <v>0</v>
          </cell>
          <cell r="AJ674">
            <v>11.166666666666666</v>
          </cell>
          <cell r="AK674">
            <v>11</v>
          </cell>
          <cell r="AL674">
            <v>5</v>
          </cell>
          <cell r="AN674">
            <v>44920</v>
          </cell>
          <cell r="AO674">
            <v>44925</v>
          </cell>
          <cell r="AP674">
            <v>80300000</v>
          </cell>
          <cell r="AQ674">
            <v>81516667</v>
          </cell>
          <cell r="AR674">
            <v>7300000</v>
          </cell>
          <cell r="AS674">
            <v>-0.3333333283662796</v>
          </cell>
          <cell r="AT674">
            <v>2689</v>
          </cell>
          <cell r="AU674">
            <v>238</v>
          </cell>
          <cell r="AV674">
            <v>44565</v>
          </cell>
          <cell r="AW674">
            <v>80300000</v>
          </cell>
          <cell r="AX674" t="str">
            <v>O23011601190000007577</v>
          </cell>
        </row>
        <row r="675">
          <cell r="E675">
            <v>669</v>
          </cell>
          <cell r="F675" t="str">
            <v>669-2022</v>
          </cell>
          <cell r="G675" t="str">
            <v>CO1.PCCNTR.3302480</v>
          </cell>
          <cell r="H675" t="str">
            <v xml:space="preserve">CONFORMAR Y AJUSTAR 150 EXPEDIENTES URBANOS PARA LA LEGALIZACIÓN URBANÍSTICA DE ASENTAMIENTOS INFORMALES. </v>
          </cell>
          <cell r="I675" t="str">
            <v>Terminado</v>
          </cell>
          <cell r="J675" t="str">
            <v>https://community.secop.gov.co/Public/Tendering/OpportunityDetail/Index?noticeUID=CO1.NTC.2613039&amp;isFromPublicArea=True&amp;isModal=true&amp;asPopupView=true</v>
          </cell>
          <cell r="K675" t="str">
            <v>SDHT-SDB-PSP-120-2022</v>
          </cell>
          <cell r="L675" t="str">
            <v>X</v>
          </cell>
          <cell r="N675" t="str">
            <v>CC</v>
          </cell>
          <cell r="O675">
            <v>52835779</v>
          </cell>
          <cell r="P675">
            <v>1</v>
          </cell>
          <cell r="Q675" t="str">
            <v xml:space="preserve">LEON </v>
          </cell>
          <cell r="R675" t="str">
            <v>CAROLA GONZALEZ</v>
          </cell>
          <cell r="S675" t="str">
            <v>No Aplica</v>
          </cell>
          <cell r="T675" t="str">
            <v xml:space="preserve">CAROLA GONZALEZ LEON </v>
          </cell>
          <cell r="U675" t="str">
            <v>F</v>
          </cell>
          <cell r="V675">
            <v>44580</v>
          </cell>
          <cell r="W675">
            <v>44585</v>
          </cell>
          <cell r="X675">
            <v>44587</v>
          </cell>
          <cell r="Y675">
            <v>44914</v>
          </cell>
          <cell r="Z675" t="str">
            <v>Contratación Directa</v>
          </cell>
          <cell r="AA675" t="str">
            <v>Contrato</v>
          </cell>
          <cell r="AB675" t="str">
            <v>Prestación de Servicios Profesionales</v>
          </cell>
          <cell r="AC675" t="str">
            <v>PRESTAR SERVICIOS PROFESIONALES PARA APOYAR EL DESARROLLO DEL COMPONENTE TÉCNICO TOPOGRÁFICO EN EL PROCEDIMIENTO DE LEGALIZACIÓN URBANÍSTICA EN SU ETAPA DE GESTIÓN Y ESTUDIOS PRELIMINARES EN LOS TERRITORIOS SUSCEPTIBLES DE SER LEGALIZADOS.</v>
          </cell>
          <cell r="AD675">
            <v>44587</v>
          </cell>
          <cell r="AE675">
            <v>44587</v>
          </cell>
          <cell r="AF675">
            <v>44587</v>
          </cell>
          <cell r="AG675">
            <v>44920</v>
          </cell>
          <cell r="AH675">
            <v>11</v>
          </cell>
          <cell r="AI675">
            <v>0</v>
          </cell>
          <cell r="AJ675">
            <v>11.166666666666666</v>
          </cell>
          <cell r="AK675">
            <v>11</v>
          </cell>
          <cell r="AL675">
            <v>5</v>
          </cell>
          <cell r="AN675">
            <v>44920</v>
          </cell>
          <cell r="AO675">
            <v>44925</v>
          </cell>
          <cell r="AP675">
            <v>80300000</v>
          </cell>
          <cell r="AQ675">
            <v>81516667</v>
          </cell>
          <cell r="AR675">
            <v>7300000</v>
          </cell>
          <cell r="AS675">
            <v>-0.3333333283662796</v>
          </cell>
          <cell r="AT675">
            <v>2691</v>
          </cell>
          <cell r="AU675">
            <v>492</v>
          </cell>
          <cell r="AV675">
            <v>44565</v>
          </cell>
          <cell r="AW675">
            <v>80300000</v>
          </cell>
          <cell r="AX675" t="str">
            <v>O23011601190000007577</v>
          </cell>
        </row>
        <row r="676">
          <cell r="E676">
            <v>670</v>
          </cell>
          <cell r="F676" t="str">
            <v>670-2022</v>
          </cell>
          <cell r="G676" t="str">
            <v>CO1.PCCNTR.3302468</v>
          </cell>
          <cell r="H676" t="str">
            <v>BENEFICIAR 15851 HOGARES  CON SUBSIDIOS PARA ADQUISICIÓN DE VIVIENDA VIS Y VIP</v>
          </cell>
          <cell r="I676" t="str">
            <v>Terminado</v>
          </cell>
          <cell r="J676" t="str">
            <v>https://community.secop.gov.co/Public/Tendering/OpportunityDetail/Index?noticeUID=CO1.NTC.2612885&amp;isFromPublicArea=True&amp;isModal=true&amp;asPopupView=true</v>
          </cell>
          <cell r="K676" t="str">
            <v>SDHT-SDRPUB-PSP-042-2022</v>
          </cell>
          <cell r="L676" t="str">
            <v>X</v>
          </cell>
          <cell r="N676" t="str">
            <v>CC</v>
          </cell>
          <cell r="O676">
            <v>79835957</v>
          </cell>
          <cell r="P676">
            <v>4</v>
          </cell>
          <cell r="Q676" t="str">
            <v>CIFUENTES</v>
          </cell>
          <cell r="R676" t="str">
            <v>LUIS ALEXANDER</v>
          </cell>
          <cell r="S676" t="str">
            <v>No Aplica</v>
          </cell>
          <cell r="T676" t="str">
            <v>LUIS ALEXANDER CIFUENTES</v>
          </cell>
          <cell r="U676" t="str">
            <v>F</v>
          </cell>
          <cell r="V676">
            <v>44582</v>
          </cell>
          <cell r="W676" t="str">
            <v>No Aplica</v>
          </cell>
          <cell r="X676">
            <v>44585</v>
          </cell>
          <cell r="Y676">
            <v>44857</v>
          </cell>
          <cell r="Z676" t="str">
            <v>Contratación Directa</v>
          </cell>
          <cell r="AA676" t="str">
            <v>Contrato</v>
          </cell>
          <cell r="AB676" t="str">
            <v>Prestación de Servicios Profesionales</v>
          </cell>
          <cell r="AC676" t="str">
            <v>PRESTAR SERVICIOS PROFESIONALES PARA BRINDAR LA GESTIÓN JURÍDICA EN LOS PROGRAMAS E INSTRUMENTOS DE FINANCIACIÓN PARA EL ACCESO A LA VIVIENDA DE LA SECRETARIA DISTRITAL DEL HÁBITAT.</v>
          </cell>
          <cell r="AD676">
            <v>44586</v>
          </cell>
          <cell r="AE676">
            <v>44586</v>
          </cell>
          <cell r="AF676">
            <v>44586</v>
          </cell>
          <cell r="AG676">
            <v>44858</v>
          </cell>
          <cell r="AH676">
            <v>9</v>
          </cell>
          <cell r="AI676">
            <v>0</v>
          </cell>
          <cell r="AJ676">
            <v>9</v>
          </cell>
          <cell r="AK676">
            <v>9</v>
          </cell>
          <cell r="AL676">
            <v>0</v>
          </cell>
          <cell r="AN676">
            <v>44858</v>
          </cell>
          <cell r="AO676">
            <v>44858</v>
          </cell>
          <cell r="AP676">
            <v>41715000</v>
          </cell>
          <cell r="AQ676">
            <v>41715000</v>
          </cell>
          <cell r="AR676">
            <v>4635000</v>
          </cell>
          <cell r="AS676">
            <v>0</v>
          </cell>
          <cell r="AT676">
            <v>3732</v>
          </cell>
          <cell r="AU676">
            <v>202</v>
          </cell>
          <cell r="AV676">
            <v>44564</v>
          </cell>
          <cell r="AW676">
            <v>41715000</v>
          </cell>
          <cell r="AX676" t="str">
            <v>O23011601010000007823</v>
          </cell>
        </row>
        <row r="677">
          <cell r="E677">
            <v>671</v>
          </cell>
          <cell r="F677" t="str">
            <v>671-2022</v>
          </cell>
          <cell r="G677" t="str">
            <v>CO1.PCCNTR.3303017</v>
          </cell>
          <cell r="H677" t="str">
            <v>PROMOVER 100 % DE LA IMPLEMENTACIÓN DE LAS FUENTES DE FINANCIACIÓN PARA EL HÁBITAT</v>
          </cell>
          <cell r="I677" t="str">
            <v>En Ejecución</v>
          </cell>
          <cell r="J677" t="str">
            <v>https://community.secop.gov.co/Public/Tendering/OpportunityDetail/Index?noticeUID=CO1.NTC.2613336&amp;isFromPublicArea=True&amp;isModal=true&amp;asPopupView=true</v>
          </cell>
          <cell r="K677" t="str">
            <v>SDHT-SDRPRI-031-2022</v>
          </cell>
          <cell r="L677" t="str">
            <v>X</v>
          </cell>
          <cell r="N677" t="str">
            <v>CC</v>
          </cell>
          <cell r="O677">
            <v>79697408</v>
          </cell>
          <cell r="P677">
            <v>1</v>
          </cell>
          <cell r="Q677" t="str">
            <v xml:space="preserve">REY </v>
          </cell>
          <cell r="R677" t="str">
            <v>JESUS ADELMO</v>
          </cell>
          <cell r="S677" t="str">
            <v>No Aplica</v>
          </cell>
          <cell r="T677" t="str">
            <v xml:space="preserve">JESUS ADELMO REY </v>
          </cell>
          <cell r="U677" t="str">
            <v>M</v>
          </cell>
          <cell r="V677">
            <v>44581</v>
          </cell>
          <cell r="W677" t="str">
            <v>No Aplica</v>
          </cell>
          <cell r="X677">
            <v>44581</v>
          </cell>
          <cell r="Y677">
            <v>44930</v>
          </cell>
          <cell r="Z677" t="str">
            <v>Contratación Directa</v>
          </cell>
          <cell r="AA677" t="str">
            <v>Contrato</v>
          </cell>
          <cell r="AB677" t="str">
            <v>Prestación de Servicios Profesionales</v>
          </cell>
          <cell r="AC677" t="str">
            <v>PRESTAR SERVICIOS PROFESIONALES PARA ASISTIR A LOS HOGARES EN LOS PROGRAMAS DE PROMOCIÓN DEL ACCESO AL MERCADO DE LA VIVIENDA VIS Y VIP.</v>
          </cell>
          <cell r="AD677">
            <v>44581</v>
          </cell>
          <cell r="AE677">
            <v>44585</v>
          </cell>
          <cell r="AF677">
            <v>44585</v>
          </cell>
          <cell r="AG677">
            <v>44934</v>
          </cell>
          <cell r="AH677">
            <v>11</v>
          </cell>
          <cell r="AI677">
            <v>15</v>
          </cell>
          <cell r="AJ677">
            <v>11.5</v>
          </cell>
          <cell r="AK677">
            <v>11</v>
          </cell>
          <cell r="AL677">
            <v>15</v>
          </cell>
          <cell r="AN677">
            <v>44934</v>
          </cell>
          <cell r="AO677">
            <v>44934</v>
          </cell>
          <cell r="AP677">
            <v>71070000</v>
          </cell>
          <cell r="AQ677">
            <v>71070000</v>
          </cell>
          <cell r="AR677">
            <v>6180000</v>
          </cell>
          <cell r="AS677">
            <v>0</v>
          </cell>
          <cell r="AT677">
            <v>3631</v>
          </cell>
          <cell r="AU677">
            <v>784</v>
          </cell>
          <cell r="AV677">
            <v>44567</v>
          </cell>
          <cell r="AW677">
            <v>71070000</v>
          </cell>
          <cell r="AX677" t="str">
            <v>O23011601190000007825</v>
          </cell>
        </row>
        <row r="678">
          <cell r="E678">
            <v>672</v>
          </cell>
          <cell r="F678" t="str">
            <v>672-2022</v>
          </cell>
          <cell r="G678" t="str">
            <v>CO1.PCCNTR.3330093</v>
          </cell>
          <cell r="H678" t="str">
            <v>IMPLEMENTAR 1  SISTEMA  DE LA SDHT</v>
          </cell>
          <cell r="I678" t="str">
            <v>En Ejecución</v>
          </cell>
          <cell r="J678" t="str">
            <v>https://community.secop.gov.co/Public/Tendering/OpportunityDetail/Index?noticeUID=CO1.NTC.2636043&amp;isFromPublicArea=True&amp;isModal=true&amp;asPopupView=true</v>
          </cell>
          <cell r="K678" t="str">
            <v>SDHT-SDA-PSP-041-2022</v>
          </cell>
          <cell r="L678" t="str">
            <v>X</v>
          </cell>
          <cell r="N678" t="str">
            <v>CC</v>
          </cell>
          <cell r="O678">
            <v>1032460883</v>
          </cell>
          <cell r="P678">
            <v>7</v>
          </cell>
          <cell r="Q678" t="str">
            <v>TORRES MONTAÑO</v>
          </cell>
          <cell r="R678" t="str">
            <v>JUAN CARLOS</v>
          </cell>
          <cell r="S678" t="str">
            <v>No Aplica</v>
          </cell>
          <cell r="T678" t="str">
            <v>JUAN CARLOS TORRES MONTAÑO</v>
          </cell>
          <cell r="U678" t="str">
            <v>M</v>
          </cell>
          <cell r="V678">
            <v>44581</v>
          </cell>
          <cell r="W678" t="str">
            <v>No Aplica</v>
          </cell>
          <cell r="X678">
            <v>44585</v>
          </cell>
          <cell r="Y678">
            <v>44930</v>
          </cell>
          <cell r="Z678" t="str">
            <v>Contratación Directa</v>
          </cell>
          <cell r="AA678" t="str">
            <v>Contrato</v>
          </cell>
          <cell r="AB678" t="str">
            <v>Prestación de Servicios Profesionales</v>
          </cell>
          <cell r="AC678" t="str">
            <v>PRESTAR SERVICIOS PROFESIONALES A LA SUBDIRECCIÓN ADMINISTRATIVA PARA APOYAR TEMAS RELACIONADOS CON LA PLANEACIÓN Y EL SEGUIMIENTO A LOS PLANES DE MEJORAMIENTO.</v>
          </cell>
          <cell r="AD678">
            <v>44585</v>
          </cell>
          <cell r="AE678">
            <v>44585</v>
          </cell>
          <cell r="AF678">
            <v>44585</v>
          </cell>
          <cell r="AG678">
            <v>44933</v>
          </cell>
          <cell r="AH678">
            <v>11</v>
          </cell>
          <cell r="AI678">
            <v>15</v>
          </cell>
          <cell r="AJ678">
            <v>11.5</v>
          </cell>
          <cell r="AK678">
            <v>11</v>
          </cell>
          <cell r="AL678">
            <v>15</v>
          </cell>
          <cell r="AN678">
            <v>44934</v>
          </cell>
          <cell r="AO678">
            <v>44934</v>
          </cell>
          <cell r="AP678">
            <v>71070000</v>
          </cell>
          <cell r="AQ678">
            <v>71070000</v>
          </cell>
          <cell r="AR678">
            <v>6180000</v>
          </cell>
          <cell r="AS678">
            <v>0</v>
          </cell>
          <cell r="AT678">
            <v>3181</v>
          </cell>
          <cell r="AU678">
            <v>694</v>
          </cell>
          <cell r="AV678">
            <v>44565</v>
          </cell>
          <cell r="AW678">
            <v>71070000</v>
          </cell>
          <cell r="AX678" t="str">
            <v>O23011605560000007754</v>
          </cell>
        </row>
        <row r="679">
          <cell r="E679">
            <v>673</v>
          </cell>
          <cell r="F679" t="str">
            <v>673-2022</v>
          </cell>
          <cell r="G679" t="str">
            <v>CO1.PCCNTR.3329475</v>
          </cell>
          <cell r="H679" t="str">
            <v>IMPLEMENTAR 1  SISTEMA  DE LA SDHT</v>
          </cell>
          <cell r="I679" t="str">
            <v>Terminación Anticipada</v>
          </cell>
          <cell r="J679" t="str">
            <v>https://community.secop.gov.co/Public/Tendering/OpportunityDetail/Index?noticeUID=CO1.NTC.2635427&amp;isFromPublicArea=True&amp;isModal=true&amp;asPopupView=true</v>
          </cell>
          <cell r="K679" t="str">
            <v>SDHT-SDA-PSP-032-2022</v>
          </cell>
          <cell r="L679" t="str">
            <v>X</v>
          </cell>
          <cell r="N679" t="str">
            <v>CC</v>
          </cell>
          <cell r="O679">
            <v>1067843955</v>
          </cell>
          <cell r="P679">
            <v>0</v>
          </cell>
          <cell r="Q679" t="str">
            <v>PONCE CARDENAS</v>
          </cell>
          <cell r="R679" t="str">
            <v>DIEGO ARMANDO</v>
          </cell>
          <cell r="S679" t="str">
            <v>No Aplica</v>
          </cell>
          <cell r="T679" t="str">
            <v>DIEGO ARMANDO PONCE CARDENAS</v>
          </cell>
          <cell r="U679" t="str">
            <v>M</v>
          </cell>
          <cell r="V679">
            <v>44581</v>
          </cell>
          <cell r="W679" t="str">
            <v>No Aplica</v>
          </cell>
          <cell r="X679">
            <v>44585</v>
          </cell>
          <cell r="Y679">
            <v>44930</v>
          </cell>
          <cell r="Z679" t="str">
            <v>Contratación Directa</v>
          </cell>
          <cell r="AA679" t="str">
            <v>Contrato</v>
          </cell>
          <cell r="AB679" t="str">
            <v>Prestación de Servicios Profesionales</v>
          </cell>
          <cell r="AC679" t="str">
            <v>PRESTAR SERVICIOS PROFESIONALES PARA EL ACOMPAÑAMIENTO Y TRAMITES DERIVADOS DE LA PLATAFORMA SECOP II.</v>
          </cell>
          <cell r="AD679">
            <v>44585</v>
          </cell>
          <cell r="AE679">
            <v>44585</v>
          </cell>
          <cell r="AF679">
            <v>44585</v>
          </cell>
          <cell r="AG679">
            <v>44932</v>
          </cell>
          <cell r="AH679">
            <v>11</v>
          </cell>
          <cell r="AI679">
            <v>15</v>
          </cell>
          <cell r="AJ679">
            <v>11.5</v>
          </cell>
          <cell r="AK679">
            <v>11</v>
          </cell>
          <cell r="AL679">
            <v>15</v>
          </cell>
          <cell r="AN679">
            <v>44934</v>
          </cell>
          <cell r="AO679">
            <v>44865</v>
          </cell>
          <cell r="AP679">
            <v>85675000</v>
          </cell>
          <cell r="AQ679">
            <v>68788333</v>
          </cell>
          <cell r="AR679">
            <v>7450000</v>
          </cell>
          <cell r="AS679">
            <v>0</v>
          </cell>
          <cell r="AT679">
            <v>3137</v>
          </cell>
          <cell r="AU679">
            <v>629</v>
          </cell>
          <cell r="AV679">
            <v>44565</v>
          </cell>
          <cell r="AW679">
            <v>85675000</v>
          </cell>
          <cell r="AX679" t="str">
            <v>O23011605560000007754</v>
          </cell>
        </row>
        <row r="680">
          <cell r="E680">
            <v>674</v>
          </cell>
          <cell r="F680" t="str">
            <v>674-2022</v>
          </cell>
          <cell r="G680" t="str">
            <v>CO1.PCCNTR.3309502</v>
          </cell>
          <cell r="H680" t="str">
            <v>GESTIONAR Y ATENDER EL 100 % DE LOS REQUERIMIENTOS ALLEGADOS A LA ENTIDAD, RELACIONADOS CON ARRENDAMIENTO Y DESARROLLO DE VIVIENDA</v>
          </cell>
          <cell r="I680" t="str">
            <v>En Ejecución</v>
          </cell>
          <cell r="J680" t="str">
            <v>https://community.secop.gov.co/Public/Tendering/OpportunityDetail/Index?noticeUID=CO1.NTC.2619363&amp;isFromPublicArea=True&amp;isModal=False</v>
          </cell>
          <cell r="K680" t="str">
            <v>SDHT-SDICV-PSP-060-2022</v>
          </cell>
          <cell r="L680" t="str">
            <v>X</v>
          </cell>
          <cell r="N680" t="str">
            <v>CC</v>
          </cell>
          <cell r="O680">
            <v>39571538</v>
          </cell>
          <cell r="P680">
            <v>1</v>
          </cell>
          <cell r="Q680" t="str">
            <v>GODOY RAMOS</v>
          </cell>
          <cell r="R680" t="str">
            <v>MILITZA</v>
          </cell>
          <cell r="S680" t="str">
            <v>No Aplica</v>
          </cell>
          <cell r="T680" t="str">
            <v>MILITZA GODOY RAMOS</v>
          </cell>
          <cell r="U680" t="str">
            <v>F</v>
          </cell>
          <cell r="V680">
            <v>44580</v>
          </cell>
          <cell r="W680" t="str">
            <v>No Aplica</v>
          </cell>
          <cell r="X680">
            <v>44581</v>
          </cell>
          <cell r="Y680">
            <v>44926</v>
          </cell>
          <cell r="Z680" t="str">
            <v>Contratación Directa</v>
          </cell>
          <cell r="AA680" t="str">
            <v>Contrato</v>
          </cell>
          <cell r="AB680" t="str">
            <v>Prestación de Servicios Profesionales</v>
          </cell>
          <cell r="AC680" t="str">
            <v>PRESTAR SERVICIOS PROFESIONALES PARA APOYAR TECNICAMENTE LA SUSTANCIACIÓN DE LAS INVESTIGACIONES ADMINISTRATIVAS RELACIONADAS CON LA ENAJENACIÓN Y ARRENDAMIENTO DE VIVIENDA</v>
          </cell>
          <cell r="AD680">
            <v>44581</v>
          </cell>
          <cell r="AE680">
            <v>44582</v>
          </cell>
          <cell r="AF680">
            <v>44581</v>
          </cell>
          <cell r="AG680">
            <v>44930</v>
          </cell>
          <cell r="AH680">
            <v>11</v>
          </cell>
          <cell r="AI680">
            <v>15</v>
          </cell>
          <cell r="AJ680">
            <v>11.5</v>
          </cell>
          <cell r="AK680">
            <v>11</v>
          </cell>
          <cell r="AL680">
            <v>15</v>
          </cell>
          <cell r="AN680">
            <v>44930</v>
          </cell>
          <cell r="AO680">
            <v>44930</v>
          </cell>
          <cell r="AP680">
            <v>65739750</v>
          </cell>
          <cell r="AQ680">
            <v>65739750</v>
          </cell>
          <cell r="AR680">
            <v>5716500</v>
          </cell>
          <cell r="AS680">
            <v>0</v>
          </cell>
          <cell r="AT680">
            <v>2842</v>
          </cell>
          <cell r="AU680">
            <v>827</v>
          </cell>
          <cell r="AV680">
            <v>44568</v>
          </cell>
          <cell r="AW680">
            <v>65739750</v>
          </cell>
          <cell r="AX680" t="str">
            <v>O23011603450000007812</v>
          </cell>
        </row>
        <row r="681">
          <cell r="E681">
            <v>675</v>
          </cell>
          <cell r="F681" t="str">
            <v>675-2022</v>
          </cell>
          <cell r="G681" t="str">
            <v>CO1.PCCNTR.3310746</v>
          </cell>
          <cell r="H681" t="str">
            <v>IMPLEMENTAR 100 % DEL SISTEMA DE SERVICIO AL CIUDADANO.</v>
          </cell>
          <cell r="I681" t="str">
            <v>Terminado</v>
          </cell>
          <cell r="J681" t="str">
            <v>https://community.secop.gov.co/Public/Tendering/OpportunityDetail/Index?noticeUID=CO1.NTC.2620835&amp;isFromPublicArea=True&amp;isModal=true&amp;asPopupView=true</v>
          </cell>
          <cell r="K681" t="str">
            <v>SDHT-SDA-PSAG-008-2022</v>
          </cell>
          <cell r="L681" t="str">
            <v>X</v>
          </cell>
          <cell r="N681" t="str">
            <v>CC</v>
          </cell>
          <cell r="O681">
            <v>1030636071</v>
          </cell>
          <cell r="P681">
            <v>3</v>
          </cell>
          <cell r="Q681" t="str">
            <v>FERNANDEZ ALVARADO</v>
          </cell>
          <cell r="R681" t="str">
            <v>HARLEY FERNEY</v>
          </cell>
          <cell r="S681" t="str">
            <v>No Aplica</v>
          </cell>
          <cell r="T681" t="str">
            <v>HARLEY FERNEY FERNANDEZ ALVARADO</v>
          </cell>
          <cell r="U681" t="str">
            <v>M</v>
          </cell>
          <cell r="V681">
            <v>44580</v>
          </cell>
          <cell r="W681" t="str">
            <v>No Aplica</v>
          </cell>
          <cell r="X681">
            <v>44582</v>
          </cell>
          <cell r="Y681">
            <v>44761</v>
          </cell>
          <cell r="Z681" t="str">
            <v>Contratación Directa</v>
          </cell>
          <cell r="AA681" t="str">
            <v>Contrato</v>
          </cell>
          <cell r="AB681" t="str">
            <v>Prestación de Servicios  de Apoyo a la Gestión</v>
          </cell>
          <cell r="AC681" t="str">
            <v>PRESTAR SERVICIOS TÉCNICOS PARA APOYAR LA GESTIÓN ADMINISTRATIVA Y OPERATIVA, EN LA GENERACIÓN Y ANÁLISIS DE DATOS RELACIONADOS CON EL PROCESO DE SERVICIO A LA CIUDADANÍA.</v>
          </cell>
          <cell r="AD681">
            <v>44582</v>
          </cell>
          <cell r="AE681">
            <v>44582</v>
          </cell>
          <cell r="AF681">
            <v>44582</v>
          </cell>
          <cell r="AG681">
            <v>44762</v>
          </cell>
          <cell r="AH681">
            <v>6</v>
          </cell>
          <cell r="AI681">
            <v>0</v>
          </cell>
          <cell r="AJ681">
            <v>6</v>
          </cell>
          <cell r="AK681">
            <v>6</v>
          </cell>
          <cell r="AL681">
            <v>0</v>
          </cell>
          <cell r="AN681">
            <v>44762</v>
          </cell>
          <cell r="AO681">
            <v>44762</v>
          </cell>
          <cell r="AP681">
            <v>27000000</v>
          </cell>
          <cell r="AQ681">
            <v>27000000</v>
          </cell>
          <cell r="AR681">
            <v>4500000</v>
          </cell>
          <cell r="AS681">
            <v>0</v>
          </cell>
          <cell r="AT681">
            <v>3065</v>
          </cell>
          <cell r="AU681">
            <v>662</v>
          </cell>
          <cell r="AV681">
            <v>44565</v>
          </cell>
          <cell r="AW681">
            <v>27000000</v>
          </cell>
          <cell r="AX681" t="str">
            <v>O23011605560000007754</v>
          </cell>
        </row>
        <row r="682">
          <cell r="E682">
            <v>676</v>
          </cell>
          <cell r="F682" t="str">
            <v>676-2022</v>
          </cell>
          <cell r="G682" t="str">
            <v>CO1.PCCNTR.3310762</v>
          </cell>
          <cell r="H682" t="str">
            <v>IMPLEMENTAR 100 % DEL SISTEMA DE SERVICIO AL CIUDADANO.</v>
          </cell>
          <cell r="I682" t="str">
            <v>Terminado</v>
          </cell>
          <cell r="J682" t="str">
            <v>https://community.secop.gov.co/Public/Tendering/OpportunityDetail/Index?noticeUID=CO1.NTC.2620685&amp;isFromPublicArea=True&amp;isModal=False</v>
          </cell>
          <cell r="K682" t="str">
            <v>SDHT-SDA-PSAG-022-2022</v>
          </cell>
          <cell r="L682" t="str">
            <v>X</v>
          </cell>
          <cell r="N682" t="str">
            <v>CC</v>
          </cell>
          <cell r="O682">
            <v>79706602</v>
          </cell>
          <cell r="P682">
            <v>2</v>
          </cell>
          <cell r="Q682" t="str">
            <v>MARTINEZ CARRILLO</v>
          </cell>
          <cell r="R682" t="str">
            <v>OSCAR FABIAN</v>
          </cell>
          <cell r="S682" t="str">
            <v>No Aplica</v>
          </cell>
          <cell r="T682" t="str">
            <v>OSCAR FABIAN MARTINEZ CARRILLO</v>
          </cell>
          <cell r="U682" t="str">
            <v>M</v>
          </cell>
          <cell r="V682">
            <v>44580</v>
          </cell>
          <cell r="W682" t="str">
            <v>No Aplica</v>
          </cell>
          <cell r="X682">
            <v>44582</v>
          </cell>
          <cell r="Y682">
            <v>44761</v>
          </cell>
          <cell r="Z682" t="str">
            <v>Contratación Directa</v>
          </cell>
          <cell r="AA682" t="str">
            <v>Contrato</v>
          </cell>
          <cell r="AB682" t="str">
            <v>Prestación de Servicios  de Apoyo a la Gestión</v>
          </cell>
          <cell r="AC682" t="str">
            <v>PRESTAR SERVICIOS DE APOYO A LA GESTIÓN, PARA LA ATENCIÓN A LA CIUDADANÍA SOBRE LA OFERTA INSTITUCIONAL DE LA SECRETARÍA DISTRITAL DE HÁBITAT, MEDIANTE LOS CANALES OFICIALES DE LA ENTIDAD</v>
          </cell>
          <cell r="AD682">
            <v>44582</v>
          </cell>
          <cell r="AE682">
            <v>44582</v>
          </cell>
          <cell r="AF682">
            <v>44582</v>
          </cell>
          <cell r="AG682">
            <v>44762</v>
          </cell>
          <cell r="AH682">
            <v>6</v>
          </cell>
          <cell r="AI682">
            <v>0</v>
          </cell>
          <cell r="AJ682">
            <v>6</v>
          </cell>
          <cell r="AK682">
            <v>6</v>
          </cell>
          <cell r="AL682">
            <v>0</v>
          </cell>
          <cell r="AN682">
            <v>44762</v>
          </cell>
          <cell r="AO682">
            <v>44762</v>
          </cell>
          <cell r="AP682">
            <v>21000000</v>
          </cell>
          <cell r="AQ682">
            <v>21000000</v>
          </cell>
          <cell r="AR682">
            <v>3500000</v>
          </cell>
          <cell r="AS682">
            <v>0</v>
          </cell>
          <cell r="AT682">
            <v>3078</v>
          </cell>
          <cell r="AU682">
            <v>578</v>
          </cell>
          <cell r="AV682">
            <v>44565</v>
          </cell>
          <cell r="AW682">
            <v>21000000</v>
          </cell>
          <cell r="AX682" t="str">
            <v>O23011605560000007754</v>
          </cell>
        </row>
        <row r="683">
          <cell r="E683">
            <v>677</v>
          </cell>
          <cell r="F683" t="str">
            <v>677-2022</v>
          </cell>
          <cell r="G683" t="str">
            <v>CO1.PCCNTR.3311033</v>
          </cell>
          <cell r="H683" t="str">
            <v>IMPLEMENTAR 100 % DEL SISTEMA DE SERVICIO AL CIUDADANO.</v>
          </cell>
          <cell r="I683" t="str">
            <v>Terminado</v>
          </cell>
          <cell r="J683" t="str">
            <v>https://community.secop.gov.co/Public/Tendering/OpportunityDetail/Index?noticeUID=CO1.NTC.2621116&amp;isFromPublicArea=True&amp;isModal=False</v>
          </cell>
          <cell r="K683" t="str">
            <v>SDHT-SDA-PSP-019-2022</v>
          </cell>
          <cell r="L683" t="str">
            <v>X</v>
          </cell>
          <cell r="N683" t="str">
            <v>CC</v>
          </cell>
          <cell r="O683">
            <v>1016057202</v>
          </cell>
          <cell r="P683">
            <v>6</v>
          </cell>
          <cell r="Q683" t="str">
            <v>RODRIGUEZ ARIZA</v>
          </cell>
          <cell r="R683" t="str">
            <v>JESSICA PATRICIA</v>
          </cell>
          <cell r="S683" t="str">
            <v>No Aplica</v>
          </cell>
          <cell r="T683" t="str">
            <v>JESSICA PATRICIA RODRIGUEZ ARIZA</v>
          </cell>
          <cell r="U683" t="str">
            <v>F</v>
          </cell>
          <cell r="V683">
            <v>44580</v>
          </cell>
          <cell r="W683" t="str">
            <v>No Aplica</v>
          </cell>
          <cell r="X683">
            <v>44582</v>
          </cell>
          <cell r="Y683">
            <v>44761</v>
          </cell>
          <cell r="Z683" t="str">
            <v>Contratación Directa</v>
          </cell>
          <cell r="AA683" t="str">
            <v>Contrato</v>
          </cell>
          <cell r="AB683" t="str">
            <v>Prestación de Servicios Profesionales</v>
          </cell>
          <cell r="AC683" t="str">
            <v>PRESTAR SERVICIOS PROFESIONALES PARA APOYAR LA PLANEACIÓN ESTRATÉGICA Y ARTICULACIÓN INSTITUCIONAL E INTERINSTITUCIONAL ASOCIADA AL PROCESO DE SERVICIO A LA CIUDADANÍA, ASÍ COMO APOYAR LA SUPERVISIÓN DE LOS CONTRATOS A CARGO DEL PROCESO DE SERVICIO A LA CIUDADANÍA</v>
          </cell>
          <cell r="AD683">
            <v>44582</v>
          </cell>
          <cell r="AE683">
            <v>44582</v>
          </cell>
          <cell r="AF683">
            <v>44582</v>
          </cell>
          <cell r="AG683">
            <v>44762</v>
          </cell>
          <cell r="AH683">
            <v>6</v>
          </cell>
          <cell r="AI683">
            <v>0</v>
          </cell>
          <cell r="AJ683">
            <v>6</v>
          </cell>
          <cell r="AK683">
            <v>6</v>
          </cell>
          <cell r="AL683">
            <v>0</v>
          </cell>
          <cell r="AN683">
            <v>44762</v>
          </cell>
          <cell r="AO683">
            <v>44762</v>
          </cell>
          <cell r="AP683">
            <v>37080000</v>
          </cell>
          <cell r="AQ683">
            <v>37080000</v>
          </cell>
          <cell r="AR683">
            <v>6180000</v>
          </cell>
          <cell r="AS683">
            <v>0</v>
          </cell>
          <cell r="AT683">
            <v>3054</v>
          </cell>
          <cell r="AU683">
            <v>625</v>
          </cell>
          <cell r="AV683">
            <v>44565</v>
          </cell>
          <cell r="AW683">
            <v>37080000</v>
          </cell>
          <cell r="AX683" t="str">
            <v>O23011605560000007754</v>
          </cell>
        </row>
        <row r="684">
          <cell r="E684">
            <v>678</v>
          </cell>
          <cell r="F684" t="str">
            <v>678-2022</v>
          </cell>
          <cell r="G684" t="str">
            <v>CO1.PCCNTR.3311671</v>
          </cell>
          <cell r="H684" t="str">
            <v>IMPLEMENTAR 100 % DEL SISTEMA DE SERVICIO AL CIUDADANO.</v>
          </cell>
          <cell r="I684" t="str">
            <v>Terminado</v>
          </cell>
          <cell r="J684" t="str">
            <v>https://community.secop.gov.co/Public/Tendering/OpportunityDetail/Index?noticeUID=CO1.NTC.2621721&amp;isFromPublicArea=True&amp;isModal=False</v>
          </cell>
          <cell r="K684" t="str">
            <v>SDHT-SDA-PSAG-012-2022</v>
          </cell>
          <cell r="L684" t="str">
            <v>X</v>
          </cell>
          <cell r="N684" t="str">
            <v>CC</v>
          </cell>
          <cell r="O684">
            <v>31643225</v>
          </cell>
          <cell r="P684">
            <v>2</v>
          </cell>
          <cell r="Q684" t="str">
            <v>MONTOYA OCAMPO</v>
          </cell>
          <cell r="R684" t="str">
            <v>CARLA VICTORIA</v>
          </cell>
          <cell r="S684" t="str">
            <v>No Aplica</v>
          </cell>
          <cell r="T684" t="str">
            <v>CARLA VICTORIA MONTOYA OCAMPO</v>
          </cell>
          <cell r="U684" t="str">
            <v>F</v>
          </cell>
          <cell r="V684">
            <v>44580</v>
          </cell>
          <cell r="W684" t="str">
            <v>No Aplica</v>
          </cell>
          <cell r="X684">
            <v>44582</v>
          </cell>
          <cell r="Y684">
            <v>44761</v>
          </cell>
          <cell r="Z684" t="str">
            <v>Contratación Directa</v>
          </cell>
          <cell r="AA684" t="str">
            <v>Contrato</v>
          </cell>
          <cell r="AB684" t="str">
            <v>Prestación de Servicios  de Apoyo a la Gestión</v>
          </cell>
          <cell r="AC684" t="str">
            <v>PRESTAR SERVICIOS DE APOYO A LA GESTIÓN, PARA LAS ACTIVIDADES DE ATENCIÓN Y SERVICIO A LA CIUDADANIA DE LA SECRETARÍA DISTRITAL DE HÁBITAT</v>
          </cell>
          <cell r="AD684">
            <v>44582</v>
          </cell>
          <cell r="AE684">
            <v>44582</v>
          </cell>
          <cell r="AF684">
            <v>44582</v>
          </cell>
          <cell r="AG684">
            <v>44762</v>
          </cell>
          <cell r="AH684">
            <v>6</v>
          </cell>
          <cell r="AI684">
            <v>0</v>
          </cell>
          <cell r="AJ684">
            <v>6</v>
          </cell>
          <cell r="AK684">
            <v>6</v>
          </cell>
          <cell r="AL684">
            <v>0</v>
          </cell>
          <cell r="AN684">
            <v>44762</v>
          </cell>
          <cell r="AO684">
            <v>44762</v>
          </cell>
          <cell r="AP684">
            <v>18600000</v>
          </cell>
          <cell r="AQ684">
            <v>18600000</v>
          </cell>
          <cell r="AR684">
            <v>3100000</v>
          </cell>
          <cell r="AS684">
            <v>0</v>
          </cell>
          <cell r="AT684">
            <v>3085</v>
          </cell>
          <cell r="AU684">
            <v>686</v>
          </cell>
          <cell r="AV684">
            <v>44565</v>
          </cell>
          <cell r="AW684">
            <v>21000000</v>
          </cell>
          <cell r="AX684" t="str">
            <v>O23011605560000007754</v>
          </cell>
        </row>
        <row r="685">
          <cell r="E685">
            <v>679</v>
          </cell>
          <cell r="F685" t="str">
            <v>679-2022</v>
          </cell>
          <cell r="G685" t="str">
            <v>CO1.PCCNTR.3310860</v>
          </cell>
          <cell r="H685" t="str">
            <v>IMPLEMENTAR EN 100 % LA INTEROPERABILIDAD DE LOS SISTEMAS DE INFORMACIÓN</v>
          </cell>
          <cell r="I685" t="str">
            <v>En Ejecución</v>
          </cell>
          <cell r="J685" t="str">
            <v>https://community.secop.gov.co/Public/Tendering/OpportunityDetail/Index?noticeUID=CO1.NTC.2621118&amp;isFromPublicArea=True&amp;isModal=False</v>
          </cell>
          <cell r="K685" t="str">
            <v>SDHT-SGC-PSP-024-2022</v>
          </cell>
          <cell r="L685" t="str">
            <v>X</v>
          </cell>
          <cell r="N685" t="str">
            <v>CC</v>
          </cell>
          <cell r="O685">
            <v>1031123888</v>
          </cell>
          <cell r="P685">
            <v>5</v>
          </cell>
          <cell r="Q685" t="str">
            <v>PEREZ CONTRERAS</v>
          </cell>
          <cell r="R685" t="str">
            <v>JOSE ALFONSO</v>
          </cell>
          <cell r="S685" t="str">
            <v>No Aplica</v>
          </cell>
          <cell r="T685" t="str">
            <v>JOSE ALFONSO PEREZ CONTRERAS</v>
          </cell>
          <cell r="U685" t="str">
            <v>M</v>
          </cell>
          <cell r="V685">
            <v>44580</v>
          </cell>
          <cell r="W685">
            <v>44585</v>
          </cell>
          <cell r="X685">
            <v>44582</v>
          </cell>
          <cell r="Y685">
            <v>44915</v>
          </cell>
          <cell r="Z685" t="str">
            <v>Contratación Directa</v>
          </cell>
          <cell r="AA685" t="str">
            <v>Contrato</v>
          </cell>
          <cell r="AB685" t="str">
            <v>Prestación de Servicios Profesionales</v>
          </cell>
          <cell r="AC685" t="str">
            <v>PRESTAR SERVICIOS PROFESIONALES PARA LA GESTIÓN DE LA INTEROPERABILIDAD ENTRE LOS SISTEMAS DE INFORMACIÓN Y APOYO EN LA ARQUITECTURA DE SOFTWARE DE LA ENTIDAD.</v>
          </cell>
          <cell r="AD685">
            <v>44585</v>
          </cell>
          <cell r="AE685">
            <v>44585</v>
          </cell>
          <cell r="AF685">
            <v>44585</v>
          </cell>
          <cell r="AG685">
            <v>44918</v>
          </cell>
          <cell r="AH685">
            <v>11</v>
          </cell>
          <cell r="AI685">
            <v>0</v>
          </cell>
          <cell r="AJ685">
            <v>11.9</v>
          </cell>
          <cell r="AK685">
            <v>11</v>
          </cell>
          <cell r="AL685">
            <v>27</v>
          </cell>
          <cell r="AM685">
            <v>357</v>
          </cell>
          <cell r="AN685">
            <v>44918</v>
          </cell>
          <cell r="AO685">
            <v>44946</v>
          </cell>
          <cell r="AP685">
            <v>90640000</v>
          </cell>
          <cell r="AQ685">
            <v>98056000</v>
          </cell>
          <cell r="AR685">
            <v>8240000</v>
          </cell>
          <cell r="AS685">
            <v>0</v>
          </cell>
          <cell r="AT685">
            <v>3200</v>
          </cell>
          <cell r="AU685">
            <v>903</v>
          </cell>
          <cell r="AV685">
            <v>44580</v>
          </cell>
          <cell r="AW685">
            <v>90640000</v>
          </cell>
          <cell r="AX685" t="str">
            <v>O23011605530000007815</v>
          </cell>
        </row>
        <row r="686">
          <cell r="E686">
            <v>680</v>
          </cell>
          <cell r="F686" t="str">
            <v>680-2022</v>
          </cell>
          <cell r="G686" t="str">
            <v>CO1.PCCNTR.3311518</v>
          </cell>
          <cell r="H686" t="str">
            <v>OBTENER EL 99 % DE ÍNDICE DE DISPONIBILIDAD DE LOS RECURSOS TECNOLÓGICOS.</v>
          </cell>
          <cell r="I686" t="str">
            <v>En Ejecución</v>
          </cell>
          <cell r="J686" t="str">
            <v>https://community.secop.gov.co/Public/Tendering/OpportunityDetail/Index?noticeUID=CO1.NTC.2620981&amp;isFromPublicArea=True&amp;isModal=False</v>
          </cell>
          <cell r="K686" t="str">
            <v>SDHT-SGC-PSP-025-2022</v>
          </cell>
          <cell r="L686" t="str">
            <v>X</v>
          </cell>
          <cell r="N686" t="str">
            <v>CC</v>
          </cell>
          <cell r="O686">
            <v>73185137</v>
          </cell>
          <cell r="P686">
            <v>1</v>
          </cell>
          <cell r="Q686" t="str">
            <v>HERNANDEZ BLANCO</v>
          </cell>
          <cell r="R686" t="str">
            <v>GABINO</v>
          </cell>
          <cell r="S686" t="str">
            <v>No Aplica</v>
          </cell>
          <cell r="T686" t="str">
            <v>GABINO HERNANDEZ BLANCO</v>
          </cell>
          <cell r="U686" t="str">
            <v>M</v>
          </cell>
          <cell r="V686">
            <v>44580</v>
          </cell>
          <cell r="W686" t="str">
            <v>No Aplica</v>
          </cell>
          <cell r="X686">
            <v>44582</v>
          </cell>
          <cell r="Y686">
            <v>44915</v>
          </cell>
          <cell r="Z686" t="str">
            <v>Contratación Directa</v>
          </cell>
          <cell r="AA686" t="str">
            <v>Contrato</v>
          </cell>
          <cell r="AB686" t="str">
            <v>Prestación de Servicios Profesionales</v>
          </cell>
          <cell r="AC686" t="str">
            <v>PRESTAR SERVICIOS PROFESIONALES PARA EL SOPORTE Y GESTIÓN DE LA CAPACIDAD DE LA INFRAESTRUCTURA TECNOLÓGICA</v>
          </cell>
          <cell r="AD686">
            <v>44582</v>
          </cell>
          <cell r="AE686">
            <v>44582</v>
          </cell>
          <cell r="AF686">
            <v>44582</v>
          </cell>
          <cell r="AG686">
            <v>44915</v>
          </cell>
          <cell r="AH686">
            <v>11</v>
          </cell>
          <cell r="AI686">
            <v>0</v>
          </cell>
          <cell r="AJ686">
            <v>12.333333333333334</v>
          </cell>
          <cell r="AK686">
            <v>12</v>
          </cell>
          <cell r="AL686">
            <v>10</v>
          </cell>
          <cell r="AM686">
            <v>370</v>
          </cell>
          <cell r="AN686">
            <v>44915</v>
          </cell>
          <cell r="AO686">
            <v>44956</v>
          </cell>
          <cell r="AP686">
            <v>79310000</v>
          </cell>
          <cell r="AQ686">
            <v>88923333</v>
          </cell>
          <cell r="AR686">
            <v>7210000</v>
          </cell>
          <cell r="AS686">
            <v>0.3333333432674408</v>
          </cell>
          <cell r="AT686">
            <v>3203</v>
          </cell>
          <cell r="AU686">
            <v>908</v>
          </cell>
          <cell r="AV686">
            <v>44580</v>
          </cell>
          <cell r="AW686">
            <v>79310000</v>
          </cell>
          <cell r="AX686" t="str">
            <v>O23011605530000007815</v>
          </cell>
        </row>
        <row r="687">
          <cell r="E687">
            <v>681</v>
          </cell>
          <cell r="F687" t="str">
            <v>681-2022</v>
          </cell>
          <cell r="G687" t="str">
            <v>CO1.PCCNTR.3318656</v>
          </cell>
          <cell r="H687" t="str">
            <v xml:space="preserve">ASIGNAR 4500 SUBSIDIOS PARA MEJORAMIENTO DE VIVIENDA PRIORIZANDO HOGARES CON JEFATURA FEMENINA, PERSONAS CON DISCAPACIDAD, VÍCTIMAS DEL CONFLICTO ARMADO, POBLACIÓN ÉTNICA Y ADULTOS MAYORES </v>
          </cell>
          <cell r="I687" t="str">
            <v>Terminado</v>
          </cell>
          <cell r="J687" t="str">
            <v>https://community.secop.gov.co/Public/Tendering/OpportunityDetail/Index?noticeUID=CO1.NTC.2626484&amp;isFromPublicArea=True&amp;isModal=true&amp;asPopupView=true</v>
          </cell>
          <cell r="K687" t="str">
            <v>SDHT-SDB-PSP-098-2022</v>
          </cell>
          <cell r="L687" t="str">
            <v>X</v>
          </cell>
          <cell r="N687" t="str">
            <v>CC</v>
          </cell>
          <cell r="O687">
            <v>52928081</v>
          </cell>
          <cell r="P687">
            <v>1</v>
          </cell>
          <cell r="Q687" t="str">
            <v>BARINAS RAMIREZ</v>
          </cell>
          <cell r="R687" t="str">
            <v>DIANA YELIXA</v>
          </cell>
          <cell r="S687" t="str">
            <v>No Aplica</v>
          </cell>
          <cell r="T687" t="str">
            <v>DIANA YELIXA BARINAS RAMIREZ</v>
          </cell>
          <cell r="U687" t="str">
            <v>F</v>
          </cell>
          <cell r="V687">
            <v>44581</v>
          </cell>
          <cell r="W687">
            <v>44585</v>
          </cell>
          <cell r="X687">
            <v>44585</v>
          </cell>
          <cell r="Y687">
            <v>44915</v>
          </cell>
          <cell r="Z687" t="str">
            <v>Contratación Directa</v>
          </cell>
          <cell r="AA687" t="str">
            <v>Contrato</v>
          </cell>
          <cell r="AB687" t="str">
            <v>Prestación de Servicios Profesionales</v>
          </cell>
          <cell r="AC687" t="str">
            <v>PRESTAR SERVICIOS PROFESIONALES AL DESARROLLO DE LA GESTIÓN SOCIAL Y COMUNITARIA EN EL MARCO DE LOS MEJORAMIENTOS DE VIVIENDA - MODALIDAD HABITABILIDAD EN LOS TERRITORIOS PRIORIZADOS POR LA SECRETARÍA DISTRITAL DEL HÁBITAT</v>
          </cell>
          <cell r="AD687">
            <v>44585</v>
          </cell>
          <cell r="AE687">
            <v>44585</v>
          </cell>
          <cell r="AF687">
            <v>44585</v>
          </cell>
          <cell r="AG687">
            <v>44918</v>
          </cell>
          <cell r="AH687">
            <v>11</v>
          </cell>
          <cell r="AI687">
            <v>0</v>
          </cell>
          <cell r="AJ687">
            <v>11.233333333333333</v>
          </cell>
          <cell r="AK687">
            <v>11</v>
          </cell>
          <cell r="AL687">
            <v>7</v>
          </cell>
          <cell r="AN687">
            <v>44918</v>
          </cell>
          <cell r="AO687">
            <v>44925</v>
          </cell>
          <cell r="AP687">
            <v>67980000</v>
          </cell>
          <cell r="AQ687">
            <v>69422000</v>
          </cell>
          <cell r="AR687">
            <v>6180000</v>
          </cell>
          <cell r="AS687">
            <v>0</v>
          </cell>
          <cell r="AT687">
            <v>2722</v>
          </cell>
          <cell r="AU687">
            <v>624</v>
          </cell>
          <cell r="AV687">
            <v>44565</v>
          </cell>
          <cell r="AW687">
            <v>67980000</v>
          </cell>
          <cell r="AX687" t="str">
            <v>O23011601010000007715</v>
          </cell>
        </row>
        <row r="688">
          <cell r="E688">
            <v>682</v>
          </cell>
          <cell r="F688" t="str">
            <v>682-2022</v>
          </cell>
          <cell r="G688" t="str">
            <v>CO1.PCCNTR.3315977</v>
          </cell>
          <cell r="H688" t="str">
            <v>IMPLEMENTAR 1  SISTEMA  DE LA SDHT</v>
          </cell>
          <cell r="I688" t="str">
            <v>Terminación Anticipada</v>
          </cell>
          <cell r="J688" t="str">
            <v>https://community.secop.gov.co/Public/Tendering/OpportunityDetail/Index?noticeUID=CO1.NTC.2624596&amp;isFromPublicArea=True&amp;isModal=true&amp;asPopupView=true</v>
          </cell>
          <cell r="K688" t="str">
            <v>SDHT-SDA-PSP-027-2022</v>
          </cell>
          <cell r="L688" t="str">
            <v>X</v>
          </cell>
          <cell r="N688" t="str">
            <v>CC</v>
          </cell>
          <cell r="O688">
            <v>52088164</v>
          </cell>
          <cell r="P688">
            <v>7</v>
          </cell>
          <cell r="Q688" t="str">
            <v>PRIETO ARIAS</v>
          </cell>
          <cell r="R688" t="str">
            <v>MARIA CRISTINA</v>
          </cell>
          <cell r="S688" t="str">
            <v>No Aplica</v>
          </cell>
          <cell r="T688" t="str">
            <v>MARIA CRISTINA PRIETO ARIAS</v>
          </cell>
          <cell r="U688" t="str">
            <v>F</v>
          </cell>
          <cell r="V688">
            <v>44581</v>
          </cell>
          <cell r="W688">
            <v>44581</v>
          </cell>
          <cell r="X688">
            <v>44582</v>
          </cell>
          <cell r="Y688">
            <v>44931</v>
          </cell>
          <cell r="Z688" t="str">
            <v>Contratación Directa</v>
          </cell>
          <cell r="AA688" t="str">
            <v>Contrato</v>
          </cell>
          <cell r="AB688" t="str">
            <v>Prestación de Servicios Profesionales</v>
          </cell>
          <cell r="AC688"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688">
            <v>44582</v>
          </cell>
          <cell r="AE688">
            <v>44582</v>
          </cell>
          <cell r="AF688">
            <v>44582</v>
          </cell>
          <cell r="AG688">
            <v>44931</v>
          </cell>
          <cell r="AH688">
            <v>11</v>
          </cell>
          <cell r="AI688">
            <v>15</v>
          </cell>
          <cell r="AJ688">
            <v>11.5</v>
          </cell>
          <cell r="AK688">
            <v>11</v>
          </cell>
          <cell r="AL688">
            <v>15</v>
          </cell>
          <cell r="AN688">
            <v>44931</v>
          </cell>
          <cell r="AO688">
            <v>44834</v>
          </cell>
          <cell r="AP688">
            <v>97750000</v>
          </cell>
          <cell r="AQ688">
            <v>70833333</v>
          </cell>
          <cell r="AR688">
            <v>8500000</v>
          </cell>
          <cell r="AS688">
            <v>0</v>
          </cell>
          <cell r="AT688">
            <v>3762</v>
          </cell>
          <cell r="AU688">
            <v>663</v>
          </cell>
          <cell r="AV688">
            <v>44565</v>
          </cell>
          <cell r="AW688">
            <v>97750000</v>
          </cell>
          <cell r="AX688" t="str">
            <v>O23011605560000007754</v>
          </cell>
        </row>
        <row r="689">
          <cell r="E689">
            <v>683</v>
          </cell>
          <cell r="F689" t="str">
            <v>683-2022</v>
          </cell>
          <cell r="G689" t="str">
            <v>CO1.PCCNTR.3315784</v>
          </cell>
          <cell r="H689" t="str">
            <v>DEFINIR 100 % DE LOS LINEAMIENTOS TÉCNICOS REQUERIDOS PARA LA CENTRALIZACIÓN, ESTANDARIZACIÓN Y GESTIÓN UNIFICADA DE LA INFORMACIÓN CATASTRAL DE SERVICIOS PÚBLICOS DOMICILIARIOS.</v>
          </cell>
          <cell r="I689" t="str">
            <v>En Ejecución</v>
          </cell>
          <cell r="J689" t="str">
            <v>https://community.secop.gov.co/Public/Tendering/OpportunityDetail/Index?noticeUID=CO1.NTC.2624643&amp;isFromPublicArea=True&amp;isModal=true&amp;asPopupView=true</v>
          </cell>
          <cell r="K689" t="str">
            <v>SDHT-SDSP-PSP-0028-2022</v>
          </cell>
          <cell r="L689" t="str">
            <v>X</v>
          </cell>
          <cell r="N689" t="str">
            <v>CC</v>
          </cell>
          <cell r="O689">
            <v>80832980</v>
          </cell>
          <cell r="P689">
            <v>4</v>
          </cell>
          <cell r="Q689" t="str">
            <v>RAMIREZ GARCIA</v>
          </cell>
          <cell r="R689" t="str">
            <v>RONALD YESID</v>
          </cell>
          <cell r="S689" t="str">
            <v>No Aplica</v>
          </cell>
          <cell r="T689" t="str">
            <v>RONALD YESID RAMIREZ GARCIA</v>
          </cell>
          <cell r="U689" t="str">
            <v>M</v>
          </cell>
          <cell r="V689">
            <v>44581</v>
          </cell>
          <cell r="W689" t="str">
            <v>No Aplica</v>
          </cell>
          <cell r="X689">
            <v>44585</v>
          </cell>
          <cell r="Y689">
            <v>44925</v>
          </cell>
          <cell r="Z689" t="str">
            <v>Contratación Directa</v>
          </cell>
          <cell r="AA689" t="str">
            <v>Contrato</v>
          </cell>
          <cell r="AB689" t="str">
            <v>Prestación de Servicios Profesionales</v>
          </cell>
          <cell r="AC689" t="str">
            <v>PRESTAR SERVICIOS PROFESIONALES PARA LA GESTIÓN TÉCNICA DEL DESARROLLO DEL PROYECTO DE CATASTRO DE REDES DE LOS SERVICIOS PÚBLICOS EN EL DISTRITO CAPITAL EN LO RELACIONADO CON LAS FUNCIONES DE LA SUBDIRECCIÓN DE SERVICIOS PÚBLICOS</v>
          </cell>
          <cell r="AD689">
            <v>44585</v>
          </cell>
          <cell r="AE689">
            <v>44585</v>
          </cell>
          <cell r="AF689">
            <v>44585</v>
          </cell>
          <cell r="AG689">
            <v>44930</v>
          </cell>
          <cell r="AH689">
            <v>11</v>
          </cell>
          <cell r="AI689">
            <v>10</v>
          </cell>
          <cell r="AJ689">
            <v>11.333333333333334</v>
          </cell>
          <cell r="AK689">
            <v>11</v>
          </cell>
          <cell r="AL689">
            <v>10</v>
          </cell>
          <cell r="AN689">
            <v>44930</v>
          </cell>
          <cell r="AO689">
            <v>44930</v>
          </cell>
          <cell r="AP689">
            <v>84048000</v>
          </cell>
          <cell r="AQ689">
            <v>84048000</v>
          </cell>
          <cell r="AR689">
            <v>7416000</v>
          </cell>
          <cell r="AS689">
            <v>0</v>
          </cell>
          <cell r="AT689">
            <v>3465</v>
          </cell>
          <cell r="AU689">
            <v>565</v>
          </cell>
          <cell r="AV689">
            <v>44565</v>
          </cell>
          <cell r="AW689">
            <v>85284000</v>
          </cell>
          <cell r="AX689" t="str">
            <v>O23011605510000007618</v>
          </cell>
        </row>
        <row r="690">
          <cell r="E690">
            <v>684</v>
          </cell>
          <cell r="F690" t="str">
            <v>684-2022</v>
          </cell>
          <cell r="H690" t="str">
            <v>No Aplica</v>
          </cell>
          <cell r="I690" t="str">
            <v>Rechazado</v>
          </cell>
          <cell r="J690" t="str">
            <v>https://community.secop.gov.co/Public/Tendering/OpportunityDetail/Index?noticeUID=CO1.NTC.2626501&amp;isFromPublicArea=True&amp;isModal=False</v>
          </cell>
          <cell r="K690" t="str">
            <v>SDHT-SDA-PSAG-007-2022</v>
          </cell>
          <cell r="Q690" t="str">
            <v xml:space="preserve"> </v>
          </cell>
          <cell r="R690" t="str">
            <v xml:space="preserve"> </v>
          </cell>
          <cell r="T690">
            <v>0</v>
          </cell>
          <cell r="AC690" t="str">
            <v/>
          </cell>
          <cell r="AJ690">
            <v>0</v>
          </cell>
          <cell r="AK690">
            <v>0</v>
          </cell>
          <cell r="AL690">
            <v>0</v>
          </cell>
          <cell r="AQ690">
            <v>0</v>
          </cell>
          <cell r="AS690">
            <v>0</v>
          </cell>
        </row>
        <row r="691">
          <cell r="E691">
            <v>685</v>
          </cell>
          <cell r="F691" t="str">
            <v>685-2022</v>
          </cell>
          <cell r="G691" t="str">
            <v>CO1.PCCNTR.3319218</v>
          </cell>
          <cell r="H691" t="str">
            <v>ADELANTAR EL 100 % DE  ACCIONES DE PREVENCIÓN, VIGILANCIA Y CONTROL FRENTE A LOS DESARROLLOS URBANÍSTICOS ILEGALES.</v>
          </cell>
          <cell r="I691" t="str">
            <v>En Ejecución</v>
          </cell>
          <cell r="J691" t="str">
            <v>https://community.secop.gov.co/Public/Tendering/OpportunityDetail/Index?noticeUID=CO1.NTC.2626826&amp;isFromPublicArea=True&amp;isModal=true&amp;asPopupView=true</v>
          </cell>
          <cell r="K691" t="str">
            <v>SDHT-SDPS-PSP-007-2022</v>
          </cell>
          <cell r="L691" t="str">
            <v>X</v>
          </cell>
          <cell r="N691" t="str">
            <v>CC</v>
          </cell>
          <cell r="O691">
            <v>1018420951</v>
          </cell>
          <cell r="P691">
            <v>8</v>
          </cell>
          <cell r="Q691" t="str">
            <v>RINCON ACOSTA</v>
          </cell>
          <cell r="R691" t="str">
            <v>KARINA MARCELA</v>
          </cell>
          <cell r="S691" t="str">
            <v>No Aplica</v>
          </cell>
          <cell r="T691" t="str">
            <v>KARINA MARCELA RINCON ACOSTA</v>
          </cell>
          <cell r="U691" t="str">
            <v>F</v>
          </cell>
          <cell r="V691">
            <v>44581</v>
          </cell>
          <cell r="W691" t="str">
            <v>No Aplica</v>
          </cell>
          <cell r="X691">
            <v>44582</v>
          </cell>
          <cell r="Y691">
            <v>44926</v>
          </cell>
          <cell r="Z691" t="str">
            <v>Contratación Directa</v>
          </cell>
          <cell r="AA691" t="str">
            <v>Contrato</v>
          </cell>
          <cell r="AB691" t="str">
            <v>Prestación de Servicios Profesionales</v>
          </cell>
          <cell r="AC691" t="str">
            <v>PRESTACIÓN DE SERVICIOS PROFESIONALES PARA APOYAR AL EQUIPO DE MONITOREO DE LA SUBDIRECCIÓN DE PREVENCIÓN Y SEGUIMIENTO EN EL DIAGNOSTICO Y ORIENTACIÓN A LOS CONFLICTOS QUE SE PRESENTEN EN LAS ÁREAS SUSCEPTIBLES DE OCUPACIÓN ILEGAL</v>
          </cell>
          <cell r="AD691">
            <v>44582</v>
          </cell>
          <cell r="AE691">
            <v>44582</v>
          </cell>
          <cell r="AF691">
            <v>44582</v>
          </cell>
          <cell r="AG691">
            <v>44924</v>
          </cell>
          <cell r="AH691">
            <v>11</v>
          </cell>
          <cell r="AI691">
            <v>9</v>
          </cell>
          <cell r="AJ691">
            <v>11.8</v>
          </cell>
          <cell r="AK691">
            <v>11</v>
          </cell>
          <cell r="AL691">
            <v>24</v>
          </cell>
          <cell r="AN691">
            <v>44924</v>
          </cell>
          <cell r="AO691">
            <v>44940</v>
          </cell>
          <cell r="AP691">
            <v>73325700</v>
          </cell>
          <cell r="AQ691">
            <v>76570200</v>
          </cell>
          <cell r="AR691">
            <v>6489000</v>
          </cell>
          <cell r="AS691">
            <v>0</v>
          </cell>
          <cell r="AT691">
            <v>3659</v>
          </cell>
          <cell r="AU691">
            <v>767</v>
          </cell>
          <cell r="AV691">
            <v>44566</v>
          </cell>
          <cell r="AW691">
            <v>73520370</v>
          </cell>
          <cell r="AX691" t="str">
            <v>O23011603450000007812</v>
          </cell>
        </row>
        <row r="692">
          <cell r="E692">
            <v>686</v>
          </cell>
          <cell r="F692" t="str">
            <v>686-2022</v>
          </cell>
          <cell r="G692" t="str">
            <v>CO1.PCCNTR.3321069</v>
          </cell>
          <cell r="H692" t="str">
            <v>GESTIONAR Y ATENDER EL 100 % DE LOS REQUERIMIENTOS ALLEGADOS A LA ENTIDAD, RELACIONADOS CON ARRENDAMIENTO Y DESARROLLO DE VIVIENDA</v>
          </cell>
          <cell r="I692" t="str">
            <v>Terminado</v>
          </cell>
          <cell r="J692" t="str">
            <v>https://community.secop.gov.co/Public/Tendering/OpportunityDetail/Index?noticeUID=CO1.NTC.2628347&amp;isFromPublicArea=True&amp;isModal=true&amp;asPopupView=true</v>
          </cell>
          <cell r="K692" t="str">
            <v>SDHT-SDICV-PSP-030-2022</v>
          </cell>
          <cell r="L692" t="str">
            <v>X</v>
          </cell>
          <cell r="N692" t="str">
            <v>CC</v>
          </cell>
          <cell r="O692">
            <v>79915158</v>
          </cell>
          <cell r="P692">
            <v>1</v>
          </cell>
          <cell r="Q692" t="str">
            <v>GUERRA CONTRERAS</v>
          </cell>
          <cell r="R692" t="str">
            <v>JAIME ERNESTO</v>
          </cell>
          <cell r="S692" t="str">
            <v>No Aplica</v>
          </cell>
          <cell r="T692" t="str">
            <v>JAIME ERNESTO GUERRA CONTRERAS</v>
          </cell>
          <cell r="U692" t="str">
            <v>M</v>
          </cell>
          <cell r="V692">
            <v>44581</v>
          </cell>
          <cell r="W692" t="str">
            <v>No Aplica</v>
          </cell>
          <cell r="X692">
            <v>44582</v>
          </cell>
          <cell r="Y692">
            <v>44920</v>
          </cell>
          <cell r="Z692" t="str">
            <v>Contratación Directa</v>
          </cell>
          <cell r="AA692" t="str">
            <v>Contrato</v>
          </cell>
          <cell r="AB692" t="str">
            <v>Prestación de Servicios Profesionales</v>
          </cell>
          <cell r="AC692" t="str">
            <v>PRESTAR SERVICIOS PROFESIONALES PARA APOYAR JURIDICAMENTE EN LA REVISIÓN Y SUSTANCIACIÓN DE LOS ACTOS ADMINISTRATIVOS EXPEDIDOS POR LA SUBDIRECCIÓN DE INVESTIGACIONES Y CONTROL DE VIVIENDA.</v>
          </cell>
          <cell r="AD692">
            <v>44582</v>
          </cell>
          <cell r="AE692">
            <v>44582</v>
          </cell>
          <cell r="AF692">
            <v>44582</v>
          </cell>
          <cell r="AG692">
            <v>44924</v>
          </cell>
          <cell r="AH692">
            <v>11</v>
          </cell>
          <cell r="AI692">
            <v>9</v>
          </cell>
          <cell r="AJ692">
            <v>11.3</v>
          </cell>
          <cell r="AK692">
            <v>11</v>
          </cell>
          <cell r="AL692">
            <v>9</v>
          </cell>
          <cell r="AN692">
            <v>44924</v>
          </cell>
          <cell r="AO692">
            <v>44924</v>
          </cell>
          <cell r="AP692">
            <v>73325700</v>
          </cell>
          <cell r="AQ692">
            <v>73325700</v>
          </cell>
          <cell r="AR692">
            <v>6489000</v>
          </cell>
          <cell r="AS692">
            <v>0</v>
          </cell>
          <cell r="AT692">
            <v>2823</v>
          </cell>
          <cell r="AU692">
            <v>819</v>
          </cell>
          <cell r="AV692">
            <v>44568</v>
          </cell>
          <cell r="AW692">
            <v>73520370</v>
          </cell>
          <cell r="AX692" t="str">
            <v>O23011603450000007812</v>
          </cell>
        </row>
        <row r="693">
          <cell r="E693">
            <v>687</v>
          </cell>
          <cell r="F693" t="str">
            <v>687-2022</v>
          </cell>
          <cell r="G693" t="str">
            <v>CO1.PCCNTR.3321544</v>
          </cell>
          <cell r="H693" t="str">
            <v>GESTIONAR Y ATENDER EL 100 % DE LOS REQUERIMIENTOS ALLEGADOS A LA ENTIDAD, RELACIONADOS CON ARRENDAMIENTO Y DESARROLLO DE VIVIENDA</v>
          </cell>
          <cell r="I693" t="str">
            <v>Terminado</v>
          </cell>
          <cell r="J693" t="str">
            <v>https://community.secop.gov.co/Public/Tendering/OpportunityDetail/Index?noticeUID=CO1.NTC.2628762&amp;isFromPublicArea=True&amp;isModal=true&amp;asPopupView=true</v>
          </cell>
          <cell r="K693" t="str">
            <v>SDHT-SDICV-PSP-027-2022</v>
          </cell>
          <cell r="L693" t="str">
            <v>X</v>
          </cell>
          <cell r="N693" t="str">
            <v>CC</v>
          </cell>
          <cell r="O693">
            <v>1020764137</v>
          </cell>
          <cell r="P693">
            <v>2</v>
          </cell>
          <cell r="Q693" t="str">
            <v>CHARRY DELGADILLO</v>
          </cell>
          <cell r="R693" t="str">
            <v>SARA LUCIA</v>
          </cell>
          <cell r="S693" t="str">
            <v>No Aplica</v>
          </cell>
          <cell r="T693" t="str">
            <v>SARA LUCIA CHARRY DELGADILLO</v>
          </cell>
          <cell r="U693" t="str">
            <v>F</v>
          </cell>
          <cell r="V693">
            <v>44581</v>
          </cell>
          <cell r="W693" t="str">
            <v>No Aplica</v>
          </cell>
          <cell r="X693">
            <v>44582</v>
          </cell>
          <cell r="Y693">
            <v>44920</v>
          </cell>
          <cell r="Z693" t="str">
            <v>Contratación Directa</v>
          </cell>
          <cell r="AA693" t="str">
            <v>Contrato</v>
          </cell>
          <cell r="AB693" t="str">
            <v>Prestación de Servicios Profesionales</v>
          </cell>
          <cell r="AC693" t="str">
            <v>PRESTAR SERVICIOS PROFESIONALES PARA APOYAR TECNICAMENTE LA SUSTANCIACIÓN DE LAS INVESTIGACIONES ADMINISTRATIVAS RELACIONADAS CON LA ENAJENACIÓN Y ARRENDAMIENTO DE VIVIENDA</v>
          </cell>
          <cell r="AD693">
            <v>44582</v>
          </cell>
          <cell r="AE693">
            <v>44582</v>
          </cell>
          <cell r="AF693">
            <v>44582</v>
          </cell>
          <cell r="AG693">
            <v>44924</v>
          </cell>
          <cell r="AH693">
            <v>11</v>
          </cell>
          <cell r="AI693">
            <v>9</v>
          </cell>
          <cell r="AJ693">
            <v>11.3</v>
          </cell>
          <cell r="AK693">
            <v>11</v>
          </cell>
          <cell r="AL693">
            <v>9</v>
          </cell>
          <cell r="AN693">
            <v>44924</v>
          </cell>
          <cell r="AO693">
            <v>44924</v>
          </cell>
          <cell r="AP693">
            <v>64596450</v>
          </cell>
          <cell r="AQ693">
            <v>64596450</v>
          </cell>
          <cell r="AR693">
            <v>5716500</v>
          </cell>
          <cell r="AS693">
            <v>0</v>
          </cell>
          <cell r="AT693">
            <v>2827</v>
          </cell>
          <cell r="AU693">
            <v>821</v>
          </cell>
          <cell r="AV693">
            <v>44568</v>
          </cell>
          <cell r="AW693">
            <v>64767945</v>
          </cell>
          <cell r="AX693" t="str">
            <v>O23011603450000007812</v>
          </cell>
        </row>
        <row r="694">
          <cell r="E694">
            <v>688</v>
          </cell>
          <cell r="F694" t="str">
            <v>688-2022</v>
          </cell>
          <cell r="G694" t="str">
            <v>CO1.PCCNTR.3318585</v>
          </cell>
          <cell r="H694" t="str">
            <v xml:space="preserve"> ADOPTAR 1 POLÍTICA DE GESTIÓN INTEGRAL DEL SECTOR HÁBITAT </v>
          </cell>
          <cell r="I694" t="str">
            <v>En Ejecución</v>
          </cell>
          <cell r="J694" t="str">
            <v>https://community.secop.gov.co/Public/Tendering/OpportunityDetail/Index?noticeUID=CO1.NTC.2625845&amp;isFromPublicArea=True&amp;isModal=true&amp;asPopupView=true</v>
          </cell>
          <cell r="K694" t="str">
            <v>SDHT-SDIS-PSP-019-2022</v>
          </cell>
          <cell r="L694" t="str">
            <v>X</v>
          </cell>
          <cell r="N694" t="str">
            <v>CC</v>
          </cell>
          <cell r="O694">
            <v>1026578164</v>
          </cell>
          <cell r="P694">
            <v>6</v>
          </cell>
          <cell r="Q694" t="str">
            <v>ARROYO HERRERA</v>
          </cell>
          <cell r="R694" t="str">
            <v>ANDRES FERNEY</v>
          </cell>
          <cell r="S694" t="str">
            <v>No Aplica</v>
          </cell>
          <cell r="T694" t="str">
            <v>ANDRES FERNEY ARROYO HERRERA</v>
          </cell>
          <cell r="U694" t="str">
            <v>M</v>
          </cell>
          <cell r="V694">
            <v>44581</v>
          </cell>
          <cell r="W694">
            <v>44582</v>
          </cell>
          <cell r="X694">
            <v>44582</v>
          </cell>
          <cell r="Y694">
            <v>44926</v>
          </cell>
          <cell r="Z694" t="str">
            <v>Contratación Directa</v>
          </cell>
          <cell r="AA694" t="str">
            <v>Contrato</v>
          </cell>
          <cell r="AB694" t="str">
            <v>Prestación de Servicios Profesionales</v>
          </cell>
          <cell r="AC694" t="str">
            <v>PRESTAR SERVICIOS PROFESIONALES DE APOYO EN LAS ACTIVIDADES DE ANÁLISIS DE INFORMACIÓN POBLACIONAL Y ASISTIR A LOS ESPACIOS DE PARTICIPACIÓN POBLACIONAL DEL ORDEN DISTRITAL, EN EL MARCO DE LA POLÍTICA DE GESTIÓN INTEGRAL DEL HÁBITAT.</v>
          </cell>
          <cell r="AD694">
            <v>44582</v>
          </cell>
          <cell r="AE694">
            <v>44582</v>
          </cell>
          <cell r="AF694">
            <v>44582</v>
          </cell>
          <cell r="AG694">
            <v>44926</v>
          </cell>
          <cell r="AH694">
            <v>11</v>
          </cell>
          <cell r="AI694">
            <v>15</v>
          </cell>
          <cell r="AJ694">
            <v>14</v>
          </cell>
          <cell r="AK694">
            <v>14</v>
          </cell>
          <cell r="AL694">
            <v>0</v>
          </cell>
          <cell r="AM694">
            <v>420</v>
          </cell>
          <cell r="AN694">
            <v>44931</v>
          </cell>
          <cell r="AO694">
            <v>45005</v>
          </cell>
          <cell r="AP694">
            <v>81132500</v>
          </cell>
          <cell r="AQ694">
            <v>98770000</v>
          </cell>
          <cell r="AR694">
            <v>7055000</v>
          </cell>
          <cell r="AS694">
            <v>0</v>
          </cell>
          <cell r="AT694">
            <v>2635</v>
          </cell>
          <cell r="AU694">
            <v>577</v>
          </cell>
          <cell r="AV694">
            <v>44565</v>
          </cell>
          <cell r="AW694">
            <v>81133000</v>
          </cell>
          <cell r="AX694" t="str">
            <v>O23011601190000007721</v>
          </cell>
        </row>
        <row r="695">
          <cell r="E695">
            <v>689</v>
          </cell>
          <cell r="F695" t="str">
            <v>689-2022</v>
          </cell>
          <cell r="G695" t="str">
            <v>CO1.PCCNTR.3318827</v>
          </cell>
          <cell r="H695" t="str">
            <v xml:space="preserve">COODINAR 100 % DEL DISEÑO E IMPLEMENTACIÓN DE LA POLÍTICA PÚBLICA DE SERVICIOS PÚBLICOS. </v>
          </cell>
          <cell r="I695" t="str">
            <v>Terminación Anticipada</v>
          </cell>
          <cell r="J695" t="str">
            <v>https://community.secop.gov.co/Public/Tendering/OpportunityDetail/Index?noticeUID=CO1.NTC.2626471&amp;isFromPublicArea=True&amp;isModal=true&amp;asPopupView=true</v>
          </cell>
          <cell r="K695" t="str">
            <v>SDHT-SDSP-PSP-018-2022</v>
          </cell>
          <cell r="L695" t="str">
            <v>X</v>
          </cell>
          <cell r="N695" t="str">
            <v>CC</v>
          </cell>
          <cell r="O695">
            <v>52253877</v>
          </cell>
          <cell r="P695">
            <v>7</v>
          </cell>
          <cell r="Q695" t="str">
            <v>VIEIRA PAK</v>
          </cell>
          <cell r="R695" t="str">
            <v>MARIA ULIANA</v>
          </cell>
          <cell r="S695" t="str">
            <v>No Aplica</v>
          </cell>
          <cell r="T695" t="str">
            <v>MARIA ULIANA VIEIRA PAK</v>
          </cell>
          <cell r="U695" t="str">
            <v>F</v>
          </cell>
          <cell r="V695">
            <v>44581</v>
          </cell>
          <cell r="W695" t="str">
            <v>No Aplica</v>
          </cell>
          <cell r="X695">
            <v>44582</v>
          </cell>
          <cell r="Y695">
            <v>44931</v>
          </cell>
          <cell r="Z695" t="str">
            <v>Contratación Directa</v>
          </cell>
          <cell r="AA695" t="str">
            <v>Contrato</v>
          </cell>
          <cell r="AB695" t="str">
            <v>Prestación de Servicios Profesionales</v>
          </cell>
          <cell r="AC695" t="str">
            <v>PRESTAR SERVICIOS PROFESIONALES PARA APOYAR EN EL DESARROLLO DEL COMPONENTE DE ENERGÍA Y GAS EN LA IMPLEMENTACIÓN Y SEGUIMIENTO DE LA POLÍTICA PÚBLICA DE SERVICIOS PÚBLICOS DOMICILIARIOS Y DE LOS PLANES FORMULADOS POR LA SUBDIRECCIÓN DE SERVICIOS PÚBLICOS</v>
          </cell>
          <cell r="AD695">
            <v>44582</v>
          </cell>
          <cell r="AE695">
            <v>44582</v>
          </cell>
          <cell r="AF695">
            <v>44582</v>
          </cell>
          <cell r="AG695">
            <v>44931</v>
          </cell>
          <cell r="AH695">
            <v>11</v>
          </cell>
          <cell r="AI695">
            <v>15</v>
          </cell>
          <cell r="AJ695">
            <v>11.5</v>
          </cell>
          <cell r="AK695">
            <v>11</v>
          </cell>
          <cell r="AL695">
            <v>15</v>
          </cell>
          <cell r="AN695">
            <v>44931</v>
          </cell>
          <cell r="AO695">
            <v>44831</v>
          </cell>
          <cell r="AP695">
            <v>88837500</v>
          </cell>
          <cell r="AQ695">
            <v>63602500</v>
          </cell>
          <cell r="AR695">
            <v>7725000</v>
          </cell>
          <cell r="AS695">
            <v>0</v>
          </cell>
          <cell r="AT695">
            <v>3431</v>
          </cell>
          <cell r="AU695">
            <v>212</v>
          </cell>
          <cell r="AV695">
            <v>44564</v>
          </cell>
          <cell r="AW695">
            <v>88837500</v>
          </cell>
          <cell r="AX695" t="str">
            <v>O23011602370000007615</v>
          </cell>
        </row>
        <row r="696">
          <cell r="E696">
            <v>690</v>
          </cell>
          <cell r="F696" t="str">
            <v>690-2022</v>
          </cell>
          <cell r="G696" t="str">
            <v>CO1.PCCNTR.3320174</v>
          </cell>
          <cell r="H696" t="str">
            <v>GESTIONAR Y ATENDER EL 100 % DE LOS REQUERIMIENTOS ALLEGADOS A LA ENTIDAD, RELACIONADOS CON ARRENDAMIENTO Y DESARROLLO DE VIVIENDA</v>
          </cell>
          <cell r="I696" t="str">
            <v>Terminado</v>
          </cell>
          <cell r="J696" t="str">
            <v>https://community.secop.gov.co/Public/Tendering/OpportunityDetail/Index?noticeUID=CO1.NTC.2627934&amp;isFromPublicArea=True&amp;isModal=true&amp;asPopupView=true</v>
          </cell>
          <cell r="K696" t="str">
            <v>SDHT-SDICV-PSAG-004-2022.</v>
          </cell>
          <cell r="L696" t="str">
            <v>X</v>
          </cell>
          <cell r="N696" t="str">
            <v>CC</v>
          </cell>
          <cell r="O696">
            <v>1030659898</v>
          </cell>
          <cell r="P696">
            <v>6</v>
          </cell>
          <cell r="Q696" t="str">
            <v>BARRIOSBERNAL</v>
          </cell>
          <cell r="R696" t="str">
            <v>JAVIER STIVEN</v>
          </cell>
          <cell r="S696" t="str">
            <v>No Aplica</v>
          </cell>
          <cell r="T696" t="str">
            <v>JAVIER STIVEN BARRIOSBERNAL</v>
          </cell>
          <cell r="U696" t="str">
            <v>M</v>
          </cell>
          <cell r="V696">
            <v>44581</v>
          </cell>
          <cell r="W696" t="str">
            <v>No Aplica</v>
          </cell>
          <cell r="X696">
            <v>44582</v>
          </cell>
          <cell r="Y696">
            <v>44920</v>
          </cell>
          <cell r="Z696" t="str">
            <v>Contratación Directa</v>
          </cell>
          <cell r="AA696" t="str">
            <v>Contrato</v>
          </cell>
          <cell r="AB696" t="str">
            <v>Prestación de Servicios  de Apoyo a la Gestión</v>
          </cell>
          <cell r="AC696" t="str">
            <v xml:space="preserve">PRESTAR SERVICIOS DE APOYO A LA GESTIÓN PARA BRINDAR APOYO EN ACTIVIDADES OPERATIVAS EN LA SUBDIRECCIÓN DE INVESTIGACIONES Y CONTROL DE VIVIENDA
</v>
          </cell>
          <cell r="AD696">
            <v>44582</v>
          </cell>
          <cell r="AE696">
            <v>44582</v>
          </cell>
          <cell r="AF696">
            <v>44582</v>
          </cell>
          <cell r="AG696">
            <v>44924</v>
          </cell>
          <cell r="AH696">
            <v>11</v>
          </cell>
          <cell r="AI696">
            <v>9</v>
          </cell>
          <cell r="AJ696">
            <v>11.3</v>
          </cell>
          <cell r="AK696">
            <v>11</v>
          </cell>
          <cell r="AL696">
            <v>9</v>
          </cell>
          <cell r="AN696">
            <v>44924</v>
          </cell>
          <cell r="AO696">
            <v>44924</v>
          </cell>
          <cell r="AP696">
            <v>34465000</v>
          </cell>
          <cell r="AQ696">
            <v>34465000</v>
          </cell>
          <cell r="AR696">
            <v>3050000</v>
          </cell>
          <cell r="AS696">
            <v>0</v>
          </cell>
          <cell r="AT696">
            <v>2830</v>
          </cell>
          <cell r="AU696">
            <v>150</v>
          </cell>
          <cell r="AV696">
            <v>44564</v>
          </cell>
          <cell r="AW696">
            <v>35009700</v>
          </cell>
          <cell r="AX696" t="str">
            <v>O23011603450000007812</v>
          </cell>
        </row>
        <row r="697">
          <cell r="E697">
            <v>691</v>
          </cell>
          <cell r="F697" t="str">
            <v>691-2022</v>
          </cell>
          <cell r="G697" t="str">
            <v>CO1.PCCNTR.3321896</v>
          </cell>
          <cell r="H697" t="str">
            <v>GESTIONAR Y ATENDER EL 100 % DE LOS REQUERIMIENTOS ALLEGADOS A LA ENTIDAD, RELACIONADOS CON ARRENDAMIENTO Y DESARROLLO DE VIVIENDA</v>
          </cell>
          <cell r="I697" t="str">
            <v>En Ejecución</v>
          </cell>
          <cell r="J697" t="str">
            <v>https://community.secop.gov.co/Public/Tendering/OpportunityDetail/Index?noticeUID=CO1.NTC.2629250&amp;isFromPublicArea=True&amp;isModal=true&amp;asPopupView=true</v>
          </cell>
          <cell r="K697" t="str">
            <v>SDHT-SDICV-PSP-020-2022</v>
          </cell>
          <cell r="L697" t="str">
            <v>X</v>
          </cell>
          <cell r="N697" t="str">
            <v>CC</v>
          </cell>
          <cell r="O697">
            <v>1032436755</v>
          </cell>
          <cell r="P697">
            <v>1</v>
          </cell>
          <cell r="Q697" t="str">
            <v>POSADA MANGA</v>
          </cell>
          <cell r="R697" t="str">
            <v>JOSE RAFAEL</v>
          </cell>
          <cell r="S697" t="str">
            <v>No Aplica</v>
          </cell>
          <cell r="T697" t="str">
            <v>JOSE RAFAEL POSADA MANGA</v>
          </cell>
          <cell r="U697" t="str">
            <v>M</v>
          </cell>
          <cell r="V697">
            <v>44581</v>
          </cell>
          <cell r="W697" t="str">
            <v>No Aplica</v>
          </cell>
          <cell r="X697">
            <v>44585</v>
          </cell>
          <cell r="Y697">
            <v>44920</v>
          </cell>
          <cell r="Z697" t="str">
            <v>Contratación Directa</v>
          </cell>
          <cell r="AA697" t="str">
            <v>Contrato</v>
          </cell>
          <cell r="AB697" t="str">
            <v>Prestación de Servicios  de Apoyo a la Gestión</v>
          </cell>
          <cell r="AC697" t="str">
            <v>PRESTAR SERVICIOS DE APOYO A LA GESTIÓN EN LAS ACTIVIDADES DE GESTIÓN DOCUMENTAL Y DIGITALIZACIÓN DE DOCUMENTOS DE LA SUBDIRECCIÓN DE INVESTIGACIONES Y CONTROL DE VIVIENDA.</v>
          </cell>
          <cell r="AD697">
            <v>44585</v>
          </cell>
          <cell r="AE697">
            <v>44585</v>
          </cell>
          <cell r="AF697">
            <v>44585</v>
          </cell>
          <cell r="AG697">
            <v>44927</v>
          </cell>
          <cell r="AH697">
            <v>11</v>
          </cell>
          <cell r="AI697">
            <v>9</v>
          </cell>
          <cell r="AJ697">
            <v>11.3</v>
          </cell>
          <cell r="AK697">
            <v>11</v>
          </cell>
          <cell r="AL697">
            <v>9</v>
          </cell>
          <cell r="AN697">
            <v>44928</v>
          </cell>
          <cell r="AO697">
            <v>44928</v>
          </cell>
          <cell r="AP697">
            <v>28250000</v>
          </cell>
          <cell r="AQ697">
            <v>28250000</v>
          </cell>
          <cell r="AR697">
            <v>2500000</v>
          </cell>
          <cell r="AS697">
            <v>0</v>
          </cell>
          <cell r="AT697">
            <v>2857</v>
          </cell>
          <cell r="AU697">
            <v>798</v>
          </cell>
          <cell r="AV697">
            <v>44568</v>
          </cell>
          <cell r="AW697">
            <v>28325000</v>
          </cell>
          <cell r="AX697" t="str">
            <v>O23011603450000007812</v>
          </cell>
        </row>
        <row r="698">
          <cell r="E698">
            <v>692</v>
          </cell>
          <cell r="F698" t="str">
            <v>692-2022</v>
          </cell>
          <cell r="G698" t="str">
            <v>CO1.PCCNTR.3323772</v>
          </cell>
          <cell r="H698" t="str">
            <v>GESTIONAR Y ATENDER EL 100 % DE LOS REQUERIMIENTOS ALLEGADOS A LA ENTIDAD, RELACIONADOS CON ARRENDAMIENTO Y DESARROLLO DE VIVIENDA</v>
          </cell>
          <cell r="I698" t="str">
            <v>En Ejecución</v>
          </cell>
          <cell r="J698" t="str">
            <v>https://community.secop.gov.co/Public/Tendering/OpportunityDetail/Index?noticeUID=CO1.NTC.2629912&amp;isFromPublicArea=True&amp;isModal=true&amp;asPopupView=true</v>
          </cell>
          <cell r="K698" t="str">
            <v>SDHT-SDICV-PSP-051-2022</v>
          </cell>
          <cell r="L698" t="str">
            <v>X</v>
          </cell>
          <cell r="N698" t="str">
            <v>CC</v>
          </cell>
          <cell r="O698">
            <v>80731431</v>
          </cell>
          <cell r="P698">
            <v>9</v>
          </cell>
          <cell r="Q698" t="str">
            <v xml:space="preserve">RODRIGUEZ </v>
          </cell>
          <cell r="R698" t="str">
            <v>IVAN FERNANDO</v>
          </cell>
          <cell r="S698" t="str">
            <v>No Aplica</v>
          </cell>
          <cell r="T698" t="str">
            <v xml:space="preserve">IVAN FERNANDO RODRIGUEZ </v>
          </cell>
          <cell r="U698" t="str">
            <v>M</v>
          </cell>
          <cell r="V698">
            <v>44581</v>
          </cell>
          <cell r="W698" t="str">
            <v>No Aplica</v>
          </cell>
          <cell r="X698">
            <v>44585</v>
          </cell>
          <cell r="Y698">
            <v>44920</v>
          </cell>
          <cell r="Z698" t="str">
            <v>Contratación Directa</v>
          </cell>
          <cell r="AA698" t="str">
            <v>Contrato</v>
          </cell>
          <cell r="AB698" t="str">
            <v>Prestación de Servicios Profesionales</v>
          </cell>
          <cell r="AC698" t="str">
            <v>PRESTAR SERVICIOS PROFESIONALES DE APOYO JURIDICO PARA SUSTANCIAR INVESTIGACIONES ADMINISTRATIVAS RELACIONADAS CON LA ENAJENACIÓN Y ARRENDAMIENTO DE VIVIENDA</v>
          </cell>
          <cell r="AD698">
            <v>44585</v>
          </cell>
          <cell r="AE698">
            <v>44585</v>
          </cell>
          <cell r="AF698">
            <v>44585</v>
          </cell>
          <cell r="AG698">
            <v>44927</v>
          </cell>
          <cell r="AH698">
            <v>11</v>
          </cell>
          <cell r="AI698">
            <v>9</v>
          </cell>
          <cell r="AJ698">
            <v>11.3</v>
          </cell>
          <cell r="AK698">
            <v>11</v>
          </cell>
          <cell r="AL698">
            <v>9</v>
          </cell>
          <cell r="AN698">
            <v>44928</v>
          </cell>
          <cell r="AO698">
            <v>44928</v>
          </cell>
          <cell r="AP698">
            <v>64596450</v>
          </cell>
          <cell r="AQ698">
            <v>64596450</v>
          </cell>
          <cell r="AR698">
            <v>5716500</v>
          </cell>
          <cell r="AS698">
            <v>0</v>
          </cell>
          <cell r="AT698">
            <v>2925</v>
          </cell>
          <cell r="AU698">
            <v>318</v>
          </cell>
          <cell r="AV698">
            <v>44565</v>
          </cell>
          <cell r="AW698">
            <v>64767945</v>
          </cell>
          <cell r="AX698" t="str">
            <v>O23011603450000007812</v>
          </cell>
        </row>
        <row r="699">
          <cell r="E699">
            <v>693</v>
          </cell>
          <cell r="F699" t="str">
            <v>693-2022</v>
          </cell>
          <cell r="G699" t="str">
            <v>CO1.PCCNTR.3321405</v>
          </cell>
          <cell r="H699" t="str">
            <v>ASIGNAR 1250 SUBSIDIOS DISTRITALES DE MEJORAMIENTO DE VIVIENDA</v>
          </cell>
          <cell r="I699" t="str">
            <v>En Ejecución</v>
          </cell>
          <cell r="J699" t="str">
            <v>https://community.secop.gov.co/Public/Tendering/OpportunityDetail/Index?noticeUID=CO1.NTC.2628644&amp;isFromPublicArea=True&amp;isModal=true&amp;asPopupView=true</v>
          </cell>
          <cell r="K699" t="str">
            <v>SDHT-SDB-PSP-107-2022</v>
          </cell>
          <cell r="L699" t="str">
            <v>X</v>
          </cell>
          <cell r="N699" t="str">
            <v>CC</v>
          </cell>
          <cell r="O699">
            <v>80060523</v>
          </cell>
          <cell r="P699">
            <v>8</v>
          </cell>
          <cell r="Q699" t="str">
            <v>MEJIA LUNA</v>
          </cell>
          <cell r="R699" t="str">
            <v>NICOLAS</v>
          </cell>
          <cell r="S699" t="str">
            <v>No Aplica</v>
          </cell>
          <cell r="T699" t="str">
            <v>NICOLAS MEJIA LUNA</v>
          </cell>
          <cell r="U699" t="str">
            <v>M</v>
          </cell>
          <cell r="V699">
            <v>44581</v>
          </cell>
          <cell r="W699">
            <v>44585</v>
          </cell>
          <cell r="X699">
            <v>44585</v>
          </cell>
          <cell r="Y699">
            <v>44918</v>
          </cell>
          <cell r="Z699" t="str">
            <v>Contratación Directa</v>
          </cell>
          <cell r="AA699" t="str">
            <v>Contrato</v>
          </cell>
          <cell r="AB699" t="str">
            <v>Prestación de Servicios Profesionales</v>
          </cell>
          <cell r="AC699" t="str">
            <v>PRESTAR SERVICIOS PROFESIONALES PARA BRINDAR APOYO Y ACOMPAÑAMIENTO FINANCIERO Y DE PLANEACIÓN A LA IMPLEMENTACIÓN DE PROGRAMAS Y/O PROYECTOS ESTRATÉGICOS DE LA SUBSECRETARÍA DE COORDINACIÓN OPERATIVA Y DE LOS TERRITORIOS PRIORIZADOS POR LA SECRETARÍA DISTRITAL DEL HÁBITAT.</v>
          </cell>
          <cell r="AD699">
            <v>44585</v>
          </cell>
          <cell r="AE699">
            <v>44585</v>
          </cell>
          <cell r="AF699">
            <v>44585</v>
          </cell>
          <cell r="AG699">
            <v>44956</v>
          </cell>
          <cell r="AH699">
            <v>11</v>
          </cell>
          <cell r="AI699">
            <v>0</v>
          </cell>
          <cell r="AJ699">
            <v>12.233333333333333</v>
          </cell>
          <cell r="AK699">
            <v>12</v>
          </cell>
          <cell r="AL699">
            <v>7</v>
          </cell>
          <cell r="AM699">
            <v>367</v>
          </cell>
          <cell r="AN699">
            <v>44918</v>
          </cell>
          <cell r="AO699">
            <v>44956</v>
          </cell>
          <cell r="AP699">
            <v>90640000</v>
          </cell>
          <cell r="AQ699">
            <v>100802667</v>
          </cell>
          <cell r="AR699">
            <v>8240000</v>
          </cell>
          <cell r="AS699">
            <v>-0.3333333283662796</v>
          </cell>
          <cell r="AT699">
            <v>2683</v>
          </cell>
          <cell r="AU699">
            <v>219</v>
          </cell>
          <cell r="AV699">
            <v>44565</v>
          </cell>
          <cell r="AW699">
            <v>90640000</v>
          </cell>
          <cell r="AX699" t="str">
            <v>O23011601190000007582</v>
          </cell>
        </row>
        <row r="700">
          <cell r="E700">
            <v>694</v>
          </cell>
          <cell r="F700" t="str">
            <v>694-2022</v>
          </cell>
          <cell r="G700" t="str">
            <v>CO1.PCCNTR.3321511</v>
          </cell>
          <cell r="H700" t="str">
            <v>CONSTRUIR  8  OBRAS EN ESPACIOS PÚBLICOS EN TERRITORIOS DE MEJORAMIENTO INTEGRAL DE BARRIOS</v>
          </cell>
          <cell r="I700" t="str">
            <v>En Ejecución</v>
          </cell>
          <cell r="J700" t="str">
            <v>https://community.secop.gov.co/Public/Tendering/OpportunityDetail/Index?noticeUID=CO1.NTC.2628378&amp;isFromPublicArea=True&amp;isModal=true&amp;asPopupView=true</v>
          </cell>
          <cell r="K700" t="str">
            <v>SDHT-SDB-PSP-026-2022</v>
          </cell>
          <cell r="L700" t="str">
            <v>X</v>
          </cell>
          <cell r="N700" t="str">
            <v>CC</v>
          </cell>
          <cell r="O700">
            <v>1024479821</v>
          </cell>
          <cell r="P700">
            <v>5</v>
          </cell>
          <cell r="Q700" t="str">
            <v xml:space="preserve">ROJAS </v>
          </cell>
          <cell r="R700" t="str">
            <v>JEISSON AVILA</v>
          </cell>
          <cell r="S700" t="str">
            <v>No Aplica</v>
          </cell>
          <cell r="T700" t="str">
            <v xml:space="preserve">JEISSON AVILA ROJAS </v>
          </cell>
          <cell r="U700" t="str">
            <v>M</v>
          </cell>
          <cell r="V700">
            <v>44581</v>
          </cell>
          <cell r="W700">
            <v>44582</v>
          </cell>
          <cell r="X700">
            <v>44585</v>
          </cell>
          <cell r="Y700">
            <v>44914</v>
          </cell>
          <cell r="Z700" t="str">
            <v>Contratación Directa</v>
          </cell>
          <cell r="AA700" t="str">
            <v>Contrato</v>
          </cell>
          <cell r="AB700" t="str">
            <v>Prestación de Servicios Profesionales</v>
          </cell>
          <cell r="AC700" t="str">
            <v>PRESTAR SERVICIOS PROFESIONALES PARA APOYAR EL SEGUIMIENTO TÉCNICO DE LAS OBRAS DESARROLLADAS EN LOS TERRITORIOS PRIORIZADOS POR LA SECRETARÍA DISTRITAL DEL HÁBITAT</v>
          </cell>
          <cell r="AD700">
            <v>44585</v>
          </cell>
          <cell r="AE700">
            <v>44585</v>
          </cell>
          <cell r="AF700">
            <v>44585</v>
          </cell>
          <cell r="AG700">
            <v>44918</v>
          </cell>
          <cell r="AH700">
            <v>11</v>
          </cell>
          <cell r="AI700">
            <v>0</v>
          </cell>
          <cell r="AJ700">
            <v>12.233333333333333</v>
          </cell>
          <cell r="AK700">
            <v>12</v>
          </cell>
          <cell r="AL700">
            <v>7</v>
          </cell>
          <cell r="AM700">
            <v>367</v>
          </cell>
          <cell r="AN700">
            <v>44918</v>
          </cell>
          <cell r="AO700">
            <v>44956</v>
          </cell>
          <cell r="AP700">
            <v>69080000</v>
          </cell>
          <cell r="AQ700">
            <v>76825333</v>
          </cell>
          <cell r="AR700">
            <v>6280000</v>
          </cell>
          <cell r="AS700">
            <v>0.3333333432674408</v>
          </cell>
          <cell r="AT700">
            <v>2778</v>
          </cell>
          <cell r="AU700">
            <v>421</v>
          </cell>
          <cell r="AV700">
            <v>44565</v>
          </cell>
          <cell r="AW700">
            <v>69080000</v>
          </cell>
          <cell r="AX700" t="str">
            <v>O23011601190000007575</v>
          </cell>
        </row>
        <row r="701">
          <cell r="E701">
            <v>695</v>
          </cell>
          <cell r="F701" t="str">
            <v>695-2022</v>
          </cell>
          <cell r="G701" t="str">
            <v>CO1.PCCNTR.3324047</v>
          </cell>
          <cell r="H701" t="str">
            <v>GESTIONAR Y ATENDER EL 100 % DE LOS REQUERIMIENTOS ALLEGADOS A LA ENTIDAD, RELACIONADOS CON ARRENDAMIENTO Y DESARROLLO DE VIVIENDA</v>
          </cell>
          <cell r="I701" t="str">
            <v>Terminado</v>
          </cell>
          <cell r="J701" t="str">
            <v>https://community.secop.gov.co/Public/Tendering/OpportunityDetail/Index?noticeUID=CO1.NTC.2630391&amp;isFromPublicArea=True&amp;isModal=true&amp;asPopupView=true</v>
          </cell>
          <cell r="K701" t="str">
            <v>SDHT-SDICV-PSP-061-2022</v>
          </cell>
          <cell r="L701" t="str">
            <v>X</v>
          </cell>
          <cell r="N701" t="str">
            <v>CC</v>
          </cell>
          <cell r="O701">
            <v>1110588794</v>
          </cell>
          <cell r="P701">
            <v>3</v>
          </cell>
          <cell r="Q701" t="str">
            <v>ESPITIA MORENO</v>
          </cell>
          <cell r="R701" t="str">
            <v>JUAN DAVID</v>
          </cell>
          <cell r="S701" t="str">
            <v>No Aplica</v>
          </cell>
          <cell r="T701" t="str">
            <v>JUAN DAVID ESPITIA MORENO</v>
          </cell>
          <cell r="U701" t="str">
            <v>M</v>
          </cell>
          <cell r="V701">
            <v>44581</v>
          </cell>
          <cell r="W701" t="str">
            <v>No Aplica</v>
          </cell>
          <cell r="X701">
            <v>44585</v>
          </cell>
          <cell r="Y701">
            <v>44762</v>
          </cell>
          <cell r="Z701" t="str">
            <v>Contratación Directa</v>
          </cell>
          <cell r="AA701" t="str">
            <v>Contrato</v>
          </cell>
          <cell r="AB701" t="str">
            <v>Prestación de Servicios Profesionales</v>
          </cell>
          <cell r="AC701" t="str">
            <v>P R E S T A R S E R V I C I O S  PROFESIONALES DE APOYO JURIDICO PARA SUSTANCIAR  I N VE S T I G A C I O N E S ADMINISTRATIVAS RELACIONADAS CON LA ENAJENACIÓN Y ARRENDAMIENTO DE VIVIENDA</v>
          </cell>
          <cell r="AD701">
            <v>44585</v>
          </cell>
          <cell r="AE701">
            <v>44585</v>
          </cell>
          <cell r="AF701">
            <v>44585</v>
          </cell>
          <cell r="AG701">
            <v>44765</v>
          </cell>
          <cell r="AH701">
            <v>6</v>
          </cell>
          <cell r="AI701">
            <v>0</v>
          </cell>
          <cell r="AJ701">
            <v>6</v>
          </cell>
          <cell r="AK701">
            <v>6</v>
          </cell>
          <cell r="AL701">
            <v>0</v>
          </cell>
          <cell r="AN701">
            <v>44765</v>
          </cell>
          <cell r="AO701">
            <v>44765</v>
          </cell>
          <cell r="AP701">
            <v>34299000</v>
          </cell>
          <cell r="AQ701">
            <v>34299000</v>
          </cell>
          <cell r="AR701">
            <v>5716500</v>
          </cell>
          <cell r="AS701">
            <v>0</v>
          </cell>
          <cell r="AT701">
            <v>2869</v>
          </cell>
          <cell r="AU701">
            <v>841</v>
          </cell>
          <cell r="AV701">
            <v>44573</v>
          </cell>
          <cell r="AW701">
            <v>34299000</v>
          </cell>
          <cell r="AX701" t="str">
            <v>O23011603450000007812</v>
          </cell>
        </row>
        <row r="702">
          <cell r="E702">
            <v>696</v>
          </cell>
          <cell r="F702" t="str">
            <v>696-2022</v>
          </cell>
          <cell r="G702" t="str">
            <v>CO1.PCCNTR.3324777</v>
          </cell>
          <cell r="H702" t="str">
            <v>ADELANTAR EL 100 % DE  ACCIONES DE PREVENCIÓN, VIGILANCIA Y CONTROL FRENTE A LOS DESARROLLOS URBANÍSTICOS ILEGALES.</v>
          </cell>
          <cell r="I702" t="str">
            <v>En Ejecución</v>
          </cell>
          <cell r="J702" t="str">
            <v>https://community.secop.gov.co/Public/Tendering/OpportunityDetail/Index?noticeUID=CO1.NTC.2631068&amp;isFromPublicArea=True&amp;isModal=true&amp;asPopupView=true</v>
          </cell>
          <cell r="K702" t="str">
            <v>SDHT-SDPS-PSP-026-2022</v>
          </cell>
          <cell r="L702" t="str">
            <v>X</v>
          </cell>
          <cell r="N702" t="str">
            <v>CC</v>
          </cell>
          <cell r="O702">
            <v>52446234</v>
          </cell>
          <cell r="P702">
            <v>0</v>
          </cell>
          <cell r="Q702" t="str">
            <v>VERANO ALARCON</v>
          </cell>
          <cell r="R702" t="str">
            <v>MARCELA</v>
          </cell>
          <cell r="S702" t="str">
            <v>No Aplica</v>
          </cell>
          <cell r="T702" t="str">
            <v>MARCELA VERANO ALARCON</v>
          </cell>
          <cell r="U702" t="str">
            <v>F</v>
          </cell>
          <cell r="V702">
            <v>44581</v>
          </cell>
          <cell r="W702" t="str">
            <v>No Aplica</v>
          </cell>
          <cell r="X702">
            <v>44585</v>
          </cell>
          <cell r="Y702">
            <v>44926</v>
          </cell>
          <cell r="Z702" t="str">
            <v>Contratación Directa</v>
          </cell>
          <cell r="AA702" t="str">
            <v>Contrato</v>
          </cell>
          <cell r="AB702" t="str">
            <v>Prestación de Servicios Profesionales</v>
          </cell>
          <cell r="AC702" t="str">
            <v xml:space="preserve"> PRESTAR SERVICIOS PROFESIONALES PARA APOYAR TECNICAMENTE A LA SUBDIRECCIÓN DE PREVENCIÓN Y SEGUIMIENTO EN LAS ACTIVIDADES DE MONITOREO DE LAS AREAS SUSCEPTIBLES DE OCUPACIÓN ILEGAL Y EN LA PREVENCIÓN DE DESARROLLOS ILEGALES EN EL DISTRITO CAPITAL</v>
          </cell>
          <cell r="AD702">
            <v>44585</v>
          </cell>
          <cell r="AE702">
            <v>44585</v>
          </cell>
          <cell r="AF702">
            <v>44585</v>
          </cell>
          <cell r="AG702">
            <v>44927</v>
          </cell>
          <cell r="AH702">
            <v>11</v>
          </cell>
          <cell r="AI702">
            <v>9</v>
          </cell>
          <cell r="AJ702">
            <v>11.866666666666667</v>
          </cell>
          <cell r="AK702">
            <v>11</v>
          </cell>
          <cell r="AL702">
            <v>26</v>
          </cell>
          <cell r="AM702">
            <v>356</v>
          </cell>
          <cell r="AN702">
            <v>44928</v>
          </cell>
          <cell r="AO702">
            <v>44945</v>
          </cell>
          <cell r="AP702">
            <v>64596450</v>
          </cell>
          <cell r="AQ702">
            <v>67835800</v>
          </cell>
          <cell r="AR702">
            <v>5716500</v>
          </cell>
          <cell r="AS702">
            <v>0</v>
          </cell>
          <cell r="AT702">
            <v>2999</v>
          </cell>
          <cell r="AU702">
            <v>769</v>
          </cell>
          <cell r="AV702">
            <v>44566</v>
          </cell>
          <cell r="AW702">
            <v>64767945</v>
          </cell>
          <cell r="AX702" t="str">
            <v>O23011603450000007812</v>
          </cell>
        </row>
        <row r="703">
          <cell r="E703">
            <v>697</v>
          </cell>
          <cell r="F703" t="str">
            <v>697-2022</v>
          </cell>
          <cell r="G703" t="str">
            <v>CO1.PCCNTR.3325711</v>
          </cell>
          <cell r="H703" t="str">
            <v>GESTIONAR Y ATENDER EL 100 % DE LOS REQUERIMIENTOS ALLEGADOS A LA ENTIDAD, RELACIONADOS CON ARRENDAMIENTO Y DESARROLLO DE VIVIENDA</v>
          </cell>
          <cell r="I703" t="str">
            <v>En Ejecución</v>
          </cell>
          <cell r="J703" t="str">
            <v>https://community.secop.gov.co/Public/Tendering/OpportunityDetail/Index?noticeUID=CO1.NTC.2631642&amp;isFromPublicArea=True&amp;isModal=true&amp;asPopupView=true</v>
          </cell>
          <cell r="K703" t="str">
            <v>SDHT-SIVC-PSP-006-2022</v>
          </cell>
          <cell r="L703" t="str">
            <v>X</v>
          </cell>
          <cell r="N703" t="str">
            <v>CC</v>
          </cell>
          <cell r="O703">
            <v>52877132</v>
          </cell>
          <cell r="P703">
            <v>7</v>
          </cell>
          <cell r="Q703" t="str">
            <v>CHACON BEJARANO</v>
          </cell>
          <cell r="R703" t="str">
            <v>JENIFFER</v>
          </cell>
          <cell r="S703" t="str">
            <v>No Aplica</v>
          </cell>
          <cell r="T703" t="str">
            <v>JENIFFER CHACON BEJARANO</v>
          </cell>
          <cell r="U703" t="str">
            <v>F</v>
          </cell>
          <cell r="V703">
            <v>44581</v>
          </cell>
          <cell r="W703" t="str">
            <v>No Aplica</v>
          </cell>
          <cell r="X703">
            <v>44585</v>
          </cell>
          <cell r="Y703">
            <v>44930</v>
          </cell>
          <cell r="Z703" t="str">
            <v>Contratación Directa</v>
          </cell>
          <cell r="AA703" t="str">
            <v>Contrato</v>
          </cell>
          <cell r="AB703" t="str">
            <v>Prestación de Servicios Profesionales</v>
          </cell>
          <cell r="AC703" t="str">
            <v>PRESTAR SERVICIOS PROFESIONALES PARA BRINDAR APOYO EN LA RESOLUCION DE RECURSOS Y DEMAS ACTIVIDADES JURIDICAS RELACIONADAS CON LAS INVESTIGACIONES ADMINISTRATIVAS DE LA INSPECCION VIGILANCIA Y CONTROL DE VIVIENDA</v>
          </cell>
          <cell r="AD703">
            <v>44585</v>
          </cell>
          <cell r="AE703">
            <v>44585</v>
          </cell>
          <cell r="AF703">
            <v>44585</v>
          </cell>
          <cell r="AG703">
            <v>44934</v>
          </cell>
          <cell r="AH703">
            <v>11</v>
          </cell>
          <cell r="AI703">
            <v>15</v>
          </cell>
          <cell r="AJ703">
            <v>11.5</v>
          </cell>
          <cell r="AK703">
            <v>11</v>
          </cell>
          <cell r="AL703">
            <v>15</v>
          </cell>
          <cell r="AN703">
            <v>44934</v>
          </cell>
          <cell r="AO703">
            <v>44934</v>
          </cell>
          <cell r="AP703">
            <v>81138250</v>
          </cell>
          <cell r="AQ703">
            <v>81138250</v>
          </cell>
          <cell r="AR703">
            <v>7055500</v>
          </cell>
          <cell r="AS703">
            <v>0</v>
          </cell>
          <cell r="AT703">
            <v>2971</v>
          </cell>
          <cell r="AU703">
            <v>836</v>
          </cell>
          <cell r="AV703">
            <v>44572</v>
          </cell>
          <cell r="AW703">
            <v>81138250</v>
          </cell>
          <cell r="AX703" t="str">
            <v>O23011603450000007812</v>
          </cell>
        </row>
        <row r="704">
          <cell r="E704">
            <v>698</v>
          </cell>
          <cell r="F704" t="str">
            <v>698-2022</v>
          </cell>
          <cell r="G704" t="str">
            <v>CO1.PCCNTR.3328717</v>
          </cell>
          <cell r="H704" t="str">
            <v xml:space="preserve">REALIZAR 2 ESTUDIOS O DISEÑOS DE PREFACTIBILIDAD Y FACTIBILIDAD PARA PROYECTOS GESTIONADOS DE REVITALIZACIÓN URBANA PARA LA COMPETITIVIDAD EN TORNO A NUEVAS INTERVENCIONES PÚBLICAS DE DESARROLLO URBANO. </v>
          </cell>
          <cell r="I704" t="str">
            <v>Terminado</v>
          </cell>
          <cell r="J704" t="str">
            <v>https://community.secop.gov.co/Public/Tendering/OpportunityDetail/Index?noticeUID=CO1.NTC.2629029&amp;isFromPublicArea=True&amp;isModal=true&amp;asPopupView=true</v>
          </cell>
          <cell r="K704" t="str">
            <v>SDHT-SDO-PSP-070-2022</v>
          </cell>
          <cell r="L704" t="str">
            <v>X</v>
          </cell>
          <cell r="N704" t="str">
            <v>CC</v>
          </cell>
          <cell r="O704">
            <v>52224709</v>
          </cell>
          <cell r="P704">
            <v>4</v>
          </cell>
          <cell r="Q704" t="str">
            <v>SEPULVEDAPEREZ</v>
          </cell>
          <cell r="R704" t="str">
            <v>GLORIA STELLA</v>
          </cell>
          <cell r="S704" t="str">
            <v>No Aplica</v>
          </cell>
          <cell r="T704" t="str">
            <v>GLORIA STELLA SEPULVEDAPEREZ</v>
          </cell>
          <cell r="U704" t="str">
            <v>F</v>
          </cell>
          <cell r="V704">
            <v>44581</v>
          </cell>
          <cell r="W704">
            <v>44587</v>
          </cell>
          <cell r="X704">
            <v>44585</v>
          </cell>
          <cell r="Y704">
            <v>44918</v>
          </cell>
          <cell r="Z704" t="str">
            <v>Contratación Directa</v>
          </cell>
          <cell r="AA704" t="str">
            <v>Contrato</v>
          </cell>
          <cell r="AB704" t="str">
            <v>Prestación de Servicios Profesionales</v>
          </cell>
          <cell r="AC704" t="str">
            <v>PRESTAR SERVICIOS PROFESIONALES PARA APOYAR LA ELABORACIÓN, REVISIÓN Y VALIDACIÓN DE LOS ESTUDIOS JURÍDICOS NECESARIOS PARA LA FORMULACIÓN E IMPLEMENTACIÓN DE LOS PROYECTOS PRIORIZADOS POR LA SUBDIRECCIÓN DE OPERACIONES.</v>
          </cell>
          <cell r="AD704">
            <v>44587</v>
          </cell>
          <cell r="AE704">
            <v>44587</v>
          </cell>
          <cell r="AF704">
            <v>44587</v>
          </cell>
          <cell r="AG704">
            <v>44920</v>
          </cell>
          <cell r="AH704">
            <v>11</v>
          </cell>
          <cell r="AI704">
            <v>0</v>
          </cell>
          <cell r="AJ704">
            <v>11.166666666666666</v>
          </cell>
          <cell r="AK704">
            <v>11</v>
          </cell>
          <cell r="AL704">
            <v>5</v>
          </cell>
          <cell r="AM704">
            <v>335</v>
          </cell>
          <cell r="AN704">
            <v>44920</v>
          </cell>
          <cell r="AO704">
            <v>44925</v>
          </cell>
          <cell r="AP704">
            <v>93500000</v>
          </cell>
          <cell r="AQ704">
            <v>94916667</v>
          </cell>
          <cell r="AR704">
            <v>8500000</v>
          </cell>
          <cell r="AS704">
            <v>-0.3333333432674408</v>
          </cell>
          <cell r="AT704">
            <v>3329</v>
          </cell>
          <cell r="AU704">
            <v>402</v>
          </cell>
          <cell r="AV704">
            <v>44565</v>
          </cell>
          <cell r="AW704">
            <v>93500000</v>
          </cell>
          <cell r="AX704" t="str">
            <v>O23011602320000007641</v>
          </cell>
        </row>
        <row r="705">
          <cell r="E705">
            <v>699</v>
          </cell>
          <cell r="F705" t="str">
            <v>699-2022</v>
          </cell>
          <cell r="G705" t="str">
            <v>CO1.PCCNTR.3324684</v>
          </cell>
          <cell r="H705" t="str">
            <v>MEJORAR 682 VIVIENDAS  RURALES Y EN BORDES URBANOS PRIORIZADAS</v>
          </cell>
          <cell r="I705" t="str">
            <v>Terminado</v>
          </cell>
          <cell r="J705" t="str">
            <v>https://community.secop.gov.co/Public/Tendering/OpportunityDetail/Index?noticeUID=CO1.NTC.2558350&amp;isFromPublicArea=True&amp;isModal=true&amp;asPopupView=true</v>
          </cell>
          <cell r="K705" t="str">
            <v>SDHT-SDO-PSP-057-2022</v>
          </cell>
          <cell r="L705" t="str">
            <v>X</v>
          </cell>
          <cell r="N705" t="str">
            <v>CC</v>
          </cell>
          <cell r="O705">
            <v>1022421182</v>
          </cell>
          <cell r="P705">
            <v>1</v>
          </cell>
          <cell r="Q705" t="str">
            <v>LAGOS CARDENAS</v>
          </cell>
          <cell r="R705" t="str">
            <v>ANA MARIA</v>
          </cell>
          <cell r="S705" t="str">
            <v>No Aplica</v>
          </cell>
          <cell r="T705" t="str">
            <v>ANA MARIA LAGOS CARDENAS</v>
          </cell>
          <cell r="U705" t="str">
            <v>F</v>
          </cell>
          <cell r="V705">
            <v>44581</v>
          </cell>
          <cell r="W705" t="str">
            <v>No Aplica</v>
          </cell>
          <cell r="X705">
            <v>44585</v>
          </cell>
          <cell r="Y705">
            <v>44918</v>
          </cell>
          <cell r="Z705" t="str">
            <v>Contratación Directa</v>
          </cell>
          <cell r="AA705" t="str">
            <v>Contrato</v>
          </cell>
          <cell r="AB705" t="str">
            <v>Prestación de Servicios Profesionales</v>
          </cell>
          <cell r="AC705" t="str">
            <v>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v>
          </cell>
          <cell r="AD705">
            <v>44585</v>
          </cell>
          <cell r="AE705">
            <v>44585</v>
          </cell>
          <cell r="AF705">
            <v>44585</v>
          </cell>
          <cell r="AG705">
            <v>44918</v>
          </cell>
          <cell r="AH705">
            <v>11</v>
          </cell>
          <cell r="AI705">
            <v>0</v>
          </cell>
          <cell r="AJ705">
            <v>11.233333333333333</v>
          </cell>
          <cell r="AK705">
            <v>11</v>
          </cell>
          <cell r="AL705">
            <v>7</v>
          </cell>
          <cell r="AM705">
            <v>337</v>
          </cell>
          <cell r="AN705">
            <v>44918</v>
          </cell>
          <cell r="AO705">
            <v>44925</v>
          </cell>
          <cell r="AP705">
            <v>57783000</v>
          </cell>
          <cell r="AQ705">
            <v>59008700</v>
          </cell>
          <cell r="AR705">
            <v>5253000</v>
          </cell>
          <cell r="AS705">
            <v>0</v>
          </cell>
          <cell r="AT705">
            <v>3403</v>
          </cell>
          <cell r="AU705">
            <v>379</v>
          </cell>
          <cell r="AV705">
            <v>44565</v>
          </cell>
          <cell r="AW705">
            <v>57783000</v>
          </cell>
          <cell r="AX705" t="str">
            <v>O23011601190000007659</v>
          </cell>
        </row>
        <row r="706">
          <cell r="E706">
            <v>700</v>
          </cell>
          <cell r="F706" t="str">
            <v>700-2022</v>
          </cell>
          <cell r="G706" t="str">
            <v>CO1.PCCNTR.3330647</v>
          </cell>
          <cell r="H706" t="str">
            <v>MEJORAR 682 VIVIENDAS  RURALES Y EN BORDES URBANOS PRIORIZADAS</v>
          </cell>
          <cell r="I706" t="str">
            <v>En Ejecución</v>
          </cell>
          <cell r="J706" t="str">
            <v>https://community.secop.gov.co/Public/Tendering/OpportunityDetail/Index?noticeUID=CO1.NTC.2628882&amp;isFromPublicArea=True&amp;isModal=true&amp;asPopupView=true</v>
          </cell>
          <cell r="K706" t="str">
            <v>SDHT-SDO-PSP-063-2022</v>
          </cell>
          <cell r="L706" t="str">
            <v>X</v>
          </cell>
          <cell r="N706" t="str">
            <v>CC</v>
          </cell>
          <cell r="O706">
            <v>52889779</v>
          </cell>
          <cell r="P706">
            <v>3</v>
          </cell>
          <cell r="Q706" t="str">
            <v xml:space="preserve">CANCHON </v>
          </cell>
          <cell r="R706" t="str">
            <v>JOHANNA GOMEZ</v>
          </cell>
          <cell r="S706" t="str">
            <v>No Aplica</v>
          </cell>
          <cell r="T706" t="str">
            <v xml:space="preserve">JOHANNA GOMEZ CANCHON </v>
          </cell>
          <cell r="U706" t="str">
            <v>F</v>
          </cell>
          <cell r="V706">
            <v>44581</v>
          </cell>
          <cell r="W706" t="str">
            <v>No Aplica</v>
          </cell>
          <cell r="X706">
            <v>44585</v>
          </cell>
          <cell r="Y706">
            <v>44918</v>
          </cell>
          <cell r="Z706" t="str">
            <v>Contratación Directa</v>
          </cell>
          <cell r="AA706" t="str">
            <v>Contrato</v>
          </cell>
          <cell r="AB706" t="str">
            <v>Prestación de Servicios Profesionales</v>
          </cell>
          <cell r="AC706" t="str">
            <v>PRESTAR SERVICIOS PROFESIONALES PARA APOYAR TÉCNICAMENTE LA SUPERVISIÓN DE LAS OBRAS Y LAS ACTIVIDADES ADMINISTRATIVAS, OPERATIVAS Y DOCUMENTALES, NECESARIAS PARA LA IMPLEMENTACIÓN DE LOS PROYECTOS PRIORIZADOS POR LA SUBDIRECCIÓN DE OPERACIONES.</v>
          </cell>
          <cell r="AD706">
            <v>44585</v>
          </cell>
          <cell r="AE706">
            <v>44585</v>
          </cell>
          <cell r="AF706">
            <v>44585</v>
          </cell>
          <cell r="AG706">
            <v>44918</v>
          </cell>
          <cell r="AH706">
            <v>11</v>
          </cell>
          <cell r="AI706">
            <v>0</v>
          </cell>
          <cell r="AJ706">
            <v>13</v>
          </cell>
          <cell r="AK706">
            <v>13</v>
          </cell>
          <cell r="AL706">
            <v>0</v>
          </cell>
          <cell r="AM706">
            <v>390</v>
          </cell>
          <cell r="AN706">
            <v>44918</v>
          </cell>
          <cell r="AO706">
            <v>44980</v>
          </cell>
          <cell r="AP706">
            <v>82258000</v>
          </cell>
          <cell r="AQ706">
            <v>97214000</v>
          </cell>
          <cell r="AR706">
            <v>7478000</v>
          </cell>
          <cell r="AS706">
            <v>0</v>
          </cell>
          <cell r="AT706">
            <v>3414</v>
          </cell>
          <cell r="AU706">
            <v>247</v>
          </cell>
          <cell r="AV706">
            <v>44565</v>
          </cell>
          <cell r="AW706">
            <v>82258000</v>
          </cell>
          <cell r="AX706" t="str">
            <v>O23011601190000007659</v>
          </cell>
        </row>
        <row r="707">
          <cell r="E707">
            <v>701</v>
          </cell>
          <cell r="F707" t="str">
            <v>701-2022</v>
          </cell>
          <cell r="G707" t="str">
            <v>CO1.PCCNTR.3330480</v>
          </cell>
          <cell r="H707" t="str">
            <v xml:space="preserve">ASIGNAR 4500 SUBSIDIOS PARA MEJORAMIENTO DE VIVIENDA PRIORIZANDO HOGARES CON JEFATURA FEMENINA, PERSONAS CON DISCAPACIDAD, VÍCTIMAS DEL CONFLICTO ARMADO, POBLACIÓN ÉTNICA Y ADULTOS MAYORES </v>
          </cell>
          <cell r="I707" t="str">
            <v>Terminación Anticipada</v>
          </cell>
          <cell r="J707" t="str">
            <v>https://community.secop.gov.co/Public/Tendering/OpportunityDetail/Index?noticeUID=CO1.NTC.2629280&amp;isFromPublicArea=True&amp;isModal=true&amp;asPopupView=true</v>
          </cell>
          <cell r="K707" t="str">
            <v>SDHT-SDB-PSP-029-2022</v>
          </cell>
          <cell r="L707" t="str">
            <v>X</v>
          </cell>
          <cell r="N707" t="str">
            <v>CC</v>
          </cell>
          <cell r="O707">
            <v>1024472663</v>
          </cell>
          <cell r="P707">
            <v>6</v>
          </cell>
          <cell r="Q707" t="str">
            <v>GARCIA SILVA</v>
          </cell>
          <cell r="R707" t="str">
            <v>YEISSON FABIAN</v>
          </cell>
          <cell r="S707" t="str">
            <v>No Aplica</v>
          </cell>
          <cell r="T707" t="str">
            <v>YEISSON FABIAN GARCIA SILVA</v>
          </cell>
          <cell r="U707" t="str">
            <v>M</v>
          </cell>
          <cell r="V707">
            <v>44581</v>
          </cell>
          <cell r="W707">
            <v>44582</v>
          </cell>
          <cell r="X707">
            <v>44586</v>
          </cell>
          <cell r="Y707">
            <v>44913</v>
          </cell>
          <cell r="Z707" t="str">
            <v>Contratación Directa</v>
          </cell>
          <cell r="AA707" t="str">
            <v>Contrato</v>
          </cell>
          <cell r="AB707" t="str">
            <v>Prestación de Servicios Profesionales</v>
          </cell>
          <cell r="AC707" t="str">
            <v>PRESTAR SERVICIOS PROFESIONALES AL DESARROLLO DE LA GESTIÓN SOCIAL Y COMUNITARIA EN EL MARCO DE LOS MEJORAMIENTOS DE VIVIENDA - MODALIDAD HABITABILIDAD EN LOS TERRITORIOS PRIORIZADOS POR LA SECRETARÍA DISTRITAL DEL HÁBITAT</v>
          </cell>
          <cell r="AD707">
            <v>44586</v>
          </cell>
          <cell r="AE707">
            <v>44586</v>
          </cell>
          <cell r="AF707">
            <v>44586</v>
          </cell>
          <cell r="AG707">
            <v>44919</v>
          </cell>
          <cell r="AH707">
            <v>11</v>
          </cell>
          <cell r="AI707">
            <v>0</v>
          </cell>
          <cell r="AJ707">
            <v>11.2</v>
          </cell>
          <cell r="AK707">
            <v>11</v>
          </cell>
          <cell r="AL707">
            <v>6</v>
          </cell>
          <cell r="AM707">
            <v>336</v>
          </cell>
          <cell r="AN707">
            <v>44919</v>
          </cell>
          <cell r="AO707">
            <v>44925</v>
          </cell>
          <cell r="AP707">
            <v>67980000</v>
          </cell>
          <cell r="AQ707">
            <v>69216000</v>
          </cell>
          <cell r="AR707">
            <v>6180000</v>
          </cell>
          <cell r="AS707">
            <v>0</v>
          </cell>
          <cell r="AT707">
            <v>2729</v>
          </cell>
          <cell r="AU707">
            <v>724</v>
          </cell>
          <cell r="AV707">
            <v>44566</v>
          </cell>
          <cell r="AW707">
            <v>67980000</v>
          </cell>
          <cell r="AX707" t="str">
            <v>O23011601010000007715</v>
          </cell>
        </row>
        <row r="708">
          <cell r="E708">
            <v>702</v>
          </cell>
          <cell r="F708" t="str">
            <v>702-2022</v>
          </cell>
          <cell r="G708" t="str">
            <v>CO1.PCCNTR.3324865</v>
          </cell>
          <cell r="H708" t="str">
            <v>BENEFICIAR 15851 HOGARES  CON SUBSIDIOS PARA ADQUISICIÓN DE VIVIENDA VIS Y VIP</v>
          </cell>
          <cell r="I708" t="str">
            <v>Terminado</v>
          </cell>
          <cell r="J708" t="str">
            <v>https://community.secop.gov.co/Public/Tendering/OpportunityDetail/Index?noticeUID=CO1.NTC.2630981&amp;isFromPublicArea=True&amp;isModal=true&amp;asPopupView=true</v>
          </cell>
          <cell r="K708" t="str">
            <v>SDHT-SGF-PSP-004-2022</v>
          </cell>
          <cell r="L708" t="str">
            <v>X</v>
          </cell>
          <cell r="N708" t="str">
            <v>CC</v>
          </cell>
          <cell r="O708">
            <v>1020731917</v>
          </cell>
          <cell r="P708">
            <v>9</v>
          </cell>
          <cell r="Q708" t="str">
            <v>BASTO MONROY</v>
          </cell>
          <cell r="R708" t="str">
            <v>PAULA ANDREA</v>
          </cell>
          <cell r="S708" t="str">
            <v>No Aplica</v>
          </cell>
          <cell r="T708" t="str">
            <v>PAULA ANDREA BASTO MONROY</v>
          </cell>
          <cell r="U708" t="str">
            <v>F</v>
          </cell>
          <cell r="V708">
            <v>44581</v>
          </cell>
          <cell r="W708" t="str">
            <v>No Aplica</v>
          </cell>
          <cell r="X708">
            <v>44585</v>
          </cell>
          <cell r="Y708">
            <v>44857</v>
          </cell>
          <cell r="Z708" t="str">
            <v>Contratación Directa</v>
          </cell>
          <cell r="AA708" t="str">
            <v>Contrato</v>
          </cell>
          <cell r="AB708" t="str">
            <v>Prestación de Servicios Profesionales</v>
          </cell>
          <cell r="AC708" t="str">
            <v>PRESTAR SERVICIOS PROFESIONALES PARA LLEVAR A CABO ESTUDIOS Y ANÁLISIS FINANCIEROS, ECONÓMICOS Y ESTADÍSTICOS ASOCIADOS AL COMPORTAMIENTO DE LA VIVIENDA Y EL HÁBITAT.</v>
          </cell>
          <cell r="AD708">
            <v>44585</v>
          </cell>
          <cell r="AE708">
            <v>44585</v>
          </cell>
          <cell r="AF708">
            <v>44585</v>
          </cell>
          <cell r="AG708">
            <v>44857</v>
          </cell>
          <cell r="AH708">
            <v>9</v>
          </cell>
          <cell r="AI708">
            <v>0</v>
          </cell>
          <cell r="AJ708">
            <v>11.233333333333333</v>
          </cell>
          <cell r="AK708">
            <v>11</v>
          </cell>
          <cell r="AL708">
            <v>7</v>
          </cell>
          <cell r="AN708">
            <v>44857</v>
          </cell>
          <cell r="AO708">
            <v>44925</v>
          </cell>
          <cell r="AP708">
            <v>83430000</v>
          </cell>
          <cell r="AQ708">
            <v>104133000</v>
          </cell>
          <cell r="AR708">
            <v>9270000</v>
          </cell>
          <cell r="AS708">
            <v>0</v>
          </cell>
          <cell r="AT708">
            <v>3261</v>
          </cell>
          <cell r="AU708">
            <v>892</v>
          </cell>
          <cell r="AV708">
            <v>44579</v>
          </cell>
          <cell r="AW708">
            <v>83430000</v>
          </cell>
          <cell r="AX708" t="str">
            <v>O23011601010000007823</v>
          </cell>
        </row>
        <row r="709">
          <cell r="E709">
            <v>703</v>
          </cell>
          <cell r="F709" t="str">
            <v>703-2022</v>
          </cell>
          <cell r="G709" t="str">
            <v>CO1.PCCNTR.3326885</v>
          </cell>
          <cell r="H709" t="str">
            <v xml:space="preserve">REALIZAR 2 ESTUDIOS O DISEÑOS DE PREFACTIBILIDAD Y FACTIBILIDAD PARA PROYECTOS GESTIONADOS DE REVITALIZACIÓN URBANA PARA LA COMPETITIVIDAD EN TORNO A NUEVAS INTERVENCIONES PÚBLICAS DE DESARROLLO URBANO. </v>
          </cell>
          <cell r="I709" t="str">
            <v>En Ejecución</v>
          </cell>
          <cell r="J709" t="str">
            <v>https://community.secop.gov.co/Public/Tendering/OpportunityDetail/Index?noticeUID=CO1.NTC.2630493&amp;isFromPublicArea=True&amp;isModal=true&amp;asPopupView=true</v>
          </cell>
          <cell r="K709" t="str">
            <v>SDHT-SDO-PSP-014-2022</v>
          </cell>
          <cell r="L709" t="str">
            <v>X</v>
          </cell>
          <cell r="N709" t="str">
            <v>CC</v>
          </cell>
          <cell r="O709">
            <v>52725553</v>
          </cell>
          <cell r="P709">
            <v>2</v>
          </cell>
          <cell r="Q709" t="str">
            <v>LONDOÑO SANCHEZ</v>
          </cell>
          <cell r="R709" t="str">
            <v>YUMMAY DURLEY</v>
          </cell>
          <cell r="S709" t="str">
            <v>No Aplica</v>
          </cell>
          <cell r="T709" t="str">
            <v>YUMMAY DURLEY LONDOÑO SANCHEZ</v>
          </cell>
          <cell r="U709" t="str">
            <v>F</v>
          </cell>
          <cell r="V709">
            <v>44581</v>
          </cell>
          <cell r="W709" t="str">
            <v>No Aplica</v>
          </cell>
          <cell r="X709">
            <v>44585</v>
          </cell>
          <cell r="Y709">
            <v>44918</v>
          </cell>
          <cell r="Z709" t="str">
            <v>Contratación Directa</v>
          </cell>
          <cell r="AA709" t="str">
            <v>Contrato</v>
          </cell>
          <cell r="AB709" t="str">
            <v>Prestación de Servicios Profesionales</v>
          </cell>
          <cell r="AC709" t="str">
            <v>PRESTAR SERVICIOS PROFESIONALES DE APOYO A LA GESTIÓN ADMINISTRATIVA, OPERATIVA Y DE SEGUIMIENTO PRESUPUESTAL DE LOS PROYECTOS PRIORIZADOS POR LA SUBDIRECCIÓN DE OPERACIONES.</v>
          </cell>
          <cell r="AD709">
            <v>44585</v>
          </cell>
          <cell r="AE709">
            <v>44585</v>
          </cell>
          <cell r="AF709">
            <v>44585</v>
          </cell>
          <cell r="AG709">
            <v>44918</v>
          </cell>
          <cell r="AH709">
            <v>11</v>
          </cell>
          <cell r="AI709">
            <v>0</v>
          </cell>
          <cell r="AJ709">
            <v>14.6</v>
          </cell>
          <cell r="AK709">
            <v>14</v>
          </cell>
          <cell r="AL709">
            <v>18</v>
          </cell>
          <cell r="AM709">
            <v>438</v>
          </cell>
          <cell r="AN709">
            <v>44918</v>
          </cell>
          <cell r="AO709">
            <v>45027</v>
          </cell>
          <cell r="AP709">
            <v>67980000</v>
          </cell>
          <cell r="AQ709">
            <v>90228000</v>
          </cell>
          <cell r="AR709">
            <v>6180000</v>
          </cell>
          <cell r="AS709">
            <v>0</v>
          </cell>
          <cell r="AT709">
            <v>3323</v>
          </cell>
          <cell r="AU709">
            <v>870</v>
          </cell>
          <cell r="AV709">
            <v>44575</v>
          </cell>
          <cell r="AW709">
            <v>67980000</v>
          </cell>
          <cell r="AX709" t="str">
            <v>O23011602320000007641</v>
          </cell>
        </row>
        <row r="710">
          <cell r="E710">
            <v>704</v>
          </cell>
          <cell r="F710" t="str">
            <v>704-2022</v>
          </cell>
          <cell r="G710" t="str">
            <v>CO1.PCCNTR.3327372</v>
          </cell>
          <cell r="H710" t="str">
            <v xml:space="preserve">ADECUAR 50800 METROS CUADRADOS  DE ESPACIO PÚBLICO PRIORIZADO CON INTERVENCIONES DE ACUPUNTURA URBANA. </v>
          </cell>
          <cell r="I710" t="str">
            <v>Terminado</v>
          </cell>
          <cell r="J710" t="str">
            <v>https://community.secop.gov.co/Public/Tendering/OpportunityDetail/Index?noticeUID=CO1.NTC.2631106&amp;isFromPublicArea=True&amp;isModal=true&amp;asPopupView=true</v>
          </cell>
          <cell r="K710" t="str">
            <v>SDTH-SDO-PSP-026-2022</v>
          </cell>
          <cell r="L710" t="str">
            <v>X</v>
          </cell>
          <cell r="N710" t="str">
            <v>CC</v>
          </cell>
          <cell r="O710">
            <v>52958948</v>
          </cell>
          <cell r="P710">
            <v>8</v>
          </cell>
          <cell r="Q710" t="str">
            <v>PINO ROJAS</v>
          </cell>
          <cell r="R710" t="str">
            <v>DIANA PATRICIA</v>
          </cell>
          <cell r="S710" t="str">
            <v>No Aplica</v>
          </cell>
          <cell r="T710" t="str">
            <v>DIANA PATRICIA PINO ROJAS</v>
          </cell>
          <cell r="U710" t="str">
            <v>F</v>
          </cell>
          <cell r="V710">
            <v>44581</v>
          </cell>
          <cell r="W710" t="str">
            <v>No Aplica</v>
          </cell>
          <cell r="X710">
            <v>44582</v>
          </cell>
          <cell r="Y710">
            <v>44918</v>
          </cell>
          <cell r="Z710" t="str">
            <v>Contratación Directa</v>
          </cell>
          <cell r="AA710" t="str">
            <v>Contrato</v>
          </cell>
          <cell r="AB710" t="str">
            <v>Prestación de Servicios Profesionales</v>
          </cell>
          <cell r="AC710" t="str">
            <v>PRESTAR SERVICIOS PROFESIONALES PARA APOYAR TÉCNICAMENTE LA ELABORACIÓN Y REVISIÓN DE DOCUMENTOS DE SOPORTE NECESARIOS PARA LA SUPERVISIÓN DE LAS OBRAS DE LOS PROYECTOS PRIORIZADOS POR LA SUBDIRECCIÓN DE OPERACIONES.</v>
          </cell>
          <cell r="AD710">
            <v>44582</v>
          </cell>
          <cell r="AE710">
            <v>44585</v>
          </cell>
          <cell r="AF710">
            <v>44585</v>
          </cell>
          <cell r="AG710">
            <v>44918</v>
          </cell>
          <cell r="AH710">
            <v>11</v>
          </cell>
          <cell r="AI710">
            <v>0</v>
          </cell>
          <cell r="AJ710">
            <v>11.233333333333333</v>
          </cell>
          <cell r="AK710">
            <v>11</v>
          </cell>
          <cell r="AL710">
            <v>7</v>
          </cell>
          <cell r="AM710">
            <v>337</v>
          </cell>
          <cell r="AN710">
            <v>44918</v>
          </cell>
          <cell r="AO710">
            <v>44925</v>
          </cell>
          <cell r="AP710">
            <v>77000000</v>
          </cell>
          <cell r="AQ710">
            <v>78633333</v>
          </cell>
          <cell r="AR710">
            <v>7000000</v>
          </cell>
          <cell r="AS710">
            <v>0.3333333432674408</v>
          </cell>
          <cell r="AT710">
            <v>3373</v>
          </cell>
          <cell r="AU710">
            <v>874</v>
          </cell>
          <cell r="AV710">
            <v>44575</v>
          </cell>
          <cell r="AW710">
            <v>77000000</v>
          </cell>
          <cell r="AX710" t="str">
            <v>O23011602320000007642</v>
          </cell>
        </row>
        <row r="711">
          <cell r="E711">
            <v>705</v>
          </cell>
          <cell r="F711" t="str">
            <v>705-2022</v>
          </cell>
          <cell r="G711" t="str">
            <v>CO1.PCCNTR.3327738</v>
          </cell>
          <cell r="H711" t="str">
            <v xml:space="preserve">REALIZAR 30 ESTUDIOS  O DISEÑOS  DE PREFACTIBILIDAD Y FACTIBILIDAD PARA LAS INTERVENCIONES DE ACUPUNTURA URBANA. </v>
          </cell>
          <cell r="I711" t="str">
            <v>En Ejecución</v>
          </cell>
          <cell r="J711" t="str">
            <v>https://community.secop.gov.co/Public/Tendering/OpportunityDetail/Index?noticeUID=CO1.NTC.2630855&amp;isFromPublicArea=True&amp;isModal=true&amp;asPopupView=true</v>
          </cell>
          <cell r="K711" t="str">
            <v>SDTH-SDO-PSAG-023-2022</v>
          </cell>
          <cell r="L711" t="str">
            <v>X</v>
          </cell>
          <cell r="N711" t="str">
            <v>CC</v>
          </cell>
          <cell r="O711">
            <v>51563303</v>
          </cell>
          <cell r="P711">
            <v>8</v>
          </cell>
          <cell r="Q711" t="str">
            <v>LUNA GAONA</v>
          </cell>
          <cell r="R711" t="str">
            <v>GLADYS</v>
          </cell>
          <cell r="S711" t="str">
            <v>No Aplica</v>
          </cell>
          <cell r="T711" t="str">
            <v>GLADYS LUNA GAONA</v>
          </cell>
          <cell r="U711" t="str">
            <v>F</v>
          </cell>
          <cell r="V711">
            <v>44581</v>
          </cell>
          <cell r="W711" t="str">
            <v>No Aplica</v>
          </cell>
          <cell r="X711">
            <v>44582</v>
          </cell>
          <cell r="Y711">
            <v>44918</v>
          </cell>
          <cell r="Z711" t="str">
            <v>Contratación Directa</v>
          </cell>
          <cell r="AA711" t="str">
            <v>Contrato</v>
          </cell>
          <cell r="AB711" t="str">
            <v>Prestación de Servicios  de Apoyo a la Gestión</v>
          </cell>
          <cell r="AC711" t="str">
            <v>PRESTAR SERVICIOS DE APOYO A LA GESTIÓN DOCUMENTAL, ACTIVIDADES ADMINISTRATIVAS Y OPERATIVAS NECESARIAS POR LA SUBDIRECCIÓN DE OPERACIONES.</v>
          </cell>
          <cell r="AD711">
            <v>44582</v>
          </cell>
          <cell r="AE711">
            <v>44585</v>
          </cell>
          <cell r="AF711">
            <v>44585</v>
          </cell>
          <cell r="AG711">
            <v>44918</v>
          </cell>
          <cell r="AH711">
            <v>11</v>
          </cell>
          <cell r="AI711">
            <v>0</v>
          </cell>
          <cell r="AJ711">
            <v>11</v>
          </cell>
          <cell r="AK711">
            <v>11</v>
          </cell>
          <cell r="AL711">
            <v>0</v>
          </cell>
          <cell r="AN711">
            <v>44918</v>
          </cell>
          <cell r="AO711">
            <v>44931</v>
          </cell>
          <cell r="AP711">
            <v>44000000</v>
          </cell>
          <cell r="AQ711">
            <v>44000000</v>
          </cell>
          <cell r="AR711">
            <v>4000000</v>
          </cell>
          <cell r="AS711">
            <v>0</v>
          </cell>
          <cell r="AT711">
            <v>3367</v>
          </cell>
          <cell r="AU711">
            <v>872</v>
          </cell>
          <cell r="AV711">
            <v>44575</v>
          </cell>
          <cell r="AW711">
            <v>44000000</v>
          </cell>
          <cell r="AX711" t="str">
            <v>O23011602320000007642</v>
          </cell>
        </row>
        <row r="712">
          <cell r="E712">
            <v>706</v>
          </cell>
          <cell r="F712" t="str">
            <v>706-2022</v>
          </cell>
          <cell r="G712" t="str">
            <v>CO1.PCCNTR.3328129</v>
          </cell>
          <cell r="H712" t="str">
            <v xml:space="preserve">ADECUAR 50800 METROS CUADRADOS  DE ESPACIO PÚBLICO PRIORIZADO CON INTERVENCIONES DE ACUPUNTURA URBANA. </v>
          </cell>
          <cell r="I712" t="str">
            <v>En Ejecución</v>
          </cell>
          <cell r="J712" t="str">
            <v>https://community.secop.gov.co/Public/Tendering/OpportunityDetail/Index?noticeUID=CO1.NTC.2633862&amp;isFromPublicArea=True&amp;isModal=true&amp;asPopupView=true</v>
          </cell>
          <cell r="K712" t="str">
            <v>SDTH-SDO-PSP-027-2022</v>
          </cell>
          <cell r="L712" t="str">
            <v>X</v>
          </cell>
          <cell r="N712" t="str">
            <v>CC</v>
          </cell>
          <cell r="O712">
            <v>79645809</v>
          </cell>
          <cell r="P712">
            <v>7</v>
          </cell>
          <cell r="Q712" t="str">
            <v xml:space="preserve">VASQUEZ </v>
          </cell>
          <cell r="R712" t="str">
            <v>JEAN ANGARITA</v>
          </cell>
          <cell r="S712" t="str">
            <v>No Aplica</v>
          </cell>
          <cell r="T712" t="str">
            <v xml:space="preserve">JEAN ANGARITA VASQUEZ </v>
          </cell>
          <cell r="U712" t="str">
            <v>M</v>
          </cell>
          <cell r="V712">
            <v>44581</v>
          </cell>
          <cell r="W712">
            <v>44585</v>
          </cell>
          <cell r="X712">
            <v>44585</v>
          </cell>
          <cell r="Y712">
            <v>44918</v>
          </cell>
          <cell r="Z712" t="str">
            <v>Contratación Directa</v>
          </cell>
          <cell r="AA712" t="str">
            <v>Contrato</v>
          </cell>
          <cell r="AB712" t="str">
            <v>Prestación de Servicios Profesionales</v>
          </cell>
          <cell r="AC712" t="str">
            <v>PRESTAR SERVICIOS PROFESIONALES PARA APOYAR Y COORDINAR TÉCNICAMENTE LA SUPERVISIÓN DE LAS OBRAS, Y DEMÁS ACTIVIDADES NECESARIAS PARA LA IMPLEMENTACIÓN DE LOS PROYECTOS PRIORIZADOS POR LA SUBDIRECCIÓN DE OPERACIONES.</v>
          </cell>
          <cell r="AD712">
            <v>44585</v>
          </cell>
          <cell r="AE712">
            <v>44585</v>
          </cell>
          <cell r="AF712">
            <v>44585</v>
          </cell>
          <cell r="AG712">
            <v>44918</v>
          </cell>
          <cell r="AH712">
            <v>11</v>
          </cell>
          <cell r="AI712">
            <v>0</v>
          </cell>
          <cell r="AJ712">
            <v>13.233333333333333</v>
          </cell>
          <cell r="AK712">
            <v>13</v>
          </cell>
          <cell r="AL712">
            <v>7</v>
          </cell>
          <cell r="AM712">
            <v>397</v>
          </cell>
          <cell r="AN712">
            <v>44918</v>
          </cell>
          <cell r="AO712">
            <v>44985</v>
          </cell>
          <cell r="AP712">
            <v>101970000</v>
          </cell>
          <cell r="AQ712">
            <v>122673000</v>
          </cell>
          <cell r="AR712">
            <v>9270000</v>
          </cell>
          <cell r="AS712">
            <v>0</v>
          </cell>
          <cell r="AT712">
            <v>3374</v>
          </cell>
          <cell r="AU712">
            <v>875</v>
          </cell>
          <cell r="AV712">
            <v>44575</v>
          </cell>
          <cell r="AW712">
            <v>101970000</v>
          </cell>
          <cell r="AX712" t="str">
            <v>O23011602320000007642</v>
          </cell>
        </row>
        <row r="713">
          <cell r="E713">
            <v>707</v>
          </cell>
          <cell r="F713" t="str">
            <v>707-2022</v>
          </cell>
          <cell r="G713" t="str">
            <v>CO1.PCCNTR.3328411</v>
          </cell>
          <cell r="H713" t="str">
            <v>CONSTRUIR  8  OBRAS EN ESPACIOS PÚBLICOS EN TERRITORIOS DE MEJORAMIENTO INTEGRAL DE BARRIOS</v>
          </cell>
          <cell r="I713" t="str">
            <v>Terminado</v>
          </cell>
          <cell r="J713" t="str">
            <v>https://community.secop.gov.co/Public/Tendering/OpportunityDetail/Index?noticeUID=CO1.NTC.2634238&amp;isFromPublicArea=True&amp;isModal=true&amp;asPopupView=true</v>
          </cell>
          <cell r="K713" t="str">
            <v>SDHT-SDB-PSP-036-2022</v>
          </cell>
          <cell r="L713" t="str">
            <v>X</v>
          </cell>
          <cell r="N713" t="str">
            <v>CC</v>
          </cell>
          <cell r="O713">
            <v>1019077613</v>
          </cell>
          <cell r="P713">
            <v>6</v>
          </cell>
          <cell r="Q713" t="str">
            <v>BARRERA TRIVIÑO</v>
          </cell>
          <cell r="R713" t="str">
            <v>JUAN CAMILO</v>
          </cell>
          <cell r="S713" t="str">
            <v>No Aplica</v>
          </cell>
          <cell r="T713" t="str">
            <v>JUAN CAMILO BARRERA TRIVIÑO</v>
          </cell>
          <cell r="U713" t="str">
            <v>M</v>
          </cell>
          <cell r="V713">
            <v>44581</v>
          </cell>
          <cell r="W713">
            <v>44585</v>
          </cell>
          <cell r="X713">
            <v>44585</v>
          </cell>
          <cell r="Y713">
            <v>44915</v>
          </cell>
          <cell r="Z713" t="str">
            <v>Contratación Directa</v>
          </cell>
          <cell r="AA713" t="str">
            <v>Contrato</v>
          </cell>
          <cell r="AB713" t="str">
            <v>Prestación de Servicios Profesionales</v>
          </cell>
          <cell r="AC713" t="str">
            <v>PRESTAR SERVICIOS PROFESIONALES PARA APOYAR EL SEGUIMIENTO EN EL AVANCE DE OBRAS DE LAS INTERVENCIONES DEFINIDAS EN LOS PLANES DE ACCIÓN DE MEJORAMIENTO INTEGRAL EN TERRITORIOS PRIORIZADOS POR LA SECRETARÍA DISTRITAL DEL HÁBITAT.</v>
          </cell>
          <cell r="AD713">
            <v>44585</v>
          </cell>
          <cell r="AE713">
            <v>44585</v>
          </cell>
          <cell r="AF713">
            <v>44585</v>
          </cell>
          <cell r="AG713">
            <v>44765</v>
          </cell>
          <cell r="AH713">
            <v>6</v>
          </cell>
          <cell r="AI713">
            <v>0</v>
          </cell>
          <cell r="AJ713">
            <v>9</v>
          </cell>
          <cell r="AK713">
            <v>9</v>
          </cell>
          <cell r="AL713">
            <v>0</v>
          </cell>
          <cell r="AN713">
            <v>44765</v>
          </cell>
          <cell r="AO713">
            <v>44857</v>
          </cell>
          <cell r="AP713">
            <v>43800000</v>
          </cell>
          <cell r="AQ713">
            <v>65700000</v>
          </cell>
          <cell r="AR713">
            <v>7300000</v>
          </cell>
          <cell r="AS713">
            <v>0</v>
          </cell>
          <cell r="AT713">
            <v>2780</v>
          </cell>
          <cell r="AU713">
            <v>422</v>
          </cell>
          <cell r="AV713">
            <v>44565</v>
          </cell>
          <cell r="AW713">
            <v>43800000</v>
          </cell>
          <cell r="AX713" t="str">
            <v>O23011601190000007575</v>
          </cell>
        </row>
        <row r="714">
          <cell r="E714">
            <v>708</v>
          </cell>
          <cell r="F714" t="str">
            <v>708-2022</v>
          </cell>
          <cell r="G714" t="str">
            <v>CO1.PCCNTR.3327664</v>
          </cell>
          <cell r="H714" t="str">
            <v>GESTIONAR Y ATENDER EL 100 % DE LOS REQUERIMIENTOS ALLEGADOS A LA ENTIDAD, RELACIONADOS CON ARRENDAMIENTO Y DESARROLLO DE VIVIENDA</v>
          </cell>
          <cell r="I714" t="str">
            <v>En Ejecución</v>
          </cell>
          <cell r="J714" t="str">
            <v>https://community.secop.gov.co/Public/Tendering/OpportunityDetail/Index?noticeUID=CO1.NTC.2633582&amp;isFromPublicArea=True&amp;isModal=true&amp;asPopupView=true</v>
          </cell>
          <cell r="K714" t="str">
            <v>SDHT-SDICV-PSP-005-2022</v>
          </cell>
          <cell r="L714" t="str">
            <v>X</v>
          </cell>
          <cell r="N714" t="str">
            <v>CC</v>
          </cell>
          <cell r="O714">
            <v>1068671513</v>
          </cell>
          <cell r="P714">
            <v>3</v>
          </cell>
          <cell r="Q714" t="str">
            <v>SANTANA QUINTERO</v>
          </cell>
          <cell r="R714" t="str">
            <v>KATTIA SOFIA</v>
          </cell>
          <cell r="S714" t="str">
            <v>No Aplica</v>
          </cell>
          <cell r="T714" t="str">
            <v>KATTIA SOFIA SANTANA QUINTERO</v>
          </cell>
          <cell r="U714" t="str">
            <v>F</v>
          </cell>
          <cell r="V714">
            <v>44581</v>
          </cell>
          <cell r="W714" t="str">
            <v>No Aplica</v>
          </cell>
          <cell r="X714">
            <v>44585</v>
          </cell>
          <cell r="Y714">
            <v>44920</v>
          </cell>
          <cell r="Z714" t="str">
            <v>Contratación Directa</v>
          </cell>
          <cell r="AA714" t="str">
            <v>Contrato</v>
          </cell>
          <cell r="AB714" t="str">
            <v>Prestación de Servicios Profesionales</v>
          </cell>
          <cell r="AC714" t="str">
            <v>PRESTAR SERVICIOS PROFESIONALES PARA APOYAR JURÍDICAMENTE EL PROCESO DE COBRO PERSUASIVO Y DEPURACIÓN DE LA CARTERA POR SANCIONES IMPUESTAS A LOS INFRACTORES DE LAS NORMAS DE ENAJENACIÓN Y  ARRENDAMIENTO DE INMUEBLES DESTINADOS A VIVIENDA.</v>
          </cell>
          <cell r="AD714">
            <v>44585</v>
          </cell>
          <cell r="AE714">
            <v>44585</v>
          </cell>
          <cell r="AF714">
            <v>44585</v>
          </cell>
          <cell r="AG714">
            <v>44928</v>
          </cell>
          <cell r="AH714">
            <v>11</v>
          </cell>
          <cell r="AI714">
            <v>9</v>
          </cell>
          <cell r="AJ714">
            <v>11.3</v>
          </cell>
          <cell r="AK714">
            <v>11</v>
          </cell>
          <cell r="AL714">
            <v>9</v>
          </cell>
          <cell r="AN714">
            <v>44927</v>
          </cell>
          <cell r="AO714">
            <v>44927</v>
          </cell>
          <cell r="AP714">
            <v>64596450</v>
          </cell>
          <cell r="AQ714">
            <v>64596450</v>
          </cell>
          <cell r="AR714">
            <v>5716500</v>
          </cell>
          <cell r="AS714">
            <v>0</v>
          </cell>
          <cell r="AT714">
            <v>2873</v>
          </cell>
          <cell r="AU714">
            <v>229</v>
          </cell>
          <cell r="AV714">
            <v>44565</v>
          </cell>
          <cell r="AW714">
            <v>46572325</v>
          </cell>
          <cell r="AX714" t="str">
            <v>O23011603450000007812</v>
          </cell>
        </row>
        <row r="715">
          <cell r="E715">
            <v>709</v>
          </cell>
          <cell r="F715" t="str">
            <v>709-2022</v>
          </cell>
          <cell r="H715" t="str">
            <v>No Aplica</v>
          </cell>
          <cell r="I715" t="str">
            <v>Rechazado</v>
          </cell>
          <cell r="J715" t="str">
            <v>https://community.secop.gov.co/Public/Tendering/ContractNoticePhases/View?PPI=CO1.PPI.16506319&amp;isFromPublicArea=True&amp;isModal=False</v>
          </cell>
          <cell r="K715" t="str">
            <v>SDHT-SDICV-PSP-044-2022</v>
          </cell>
          <cell r="Q715" t="str">
            <v xml:space="preserve"> </v>
          </cell>
          <cell r="R715" t="str">
            <v xml:space="preserve"> </v>
          </cell>
          <cell r="T715">
            <v>0</v>
          </cell>
          <cell r="AC715" t="str">
            <v/>
          </cell>
          <cell r="AJ715">
            <v>0</v>
          </cell>
          <cell r="AK715">
            <v>0</v>
          </cell>
          <cell r="AL715">
            <v>0</v>
          </cell>
          <cell r="AQ715">
            <v>0</v>
          </cell>
          <cell r="AS715">
            <v>0</v>
          </cell>
        </row>
        <row r="716">
          <cell r="E716">
            <v>710</v>
          </cell>
          <cell r="F716" t="str">
            <v>710-2022</v>
          </cell>
          <cell r="G716" t="str">
            <v>CO1.PCCNTR.3342798</v>
          </cell>
          <cell r="H716" t="str">
            <v>GESTIONAR Y ATENDER EL 100 % DE LOS REQUERIMIENTOS ALLEGADOS A LA ENTIDAD, RELACIONADOS CON ARRENDAMIENTO Y DESARROLLO DE VIVIENDA</v>
          </cell>
          <cell r="I716" t="str">
            <v>En Ejecución</v>
          </cell>
          <cell r="J716" t="str">
            <v>https://community.secop.gov.co/Public/Tendering/OpportunityDetail/Index?noticeUID=CO1.NTC.2646313&amp;isFromPublicArea=True&amp;isModal=true&amp;asPopupView=true</v>
          </cell>
          <cell r="K716" t="str">
            <v>SDHT-SIVC-PSP-003-2022</v>
          </cell>
          <cell r="L716" t="str">
            <v>X</v>
          </cell>
          <cell r="N716" t="str">
            <v>CC</v>
          </cell>
          <cell r="O716">
            <v>1018408564</v>
          </cell>
          <cell r="P716">
            <v>1</v>
          </cell>
          <cell r="Q716" t="str">
            <v>NIETO MEJIA</v>
          </cell>
          <cell r="R716" t="str">
            <v>PAULA ALEJANDRA</v>
          </cell>
          <cell r="S716" t="str">
            <v>No Aplica</v>
          </cell>
          <cell r="T716" t="str">
            <v>PAULA ALEJANDRA NIETO MEJIA</v>
          </cell>
          <cell r="U716" t="str">
            <v>F</v>
          </cell>
          <cell r="V716">
            <v>44582</v>
          </cell>
          <cell r="W716" t="str">
            <v>No Aplica</v>
          </cell>
          <cell r="X716">
            <v>44585</v>
          </cell>
          <cell r="Y716">
            <v>44926</v>
          </cell>
          <cell r="Z716" t="str">
            <v>Contratación Directa</v>
          </cell>
          <cell r="AA716" t="str">
            <v>Contrato</v>
          </cell>
          <cell r="AB716" t="str">
            <v>Prestación de Servicios Profesionales</v>
          </cell>
          <cell r="AC716" t="str">
            <v>PRESTAR SERVICIOS PROFESIONALES PARA BRINDAR APOYO EN LA RESOLUCION DE RECURSOS Y DEMAS ACTIVIDADES JURIDICAS RELACIONADAS CON LAS INVESTIGACIONES ADMINISTRATIVAS DE LA INSPECCION VIGILANCIA Y CONTROL DE VIVIENDA.</v>
          </cell>
          <cell r="AD716">
            <v>44585</v>
          </cell>
          <cell r="AE716">
            <v>44585</v>
          </cell>
          <cell r="AF716">
            <v>44585</v>
          </cell>
          <cell r="AG716">
            <v>44933</v>
          </cell>
          <cell r="AH716">
            <v>11</v>
          </cell>
          <cell r="AI716">
            <v>15</v>
          </cell>
          <cell r="AJ716">
            <v>11.5</v>
          </cell>
          <cell r="AK716">
            <v>11</v>
          </cell>
          <cell r="AL716">
            <v>15</v>
          </cell>
          <cell r="AN716">
            <v>44934</v>
          </cell>
          <cell r="AO716">
            <v>44934</v>
          </cell>
          <cell r="AP716">
            <v>81138250</v>
          </cell>
          <cell r="AQ716">
            <v>81138250</v>
          </cell>
          <cell r="AR716">
            <v>7055500</v>
          </cell>
          <cell r="AS716">
            <v>0</v>
          </cell>
          <cell r="AT716">
            <v>2969</v>
          </cell>
          <cell r="AU716">
            <v>835</v>
          </cell>
          <cell r="AV716">
            <v>44572</v>
          </cell>
          <cell r="AW716">
            <v>81138250</v>
          </cell>
          <cell r="AX716" t="str">
            <v>O23011603450000007812</v>
          </cell>
        </row>
        <row r="717">
          <cell r="E717">
            <v>711</v>
          </cell>
          <cell r="F717" t="str">
            <v>711-2022</v>
          </cell>
          <cell r="G717" t="str">
            <v>CO1.PCCNTR.3327945</v>
          </cell>
          <cell r="H717" t="str">
            <v>GESTIONAR Y ATENDER EL 100 % DE LOS REQUERIMIENTOS ALLEGADOS A LA ENTIDAD, RELACIONADOS CON ARRENDAMIENTO Y DESARROLLO DE VIVIENDA</v>
          </cell>
          <cell r="I717" t="str">
            <v>En Ejecución</v>
          </cell>
          <cell r="J717" t="str">
            <v>https://community.secop.gov.co/Public/Tendering/OpportunityDetail/Index?noticeUID=CO1.NTC.2633905&amp;isFromPublicArea=True&amp;isModal=true&amp;asPopupView=true</v>
          </cell>
          <cell r="K717" t="str">
            <v>SDHT-SIVC-PSP-001-2022</v>
          </cell>
          <cell r="L717" t="str">
            <v>X</v>
          </cell>
          <cell r="N717" t="str">
            <v>CC</v>
          </cell>
          <cell r="O717">
            <v>80724303</v>
          </cell>
          <cell r="P717">
            <v>5</v>
          </cell>
          <cell r="Q717" t="str">
            <v xml:space="preserve"> GALEANO PALOMINO</v>
          </cell>
          <cell r="R717" t="str">
            <v>WILLIAM</v>
          </cell>
          <cell r="S717" t="str">
            <v>No Aplica</v>
          </cell>
          <cell r="T717" t="str">
            <v>WILLIAM  GALEANO PALOMINO</v>
          </cell>
          <cell r="U717" t="str">
            <v>M</v>
          </cell>
          <cell r="V717">
            <v>44581</v>
          </cell>
          <cell r="W717" t="str">
            <v>No Aplica</v>
          </cell>
          <cell r="X717">
            <v>44585</v>
          </cell>
          <cell r="Y717">
            <v>44926</v>
          </cell>
          <cell r="Z717" t="str">
            <v>Contratación Directa</v>
          </cell>
          <cell r="AA717" t="str">
            <v>Contrato</v>
          </cell>
          <cell r="AB717" t="str">
            <v>Prestación de Servicios Profesionales</v>
          </cell>
          <cell r="AC717" t="str">
            <v>PRESTAR SERVICIOS PROFESIONALES PARA BRINDAR APOYO EN LA RESOLUCION DE RECURSOS Y DEMAS ACTIVIDADES JURIDICAS RELACIONADAS CON LAS INVESTIGACIONES ADMINISTRATIVAS DE LA INSPECCION VIGILANCIA Y CONTROL DE VIVIENDA</v>
          </cell>
          <cell r="AD717">
            <v>44585</v>
          </cell>
          <cell r="AE717">
            <v>44585</v>
          </cell>
          <cell r="AF717">
            <v>44585</v>
          </cell>
          <cell r="AG717">
            <v>44928</v>
          </cell>
          <cell r="AH717">
            <v>11</v>
          </cell>
          <cell r="AI717">
            <v>9</v>
          </cell>
          <cell r="AJ717">
            <v>11.3</v>
          </cell>
          <cell r="AK717">
            <v>11</v>
          </cell>
          <cell r="AL717">
            <v>9</v>
          </cell>
          <cell r="AN717">
            <v>44928</v>
          </cell>
          <cell r="AO717">
            <v>44928</v>
          </cell>
          <cell r="AP717">
            <v>73325700</v>
          </cell>
          <cell r="AQ717">
            <v>73325700</v>
          </cell>
          <cell r="AR717">
            <v>6489000</v>
          </cell>
          <cell r="AS717">
            <v>0</v>
          </cell>
          <cell r="AT717">
            <v>2972</v>
          </cell>
          <cell r="AU717">
            <v>837</v>
          </cell>
          <cell r="AV717">
            <v>44572</v>
          </cell>
          <cell r="AW717">
            <v>73520370</v>
          </cell>
          <cell r="AX717" t="str">
            <v>O23011603450000007812</v>
          </cell>
        </row>
        <row r="718">
          <cell r="E718">
            <v>712</v>
          </cell>
          <cell r="F718" t="str">
            <v>712-2022</v>
          </cell>
          <cell r="G718" t="str">
            <v>CO1.PCCNTR.3329203</v>
          </cell>
          <cell r="H718" t="str">
            <v>GESTIONAR Y ATENDER EL 100 % DE LOS REQUERIMIENTOS ALLEGADOS A LA ENTIDAD, RELACIONADOS CON ARRENDAMIENTO Y DESARROLLO DE VIVIENDA</v>
          </cell>
          <cell r="I718" t="str">
            <v>En Ejecución</v>
          </cell>
          <cell r="J718" t="str">
            <v>https://community.secop.gov.co/Public/Tendering/OpportunityDetail/Index?noticeUID=CO1.NTC.2634786&amp;isFromPublicArea=True&amp;isModal=true&amp;asPopupView=true</v>
          </cell>
          <cell r="K718" t="str">
            <v>SDHT-SDICV-PSP-006-2022</v>
          </cell>
          <cell r="L718" t="str">
            <v>X</v>
          </cell>
          <cell r="N718" t="str">
            <v>CC</v>
          </cell>
          <cell r="O718">
            <v>79922316</v>
          </cell>
          <cell r="P718">
            <v>6</v>
          </cell>
          <cell r="Q718" t="str">
            <v>SANTANA CABALLERO</v>
          </cell>
          <cell r="R718" t="str">
            <v>LEONARDO ANDRES</v>
          </cell>
          <cell r="S718" t="str">
            <v>No Aplica</v>
          </cell>
          <cell r="T718" t="str">
            <v>LEONARDO ANDRES SANTANA CABALLERO</v>
          </cell>
          <cell r="U718" t="str">
            <v>M</v>
          </cell>
          <cell r="V718">
            <v>44581</v>
          </cell>
          <cell r="W718">
            <v>44585</v>
          </cell>
          <cell r="X718">
            <v>44585</v>
          </cell>
          <cell r="Y718">
            <v>44920</v>
          </cell>
          <cell r="Z718" t="str">
            <v>Contratación Directa</v>
          </cell>
          <cell r="AA718" t="str">
            <v>Contrato</v>
          </cell>
          <cell r="AB718" t="str">
            <v>Prestación de Servicios Profesionales</v>
          </cell>
          <cell r="AC718" t="str">
            <v>PRESTAR SERVICIOS PROFESIONALES ESPECIALIZADOS PARA APOYAR JURIDICAMENTE A LA SUBDIRECCIÓN DE INVESTIGACIONES Y CONTROL DE VIVIENDA EN LAS ACTIVIDADES ORIENTADAS A LAS INVESTIGACIONES ADMINISTRATIVAS RELACIONADAS CON LA ENAJENACIÓN Y ARRENDAMIENTO DE VIVIENDA.</v>
          </cell>
          <cell r="AD718">
            <v>44585</v>
          </cell>
          <cell r="AE718">
            <v>44585</v>
          </cell>
          <cell r="AF718">
            <v>44585</v>
          </cell>
          <cell r="AG718">
            <v>44927</v>
          </cell>
          <cell r="AH718">
            <v>11</v>
          </cell>
          <cell r="AI718">
            <v>9</v>
          </cell>
          <cell r="AJ718">
            <v>11.766666666666667</v>
          </cell>
          <cell r="AK718">
            <v>11</v>
          </cell>
          <cell r="AL718">
            <v>23</v>
          </cell>
          <cell r="AM718">
            <v>353</v>
          </cell>
          <cell r="AN718">
            <v>44928</v>
          </cell>
          <cell r="AO718">
            <v>44942</v>
          </cell>
          <cell r="AP718">
            <v>96603700</v>
          </cell>
          <cell r="AQ718">
            <v>100593233</v>
          </cell>
          <cell r="AR718">
            <v>8549000</v>
          </cell>
          <cell r="AS718">
            <v>0.3333333432674408</v>
          </cell>
          <cell r="AT718">
            <v>2883</v>
          </cell>
          <cell r="AU718">
            <v>811</v>
          </cell>
          <cell r="AV718">
            <v>44568</v>
          </cell>
          <cell r="AW718">
            <v>96860170</v>
          </cell>
          <cell r="AX718" t="str">
            <v>O23011603450000007812</v>
          </cell>
        </row>
        <row r="719">
          <cell r="E719">
            <v>713</v>
          </cell>
          <cell r="F719" t="str">
            <v>713-2022</v>
          </cell>
          <cell r="G719" t="str">
            <v>CO1.PCCNTR.3330452</v>
          </cell>
          <cell r="H719" t="str">
            <v>ADELANTAR EL 100 % DE  ACCIONES DE PREVENCIÓN, VIGILANCIA Y CONTROL FRENTE A LOS DESARROLLOS URBANÍSTICOS ILEGALES.</v>
          </cell>
          <cell r="I719" t="str">
            <v>En Ejecución</v>
          </cell>
          <cell r="J719" t="str">
            <v>https://community.secop.gov.co/Public/Tendering/OpportunityDetail/Index?noticeUID=CO1.NTC.2636058&amp;isFromPublicArea=True&amp;isModal=true&amp;asPopupView=true</v>
          </cell>
          <cell r="K719" t="str">
            <v>SDHT-SDPS-PSP-024-2022</v>
          </cell>
          <cell r="L719" t="str">
            <v>X</v>
          </cell>
          <cell r="N719" t="str">
            <v>CC</v>
          </cell>
          <cell r="O719">
            <v>79965483</v>
          </cell>
          <cell r="P719">
            <v>2</v>
          </cell>
          <cell r="Q719" t="str">
            <v>REYES PEDREROS</v>
          </cell>
          <cell r="R719" t="str">
            <v>DAVID LEONARDO</v>
          </cell>
          <cell r="S719" t="str">
            <v>No Aplica</v>
          </cell>
          <cell r="T719" t="str">
            <v>DAVID LEONARDO REYES PEDREROS</v>
          </cell>
          <cell r="U719" t="str">
            <v>M</v>
          </cell>
          <cell r="V719">
            <v>44581</v>
          </cell>
          <cell r="W719" t="str">
            <v>No Aplica</v>
          </cell>
          <cell r="X719">
            <v>44588</v>
          </cell>
          <cell r="Y719">
            <v>44926</v>
          </cell>
          <cell r="Z719" t="str">
            <v>Contratación Directa</v>
          </cell>
          <cell r="AA719" t="str">
            <v>Contrato</v>
          </cell>
          <cell r="AB719" t="str">
            <v>Prestación de Servicios Profesionales</v>
          </cell>
          <cell r="AC719" t="str">
            <v>PRESTAR SERVICIOS PROFESIONALES PARA APOYAR TECNICAMENTE A LA SUBDIRECCIÓN DE PREVENCIÓN Y SEGUIMIENTO EN LAS ACTIVIDADES DE MONITOREO DE LAS AREAS SUSCEPTIBLES DE OCUPACIÓN ILEGAL Y EN LA PREVENCIÓN DE DESARROLLOS ILEGALES EN EL DISTRITO CAPITAL.</v>
          </cell>
          <cell r="AD719">
            <v>44588</v>
          </cell>
          <cell r="AE719">
            <v>44593</v>
          </cell>
          <cell r="AF719">
            <v>44588</v>
          </cell>
          <cell r="AG719">
            <v>44935</v>
          </cell>
          <cell r="AH719">
            <v>11</v>
          </cell>
          <cell r="AI719">
            <v>9</v>
          </cell>
          <cell r="AJ719">
            <v>11.3</v>
          </cell>
          <cell r="AK719">
            <v>11</v>
          </cell>
          <cell r="AL719">
            <v>9</v>
          </cell>
          <cell r="AN719">
            <v>44931</v>
          </cell>
          <cell r="AO719">
            <v>44931</v>
          </cell>
          <cell r="AP719">
            <v>64596450</v>
          </cell>
          <cell r="AQ719">
            <v>64596450</v>
          </cell>
          <cell r="AR719">
            <v>5716500</v>
          </cell>
          <cell r="AS719">
            <v>0</v>
          </cell>
          <cell r="AT719">
            <v>3000</v>
          </cell>
          <cell r="AU719">
            <v>772</v>
          </cell>
          <cell r="AV719">
            <v>44566</v>
          </cell>
          <cell r="AW719">
            <v>64767945</v>
          </cell>
          <cell r="AX719" t="str">
            <v>O23011603450000007812</v>
          </cell>
        </row>
        <row r="720">
          <cell r="E720">
            <v>714</v>
          </cell>
          <cell r="F720" t="str">
            <v>714-2022</v>
          </cell>
          <cell r="G720" t="str">
            <v>CO1.PCCNTR.3329708</v>
          </cell>
          <cell r="H720" t="str">
            <v xml:space="preserve">ASIGNAR 4500 SUBSIDIOS PARA MEJORAMIENTO DE VIVIENDA PRIORIZANDO HOGARES CON JEFATURA FEMENINA, PERSONAS CON DISCAPACIDAD, VÍCTIMAS DEL CONFLICTO ARMADO, POBLACIÓN ÉTNICA Y ADULTOS MAYORES </v>
          </cell>
          <cell r="I720" t="str">
            <v>Terminado</v>
          </cell>
          <cell r="J720" t="str">
            <v>https://community.secop.gov.co/Public/Tendering/OpportunityDetail/Index?noticeUID=CO1.NTC.2635452&amp;isFromPublicArea=True&amp;isModal=true&amp;asPopupView=true</v>
          </cell>
          <cell r="K720" t="str">
            <v>SDHT-SDB-PSP-080-2022</v>
          </cell>
          <cell r="L720" t="str">
            <v>X</v>
          </cell>
          <cell r="N720" t="str">
            <v>CC</v>
          </cell>
          <cell r="O720">
            <v>1013594088</v>
          </cell>
          <cell r="P720">
            <v>4</v>
          </cell>
          <cell r="Q720" t="str">
            <v>BOLAÑOS SOLARTE</v>
          </cell>
          <cell r="R720" t="str">
            <v>CRISTIAN RODRIGO</v>
          </cell>
          <cell r="S720" t="str">
            <v>No Aplica</v>
          </cell>
          <cell r="T720" t="str">
            <v>CRISTIAN RODRIGO BOLAÑOS SOLARTE</v>
          </cell>
          <cell r="U720" t="str">
            <v>M</v>
          </cell>
          <cell r="V720">
            <v>44581</v>
          </cell>
          <cell r="W720">
            <v>44585</v>
          </cell>
          <cell r="X720">
            <v>44586</v>
          </cell>
          <cell r="Y720">
            <v>44761</v>
          </cell>
          <cell r="Z720" t="str">
            <v>Contratación Directa</v>
          </cell>
          <cell r="AA720" t="str">
            <v>Contrato</v>
          </cell>
          <cell r="AB720" t="str">
            <v>Prestación de Servicios Profesionales</v>
          </cell>
          <cell r="AC720" t="str">
            <v>PRESTAR SERVICIOS PROFESIONALES PARA LA ESTRUCTURACIÓN TÉCNICA NECESARIA PARA LA ASIGNACIÓN DE SUBSIDIOS DE MEJORAMIENTOS DE VIVIENDA -MODALIDAD HABITABILIDAD EN LOS TERRITORIOS PRIORIZADOS POR LA SECRETARÍADISTRITAL DEL HÁBITAT</v>
          </cell>
          <cell r="AD720">
            <v>44586</v>
          </cell>
          <cell r="AE720">
            <v>44586</v>
          </cell>
          <cell r="AF720">
            <v>44586</v>
          </cell>
          <cell r="AG720">
            <v>44766</v>
          </cell>
          <cell r="AH720">
            <v>6</v>
          </cell>
          <cell r="AI720">
            <v>0</v>
          </cell>
          <cell r="AJ720">
            <v>9</v>
          </cell>
          <cell r="AK720">
            <v>9</v>
          </cell>
          <cell r="AL720">
            <v>0</v>
          </cell>
          <cell r="AN720">
            <v>44766</v>
          </cell>
          <cell r="AO720">
            <v>44858</v>
          </cell>
          <cell r="AP720">
            <v>43800000</v>
          </cell>
          <cell r="AQ720">
            <v>65700000</v>
          </cell>
          <cell r="AR720">
            <v>7300000</v>
          </cell>
          <cell r="AS720">
            <v>0</v>
          </cell>
          <cell r="AT720">
            <v>2717</v>
          </cell>
          <cell r="AU720">
            <v>178</v>
          </cell>
          <cell r="AV720">
            <v>44564</v>
          </cell>
          <cell r="AW720">
            <v>43800000</v>
          </cell>
          <cell r="AX720" t="str">
            <v>O23011601010000007715</v>
          </cell>
        </row>
        <row r="721">
          <cell r="E721">
            <v>715</v>
          </cell>
          <cell r="F721" t="str">
            <v>715-2022</v>
          </cell>
          <cell r="G721" t="str">
            <v>CO1.PCCNTR.3329590</v>
          </cell>
          <cell r="H721" t="str">
            <v>EJECUTAR 100 % DEL PROGRAMA DE SANEAMIENTO FISCAL Y FINANCIERO</v>
          </cell>
          <cell r="I721" t="str">
            <v>Terminado</v>
          </cell>
          <cell r="J721" t="str">
            <v>https://community.secop.gov.co/Public/Tendering/OpportunityDetail/Index?noticeUID=CO1.NTC.2635908&amp;isFromPublicArea=True&amp;isModal=true&amp;asPopupView=true</v>
          </cell>
          <cell r="K721" t="str">
            <v>SDHT-SDF-PSP-017-2022</v>
          </cell>
          <cell r="L721" t="str">
            <v>X</v>
          </cell>
          <cell r="N721" t="str">
            <v>CC</v>
          </cell>
          <cell r="O721">
            <v>19498436</v>
          </cell>
          <cell r="P721">
            <v>4</v>
          </cell>
          <cell r="Q721" t="str">
            <v>PARRA DIAZ</v>
          </cell>
          <cell r="R721" t="str">
            <v>LUIS CARLOS</v>
          </cell>
          <cell r="S721" t="str">
            <v>No Aplica</v>
          </cell>
          <cell r="T721" t="str">
            <v>LUIS CARLOS PARRA DIAZ</v>
          </cell>
          <cell r="U721" t="str">
            <v>M</v>
          </cell>
          <cell r="V721">
            <v>44581</v>
          </cell>
          <cell r="W721" t="str">
            <v>No Aplica</v>
          </cell>
          <cell r="X721">
            <v>44586</v>
          </cell>
          <cell r="Y721">
            <v>44765</v>
          </cell>
          <cell r="Z721" t="str">
            <v>Contratación Directa</v>
          </cell>
          <cell r="AA721" t="str">
            <v>Contrato</v>
          </cell>
          <cell r="AB721" t="str">
            <v>Prestación de Servicios Profesionales</v>
          </cell>
          <cell r="AC721" t="str">
            <v>PRESTAR SERVICIOS PROFESIONALES PARA APOYAR EL PROCESO DE PAGOS A CARGO DE LA SUBDIRECCIÓN FINANCIERA DE LA SECRETARIA DISTRITAL DEL HÁBITAT</v>
          </cell>
          <cell r="AD721">
            <v>44586</v>
          </cell>
          <cell r="AE721">
            <v>44586</v>
          </cell>
          <cell r="AF721">
            <v>44586</v>
          </cell>
          <cell r="AG721">
            <v>44766</v>
          </cell>
          <cell r="AH721">
            <v>6</v>
          </cell>
          <cell r="AI721">
            <v>0</v>
          </cell>
          <cell r="AJ721">
            <v>6</v>
          </cell>
          <cell r="AK721">
            <v>6</v>
          </cell>
          <cell r="AL721">
            <v>0</v>
          </cell>
          <cell r="AN721">
            <v>44766</v>
          </cell>
          <cell r="AO721">
            <v>44766</v>
          </cell>
          <cell r="AP721">
            <v>40200000</v>
          </cell>
          <cell r="AQ721">
            <v>40200000</v>
          </cell>
          <cell r="AR721">
            <v>6700000</v>
          </cell>
          <cell r="AS721">
            <v>0</v>
          </cell>
          <cell r="AT721">
            <v>3116</v>
          </cell>
          <cell r="AU721">
            <v>562</v>
          </cell>
          <cell r="AV721">
            <v>44565</v>
          </cell>
          <cell r="AW721">
            <v>40200000</v>
          </cell>
          <cell r="AX721" t="str">
            <v>O23011605560000007754</v>
          </cell>
        </row>
        <row r="722">
          <cell r="E722">
            <v>716</v>
          </cell>
          <cell r="F722" t="str">
            <v>716-2022</v>
          </cell>
          <cell r="G722" t="str">
            <v>CO1.PCCNTR.3329691</v>
          </cell>
          <cell r="H722" t="str">
            <v>EJECUTAR 100 % DEL PROGRAMA DE SANEAMIENTO FISCAL Y FINANCIERO</v>
          </cell>
          <cell r="I722" t="str">
            <v>Terminado</v>
          </cell>
          <cell r="J722" t="str">
            <v>https://community.secop.gov.co/Public/Tendering/OpportunityDetail/Index?noticeUID=CO1.NTC.2635639&amp;isFromPublicArea=True&amp;isModal=true&amp;asPopupView=true</v>
          </cell>
          <cell r="K722" t="str">
            <v>SDHT-SDF-PSP-016-2022</v>
          </cell>
          <cell r="L722" t="str">
            <v>X</v>
          </cell>
          <cell r="N722" t="str">
            <v>CC</v>
          </cell>
          <cell r="O722">
            <v>19325842</v>
          </cell>
          <cell r="P722">
            <v>1</v>
          </cell>
          <cell r="Q722" t="str">
            <v>BUITRAGO MEDINA</v>
          </cell>
          <cell r="R722" t="str">
            <v>PEDRO MARIO</v>
          </cell>
          <cell r="S722" t="str">
            <v>No Aplica</v>
          </cell>
          <cell r="T722" t="str">
            <v>PEDRO MARIO BUITRAGO MEDINA</v>
          </cell>
          <cell r="U722" t="str">
            <v>M</v>
          </cell>
          <cell r="V722">
            <v>44581</v>
          </cell>
          <cell r="W722" t="str">
            <v>No Aplica</v>
          </cell>
          <cell r="X722">
            <v>44586</v>
          </cell>
          <cell r="Y722">
            <v>44750</v>
          </cell>
          <cell r="Z722" t="str">
            <v>Contratación Directa</v>
          </cell>
          <cell r="AA722" t="str">
            <v>Contrato</v>
          </cell>
          <cell r="AB722" t="str">
            <v>Prestación de Servicios Profesionales</v>
          </cell>
          <cell r="AC722" t="str">
            <v>PRESTAR SERVICIOS PROFESIONALES PARA APOYAR EL PROCESO DE PAGOS A CARGO DE LA SUBDIRECCIÓN FINANCIERA DE LA SECRETARIA DISTRITAL DEL HÁBITAT</v>
          </cell>
          <cell r="AD722">
            <v>44586</v>
          </cell>
          <cell r="AE722">
            <v>44586</v>
          </cell>
          <cell r="AF722">
            <v>44586</v>
          </cell>
          <cell r="AG722">
            <v>44794</v>
          </cell>
          <cell r="AH722">
            <v>5</v>
          </cell>
          <cell r="AI722">
            <v>15</v>
          </cell>
          <cell r="AJ722">
            <v>6.9333333333333336</v>
          </cell>
          <cell r="AK722">
            <v>6</v>
          </cell>
          <cell r="AL722">
            <v>28</v>
          </cell>
          <cell r="AN722">
            <v>44751</v>
          </cell>
          <cell r="AO722">
            <v>44795</v>
          </cell>
          <cell r="AP722">
            <v>36850000</v>
          </cell>
          <cell r="AQ722">
            <v>36850000</v>
          </cell>
          <cell r="AR722">
            <v>6700000</v>
          </cell>
          <cell r="AS722">
            <v>9603333.3333333358</v>
          </cell>
          <cell r="AT722">
            <v>3736</v>
          </cell>
          <cell r="AU722">
            <v>888</v>
          </cell>
          <cell r="AV722">
            <v>44579</v>
          </cell>
          <cell r="AW722">
            <v>36850000</v>
          </cell>
          <cell r="AX722" t="str">
            <v>O23011605560000007754</v>
          </cell>
        </row>
        <row r="723">
          <cell r="E723">
            <v>717</v>
          </cell>
          <cell r="F723" t="str">
            <v>717-2022</v>
          </cell>
          <cell r="G723" t="str">
            <v>CO1.PCCNTR.3330059</v>
          </cell>
          <cell r="H723" t="str">
            <v>EJECUTAR 100 % DEL PROGRAMA DE SANEAMIENTO FISCAL Y FINANCIERO</v>
          </cell>
          <cell r="I723" t="str">
            <v>En Ejecución</v>
          </cell>
          <cell r="J723" t="str">
            <v>https://community.secop.gov.co/Public/Tendering/OpportunityDetail/Index?noticeUID=CO1.NTC.2635751&amp;isFromPublicArea=True&amp;isModal=true&amp;asPopupView=true</v>
          </cell>
          <cell r="K723" t="str">
            <v>SDHT-SDF-PSP-015-2022</v>
          </cell>
          <cell r="L723" t="str">
            <v>X</v>
          </cell>
          <cell r="N723" t="str">
            <v>CC</v>
          </cell>
          <cell r="O723">
            <v>51628915</v>
          </cell>
          <cell r="P723">
            <v>6</v>
          </cell>
          <cell r="Q723" t="str">
            <v xml:space="preserve">GARCIA </v>
          </cell>
          <cell r="R723" t="str">
            <v>JANETH BRICEÑO</v>
          </cell>
          <cell r="S723" t="str">
            <v>No Aplica</v>
          </cell>
          <cell r="T723" t="str">
            <v xml:space="preserve">JANETH BRICEÑO GARCIA </v>
          </cell>
          <cell r="U723" t="str">
            <v>F</v>
          </cell>
          <cell r="V723">
            <v>44587</v>
          </cell>
          <cell r="W723" t="str">
            <v>No Aplica</v>
          </cell>
          <cell r="X723">
            <v>44589</v>
          </cell>
          <cell r="Y723">
            <v>44922</v>
          </cell>
          <cell r="Z723" t="str">
            <v>Contratación Directa</v>
          </cell>
          <cell r="AA723" t="str">
            <v>Contrato</v>
          </cell>
          <cell r="AB723" t="str">
            <v>Prestación de Servicios Profesionales</v>
          </cell>
          <cell r="AC723" t="str">
            <v>PRESTAR SERVICIOS PROFESIONALES A LA SECRETARIA DISTRITAL DEL HÁBITAT PARA APOYAR EL PROCESO DE PAGOS, ASÍ COMO LAS ACTIVIDADES RELACIONADAS CON LOS PROCESOS Y PROCEDIMIENTOS DEL MIPG DE LA SUBDIRECCIÓN FINANCIERA</v>
          </cell>
          <cell r="AD723">
            <v>44589</v>
          </cell>
          <cell r="AE723">
            <v>44589</v>
          </cell>
          <cell r="AF723">
            <v>44589</v>
          </cell>
          <cell r="AG723">
            <v>44922</v>
          </cell>
          <cell r="AH723">
            <v>11</v>
          </cell>
          <cell r="AI723">
            <v>0</v>
          </cell>
          <cell r="AJ723">
            <v>11.6</v>
          </cell>
          <cell r="AK723">
            <v>11</v>
          </cell>
          <cell r="AL723">
            <v>18</v>
          </cell>
          <cell r="AM723">
            <v>348</v>
          </cell>
          <cell r="AN723">
            <v>44922</v>
          </cell>
          <cell r="AO723">
            <v>44941</v>
          </cell>
          <cell r="AP723">
            <v>81950000</v>
          </cell>
          <cell r="AQ723">
            <v>86420000</v>
          </cell>
          <cell r="AR723">
            <v>7450000</v>
          </cell>
          <cell r="AS723">
            <v>0</v>
          </cell>
          <cell r="AT723">
            <v>3117</v>
          </cell>
          <cell r="AU723">
            <v>566</v>
          </cell>
          <cell r="AV723">
            <v>44565</v>
          </cell>
          <cell r="AW723">
            <v>85675000</v>
          </cell>
          <cell r="AX723" t="str">
            <v>O23011605560000007754</v>
          </cell>
        </row>
        <row r="724">
          <cell r="E724">
            <v>718</v>
          </cell>
          <cell r="F724" t="str">
            <v>718-2022</v>
          </cell>
          <cell r="G724" t="str">
            <v>CO1.PCCNTR.3346122</v>
          </cell>
          <cell r="H724" t="str">
            <v>GESTIONAR Y ATENDER EL 100 % DE LOS REQUERIMIENTOS ALLEGADOS A LA ENTIDAD, RELACIONADOS CON ARRENDAMIENTO Y DESARROLLO DE VIVIENDA</v>
          </cell>
          <cell r="I724" t="str">
            <v>En Ejecución</v>
          </cell>
          <cell r="J724" t="str">
            <v>https://community.secop.gov.co/Public/Tendering/OpportunityDetail/Index?noticeUID=CO1.NTC.2648330&amp;isFromPublicArea=True&amp;isModal=true&amp;asPopupView=true</v>
          </cell>
          <cell r="K724" t="str">
            <v>SDHT-SDICV-PSP-021-2022</v>
          </cell>
          <cell r="L724" t="str">
            <v>X</v>
          </cell>
          <cell r="N724" t="str">
            <v>CC</v>
          </cell>
          <cell r="O724">
            <v>1020753733</v>
          </cell>
          <cell r="P724">
            <v>5</v>
          </cell>
          <cell r="Q724" t="str">
            <v>CAMBEROS JEREZ</v>
          </cell>
          <cell r="R724" t="str">
            <v>JOHANA CATALINA</v>
          </cell>
          <cell r="S724" t="str">
            <v>No Aplica</v>
          </cell>
          <cell r="T724" t="str">
            <v>JOHANA CATALINA CAMBEROS JEREZ</v>
          </cell>
          <cell r="U724" t="str">
            <v>F</v>
          </cell>
          <cell r="V724">
            <v>44582</v>
          </cell>
          <cell r="W724" t="str">
            <v>No Aplica</v>
          </cell>
          <cell r="X724">
            <v>44586</v>
          </cell>
          <cell r="Y724">
            <v>44927</v>
          </cell>
          <cell r="Z724" t="str">
            <v>Contratación Directa</v>
          </cell>
          <cell r="AA724" t="str">
            <v>Contrato</v>
          </cell>
          <cell r="AB724" t="str">
            <v>Prestación de Servicios Profesionales</v>
          </cell>
          <cell r="AC724" t="str">
            <v>PRESTAR SERVICIOS PROFESIONALES PARA APOYAR CONTABLEMENTE EL PROCESO DE COBRO PERSUASIVO Y DEPURACIÓN DE LA CARTERA POR SANCIONES IMPUESTAS A LOS INFRACTORES DE LAS NORMAS DE ENAJENACIÓN Y ARRENDAMIENTO DE INMUEBLES DESTINADOS A VIVIENDA</v>
          </cell>
          <cell r="AD724">
            <v>44586</v>
          </cell>
          <cell r="AE724">
            <v>44586</v>
          </cell>
          <cell r="AF724">
            <v>44586</v>
          </cell>
          <cell r="AG724">
            <v>44928</v>
          </cell>
          <cell r="AH724">
            <v>11</v>
          </cell>
          <cell r="AI724">
            <v>9</v>
          </cell>
          <cell r="AJ724">
            <v>11.733333333333334</v>
          </cell>
          <cell r="AK724">
            <v>11</v>
          </cell>
          <cell r="AL724">
            <v>22</v>
          </cell>
          <cell r="AN724">
            <v>44929</v>
          </cell>
          <cell r="AO724">
            <v>44942</v>
          </cell>
          <cell r="AP724">
            <v>64596450</v>
          </cell>
          <cell r="AQ724">
            <v>67073600</v>
          </cell>
          <cell r="AR724">
            <v>5716500</v>
          </cell>
          <cell r="AS724">
            <v>0</v>
          </cell>
          <cell r="AT724">
            <v>2877</v>
          </cell>
          <cell r="AU724">
            <v>711</v>
          </cell>
          <cell r="AV724">
            <v>44566</v>
          </cell>
          <cell r="AW724">
            <v>64767945</v>
          </cell>
          <cell r="AX724" t="str">
            <v>O23011603450000007812</v>
          </cell>
        </row>
        <row r="725">
          <cell r="E725">
            <v>719</v>
          </cell>
          <cell r="F725" t="str">
            <v>719-2022</v>
          </cell>
          <cell r="G725" t="str">
            <v>CO1.PCCNTR.3330282</v>
          </cell>
          <cell r="H725" t="str">
            <v xml:space="preserve">REALIZAR 2 ESTUDIOS O DISEÑOS DE PREFACTIBILIDAD Y FACTIBILIDAD PARA LAS INTERVENCIONES DE MEJORAMIENTO INTEGRAL RURAL Y EN BORDES URBANOS. </v>
          </cell>
          <cell r="I725" t="str">
            <v>Terminado</v>
          </cell>
          <cell r="J725" t="str">
            <v>https://community.secop.gov.co/Public/Tendering/OpportunityDetail/Index?noticeUID=CO1.NTC.2635603&amp;isFromPublicArea=True&amp;isModal=true&amp;asPopupView=true</v>
          </cell>
          <cell r="K725" t="str">
            <v>SDHT-SDO-PSP-035-2022</v>
          </cell>
          <cell r="L725" t="str">
            <v>X</v>
          </cell>
          <cell r="N725" t="str">
            <v>CC</v>
          </cell>
          <cell r="O725">
            <v>1013590054</v>
          </cell>
          <cell r="P725">
            <v>6</v>
          </cell>
          <cell r="Q725" t="str">
            <v>CALDERON MARTINEZ</v>
          </cell>
          <cell r="R725" t="str">
            <v>DIEGO JAVIER</v>
          </cell>
          <cell r="S725" t="str">
            <v>No Aplica</v>
          </cell>
          <cell r="T725" t="str">
            <v>DIEGO JAVIER CALDERON MARTINEZ</v>
          </cell>
          <cell r="U725" t="str">
            <v>M</v>
          </cell>
          <cell r="V725">
            <v>44581</v>
          </cell>
          <cell r="W725" t="str">
            <v>No Aplica</v>
          </cell>
          <cell r="X725">
            <v>44586</v>
          </cell>
          <cell r="Y725">
            <v>44919</v>
          </cell>
          <cell r="Z725" t="str">
            <v>Contratación Directa</v>
          </cell>
          <cell r="AA725" t="str">
            <v>Contrato</v>
          </cell>
          <cell r="AB725" t="str">
            <v>Prestación de Servicios  de Apoyo a la Gestión</v>
          </cell>
          <cell r="AC725" t="str">
            <v>PRESTAR SERVICIOS DE APOYO A LA GESTIÓN DOCUMENTAL, ACTIVIDADES ADMINISTRATIVAS Y OPERATIVAS NECESARIAS POR LA SUBDIRECCIÓN DE OPERACIONES</v>
          </cell>
          <cell r="AD725">
            <v>44586</v>
          </cell>
          <cell r="AE725">
            <v>44586</v>
          </cell>
          <cell r="AF725">
            <v>44586</v>
          </cell>
          <cell r="AG725">
            <v>44919</v>
          </cell>
          <cell r="AH725">
            <v>11</v>
          </cell>
          <cell r="AI725">
            <v>0</v>
          </cell>
          <cell r="AJ725">
            <v>11.2</v>
          </cell>
          <cell r="AK725">
            <v>11</v>
          </cell>
          <cell r="AL725">
            <v>6</v>
          </cell>
          <cell r="AM725">
            <v>336</v>
          </cell>
          <cell r="AN725">
            <v>44919</v>
          </cell>
          <cell r="AO725">
            <v>44925</v>
          </cell>
          <cell r="AP725">
            <v>44000000</v>
          </cell>
          <cell r="AQ725">
            <v>44800000</v>
          </cell>
          <cell r="AR725">
            <v>4000000</v>
          </cell>
          <cell r="AS725">
            <v>0</v>
          </cell>
          <cell r="AT725">
            <v>3382</v>
          </cell>
          <cell r="AU725">
            <v>876</v>
          </cell>
          <cell r="AV725">
            <v>44575</v>
          </cell>
          <cell r="AW725">
            <v>44000000</v>
          </cell>
          <cell r="AX725" t="str">
            <v>O23011601190000007659</v>
          </cell>
        </row>
        <row r="726">
          <cell r="E726">
            <v>720</v>
          </cell>
          <cell r="F726" t="str">
            <v>720-2022</v>
          </cell>
          <cell r="G726" t="str">
            <v>CO1.PCCNTR.3329670</v>
          </cell>
          <cell r="H726" t="str">
            <v>CONSTRUIR  8  OBRAS EN ESPACIOS PÚBLICOS EN TERRITORIOS DE MEJORAMIENTO INTEGRAL DE BARRIOS</v>
          </cell>
          <cell r="I726" t="str">
            <v>Terminado</v>
          </cell>
          <cell r="J726" t="str">
            <v>https://community.secop.gov.co/Public/Tendering/OpportunityDetail/Index?noticeUID=CO1.NTC.2635471&amp;isFromPublicArea=True&amp;isModal=true&amp;asPopupView=true</v>
          </cell>
          <cell r="K726" t="str">
            <v>SDHT-SDB-PSP-034-2022</v>
          </cell>
          <cell r="L726" t="str">
            <v>X</v>
          </cell>
          <cell r="N726" t="str">
            <v>CC</v>
          </cell>
          <cell r="O726">
            <v>80411172</v>
          </cell>
          <cell r="P726">
            <v>3</v>
          </cell>
          <cell r="Q726" t="str">
            <v>ARENAS VANOY</v>
          </cell>
          <cell r="R726" t="str">
            <v>HUGO FERNANDO</v>
          </cell>
          <cell r="S726" t="str">
            <v>No Aplica</v>
          </cell>
          <cell r="T726" t="str">
            <v>HUGO FERNANDO ARENAS VANOY</v>
          </cell>
          <cell r="U726" t="str">
            <v>M</v>
          </cell>
          <cell r="V726">
            <v>44582</v>
          </cell>
          <cell r="W726">
            <v>44587</v>
          </cell>
          <cell r="X726">
            <v>44585</v>
          </cell>
          <cell r="Y726">
            <v>44762</v>
          </cell>
          <cell r="Z726" t="str">
            <v>Contratación Directa</v>
          </cell>
          <cell r="AA726" t="str">
            <v>Contrato</v>
          </cell>
          <cell r="AB726" t="str">
            <v>Prestación de Servicios Profesionales</v>
          </cell>
          <cell r="AC726" t="str">
            <v>PRESTAR SERVICIOS PROFESIONALES PARA APOYAR EL SEGUIMIENTO EN EL AVANCE DE OBRAS DE LAS INTERVENCIONES DEFINIDAS EN LOS PLANES DE ACCIÓN DE MEJORAMIENTO INTEGRAL EN TERRITORIOS PRIORIZADOS POR LA SECRETARÍA DISTRITAL DEL HÁBITAT.</v>
          </cell>
          <cell r="AD726">
            <v>44587</v>
          </cell>
          <cell r="AE726">
            <v>44587</v>
          </cell>
          <cell r="AF726">
            <v>44587</v>
          </cell>
          <cell r="AG726">
            <v>44767</v>
          </cell>
          <cell r="AH726">
            <v>6</v>
          </cell>
          <cell r="AI726">
            <v>0</v>
          </cell>
          <cell r="AJ726">
            <v>6</v>
          </cell>
          <cell r="AK726">
            <v>6</v>
          </cell>
          <cell r="AL726">
            <v>0</v>
          </cell>
          <cell r="AN726">
            <v>44767</v>
          </cell>
          <cell r="AO726">
            <v>44767</v>
          </cell>
          <cell r="AP726">
            <v>43800000</v>
          </cell>
          <cell r="AQ726">
            <v>43800000</v>
          </cell>
          <cell r="AR726">
            <v>7300000</v>
          </cell>
          <cell r="AS726">
            <v>0</v>
          </cell>
          <cell r="AT726">
            <v>2785</v>
          </cell>
          <cell r="AU726">
            <v>425</v>
          </cell>
          <cell r="AV726">
            <v>44565</v>
          </cell>
          <cell r="AW726">
            <v>43800000</v>
          </cell>
          <cell r="AX726" t="str">
            <v>O23011601190000007575</v>
          </cell>
        </row>
        <row r="727">
          <cell r="E727">
            <v>721</v>
          </cell>
          <cell r="F727" t="str">
            <v>721-2022</v>
          </cell>
          <cell r="G727" t="str">
            <v>CO1.PCCNTR.3340825</v>
          </cell>
          <cell r="H727" t="str">
            <v xml:space="preserve">ASIGNAR 4500 SUBSIDIOS PARA MEJORAMIENTO DE VIVIENDA PRIORIZANDO HOGARES CON JEFATURA FEMENINA, PERSONAS CON DISCAPACIDAD, VÍCTIMAS DEL CONFLICTO ARMADO, POBLACIÓN ÉTNICA Y ADULTOS MAYORES </v>
          </cell>
          <cell r="I727" t="str">
            <v>Terminado</v>
          </cell>
          <cell r="J727" t="str">
            <v>https://community.secop.gov.co/Public/Tendering/OpportunityDetail/Index?noticeUID=CO1.NTC.2644246&amp;isFromPublicArea=True&amp;isModal=true&amp;asPopupView=true</v>
          </cell>
          <cell r="K727" t="str">
            <v>SDHT-SDB-PSP-054-2022</v>
          </cell>
          <cell r="L727" t="str">
            <v>X</v>
          </cell>
          <cell r="N727" t="str">
            <v>CC</v>
          </cell>
          <cell r="O727">
            <v>1015461399</v>
          </cell>
          <cell r="P727">
            <v>6</v>
          </cell>
          <cell r="Q727" t="str">
            <v>GARCIA CABRALES</v>
          </cell>
          <cell r="R727" t="str">
            <v>SARA LUCIA</v>
          </cell>
          <cell r="S727" t="str">
            <v>No Aplica</v>
          </cell>
          <cell r="T727" t="str">
            <v>SARA LUCIA GARCIA CABRALES</v>
          </cell>
          <cell r="U727" t="str">
            <v>F</v>
          </cell>
          <cell r="V727">
            <v>44582</v>
          </cell>
          <cell r="W727">
            <v>44585</v>
          </cell>
          <cell r="X727">
            <v>44585</v>
          </cell>
          <cell r="Y727">
            <v>44912</v>
          </cell>
          <cell r="Z727" t="str">
            <v>Contratación Directa</v>
          </cell>
          <cell r="AA727" t="str">
            <v>Contrato</v>
          </cell>
          <cell r="AB727" t="str">
            <v>Prestación de Servicios Profesionales</v>
          </cell>
          <cell r="AC727" t="str">
            <v>PRESTAR SERVICIOS PROFESIONALES PARA APOYAR LAS ACTIVIDADES TÉCNICAS EN LA ESTRUCTURACIÓN DE LOS MEJORAMIENTOS DE VIVIENDA- MODALIDAD HABITABILIDAD EN LOS TERRITORIOS PRIORIZADOS POR LA SECRETARÍA DISTRITAL DEL HÁBITAT</v>
          </cell>
          <cell r="AD727">
            <v>44585</v>
          </cell>
          <cell r="AE727">
            <v>44585</v>
          </cell>
          <cell r="AF727">
            <v>44585</v>
          </cell>
          <cell r="AG727">
            <v>44918</v>
          </cell>
          <cell r="AH727">
            <v>11</v>
          </cell>
          <cell r="AI727">
            <v>0</v>
          </cell>
          <cell r="AJ727">
            <v>11.233333333333333</v>
          </cell>
          <cell r="AK727">
            <v>11</v>
          </cell>
          <cell r="AL727">
            <v>7</v>
          </cell>
          <cell r="AM727">
            <v>337</v>
          </cell>
          <cell r="AN727">
            <v>44918</v>
          </cell>
          <cell r="AO727">
            <v>44925</v>
          </cell>
          <cell r="AP727">
            <v>58300000</v>
          </cell>
          <cell r="AQ727">
            <v>59536667</v>
          </cell>
          <cell r="AR727">
            <v>5300000</v>
          </cell>
          <cell r="AS727">
            <v>-0.3333333358168602</v>
          </cell>
          <cell r="AT727">
            <v>2718</v>
          </cell>
          <cell r="AU727">
            <v>248</v>
          </cell>
          <cell r="AV727">
            <v>44565</v>
          </cell>
          <cell r="AW727">
            <v>58300000</v>
          </cell>
          <cell r="AX727" t="str">
            <v>O23011601010000007715</v>
          </cell>
        </row>
        <row r="728">
          <cell r="E728">
            <v>722</v>
          </cell>
          <cell r="F728" t="str">
            <v>722-2022</v>
          </cell>
          <cell r="G728" t="str">
            <v>CO1.PCCNTR.3338870</v>
          </cell>
          <cell r="H728" t="str">
            <v>GESTIONAR Y ATENDER EL 100 % DE LOS REQUERIMIENTOS ALLEGADOS A LA ENTIDAD, RELACIONADOS CON ARRENDAMIENTO Y DESARROLLO DE VIVIENDA</v>
          </cell>
          <cell r="I728" t="str">
            <v>En Ejecución</v>
          </cell>
          <cell r="J728" t="str">
            <v>https://community.secop.gov.co/Public/Tendering/OpportunityDetail/Index?noticeUID=CO1.NTC.2642793&amp;isFromPublicArea=True&amp;isModal=true&amp;asPopupView=true</v>
          </cell>
          <cell r="K728" t="str">
            <v>SDHT-SDICV-PSP-008-2022</v>
          </cell>
          <cell r="L728" t="str">
            <v>X</v>
          </cell>
          <cell r="N728" t="str">
            <v>CC</v>
          </cell>
          <cell r="O728">
            <v>1032396574</v>
          </cell>
          <cell r="P728">
            <v>2</v>
          </cell>
          <cell r="Q728" t="str">
            <v>CARDENAS MALAVER</v>
          </cell>
          <cell r="R728" t="str">
            <v>YULLI CATHERIN</v>
          </cell>
          <cell r="S728" t="str">
            <v>No Aplica</v>
          </cell>
          <cell r="T728" t="str">
            <v>YULLI CATHERIN CARDENAS MALAVER</v>
          </cell>
          <cell r="U728" t="str">
            <v>F</v>
          </cell>
          <cell r="V728">
            <v>44582</v>
          </cell>
          <cell r="W728" t="str">
            <v>No Aplica</v>
          </cell>
          <cell r="X728">
            <v>44585</v>
          </cell>
          <cell r="Y728">
            <v>44920</v>
          </cell>
          <cell r="Z728" t="str">
            <v>Contratación Directa</v>
          </cell>
          <cell r="AA728" t="str">
            <v>Contrato</v>
          </cell>
          <cell r="AB728" t="str">
            <v>Prestación de Servicios Profesionales</v>
          </cell>
          <cell r="AC728" t="str">
            <v>PRESTAR SERVICIOS PROFESIONALES PARA APOYAR JURIDICAMENTE A LA SUBDIRECCION DE INVESTIGACIONES Y CONTROL DE VIVIENDA EN LOS PROCESOS Y PROCEDIMIENTOS A CARGO DE ESTA SUBDIRECION Y LA SUSTANCIACION DE INVESTIGACIONES ADMINISTRATIVAS</v>
          </cell>
          <cell r="AD728">
            <v>44585</v>
          </cell>
          <cell r="AE728">
            <v>44585</v>
          </cell>
          <cell r="AF728">
            <v>44585</v>
          </cell>
          <cell r="AG728">
            <v>44927</v>
          </cell>
          <cell r="AH728">
            <v>11</v>
          </cell>
          <cell r="AI728">
            <v>9</v>
          </cell>
          <cell r="AJ728">
            <v>11.766666666666667</v>
          </cell>
          <cell r="AK728">
            <v>11</v>
          </cell>
          <cell r="AL728">
            <v>23</v>
          </cell>
          <cell r="AN728">
            <v>44928</v>
          </cell>
          <cell r="AO728">
            <v>44942</v>
          </cell>
          <cell r="AP728">
            <v>75653500</v>
          </cell>
          <cell r="AQ728">
            <v>78777833</v>
          </cell>
          <cell r="AR728">
            <v>6695000</v>
          </cell>
          <cell r="AS728">
            <v>0.3333333283662796</v>
          </cell>
          <cell r="AT728">
            <v>2923</v>
          </cell>
          <cell r="AU728">
            <v>788</v>
          </cell>
          <cell r="AV728">
            <v>44568</v>
          </cell>
          <cell r="AW728">
            <v>75854350</v>
          </cell>
          <cell r="AX728" t="str">
            <v>O23011603450000007812</v>
          </cell>
        </row>
        <row r="729">
          <cell r="E729">
            <v>723</v>
          </cell>
          <cell r="F729" t="str">
            <v>723-2022</v>
          </cell>
          <cell r="G729" t="str">
            <v>CO1.PCCNTR.3345451</v>
          </cell>
          <cell r="H729" t="str">
            <v>GESTIONAR Y ATENDER EL 100 % DE LOS REQUERIMIENTOS ALLEGADOS A LA ENTIDAD, RELACIONADOS CON ARRENDAMIENTO Y DESARROLLO DE VIVIENDA</v>
          </cell>
          <cell r="I729" t="str">
            <v>En Ejecución</v>
          </cell>
          <cell r="J729" t="str">
            <v>https://community.secop.gov.co/Public/Tendering/OpportunityDetail/Index?noticeUID=CO1.NTC.2647404&amp;isFromPublicArea=True&amp;isModal=true&amp;asPopupView=true</v>
          </cell>
          <cell r="K729" t="str">
            <v>SDHT-SDICV-PSP-043-2022</v>
          </cell>
          <cell r="L729" t="str">
            <v>X</v>
          </cell>
          <cell r="N729" t="str">
            <v>CC</v>
          </cell>
          <cell r="O729">
            <v>79797333</v>
          </cell>
          <cell r="P729">
            <v>5</v>
          </cell>
          <cell r="Q729" t="str">
            <v>CUBIDES BOTIA</v>
          </cell>
          <cell r="R729" t="str">
            <v>SERGIO HUMBERTO</v>
          </cell>
          <cell r="S729" t="str">
            <v>No Aplica</v>
          </cell>
          <cell r="T729" t="str">
            <v>SERGIO HUMBERTO CUBIDES BOTIA</v>
          </cell>
          <cell r="U729" t="str">
            <v>M</v>
          </cell>
          <cell r="V729">
            <v>44585</v>
          </cell>
          <cell r="W729" t="str">
            <v>No Aplica</v>
          </cell>
          <cell r="X729">
            <v>44586</v>
          </cell>
          <cell r="Y729">
            <v>44920</v>
          </cell>
          <cell r="Z729" t="str">
            <v>Contratación Directa</v>
          </cell>
          <cell r="AA729" t="str">
            <v>Contrato</v>
          </cell>
          <cell r="AB729" t="str">
            <v>Prestación de Servicios Profesionales</v>
          </cell>
          <cell r="AC729" t="str">
            <v>PRESTAR SERVICIOS PROFESIONALES PARA APOYAR TECNICAMENTE LA SUSTANCIACION DE LAS INVESTIGACIONES ADMINISTRATIVAS RELACIONADAS CON LA ENAJENACION Y ARRENDAMIENTO DE VIVIENDA</v>
          </cell>
          <cell r="AD729">
            <v>44586</v>
          </cell>
          <cell r="AE729">
            <v>44586</v>
          </cell>
          <cell r="AF729">
            <v>44586</v>
          </cell>
          <cell r="AG729">
            <v>44928</v>
          </cell>
          <cell r="AH729">
            <v>11</v>
          </cell>
          <cell r="AI729">
            <v>9</v>
          </cell>
          <cell r="AJ729">
            <v>11.3</v>
          </cell>
          <cell r="AK729">
            <v>11</v>
          </cell>
          <cell r="AL729">
            <v>9</v>
          </cell>
          <cell r="AN729">
            <v>44929</v>
          </cell>
          <cell r="AO729">
            <v>44929</v>
          </cell>
          <cell r="AP729">
            <v>64596450</v>
          </cell>
          <cell r="AQ729">
            <v>64596450</v>
          </cell>
          <cell r="AR729">
            <v>5716500</v>
          </cell>
          <cell r="AS729">
            <v>0</v>
          </cell>
          <cell r="AT729">
            <v>2825</v>
          </cell>
          <cell r="AU729">
            <v>464</v>
          </cell>
          <cell r="AV729">
            <v>44565</v>
          </cell>
          <cell r="AW729">
            <v>64767945</v>
          </cell>
          <cell r="AX729" t="str">
            <v>O23011603450000007812</v>
          </cell>
        </row>
        <row r="730">
          <cell r="E730">
            <v>724</v>
          </cell>
          <cell r="F730" t="str">
            <v>724-2022</v>
          </cell>
          <cell r="G730" t="str">
            <v>CO1.PCCNTR.3342213</v>
          </cell>
          <cell r="H730" t="str">
            <v>IMPLEMENTAR 1  SISTEMA  DE LA SDHT</v>
          </cell>
          <cell r="I730" t="str">
            <v>En Ejecución</v>
          </cell>
          <cell r="J730" t="str">
            <v>https://community.secop.gov.co/Public/Tendering/OpportunityDetail/Index?noticeUID=CO1.NTC.2645327&amp;isFromPublicArea=True&amp;isModal=true&amp;asPopupView=true</v>
          </cell>
          <cell r="K730" t="str">
            <v>SDHT-SGC-PSP-023-2022</v>
          </cell>
          <cell r="L730" t="str">
            <v>X</v>
          </cell>
          <cell r="N730" t="str">
            <v>CC</v>
          </cell>
          <cell r="O730">
            <v>53072428</v>
          </cell>
          <cell r="P730">
            <v>1</v>
          </cell>
          <cell r="Q730" t="str">
            <v>CHAVES ROSERO</v>
          </cell>
          <cell r="R730" t="str">
            <v>JENNY ROCIO</v>
          </cell>
          <cell r="S730" t="str">
            <v>No Aplica</v>
          </cell>
          <cell r="T730" t="str">
            <v>JENNY ROCIO CHAVES ROSERO</v>
          </cell>
          <cell r="U730" t="str">
            <v>F</v>
          </cell>
          <cell r="V730">
            <v>44582</v>
          </cell>
          <cell r="W730">
            <v>44586</v>
          </cell>
          <cell r="X730">
            <v>44585</v>
          </cell>
          <cell r="Y730">
            <v>44918</v>
          </cell>
          <cell r="Z730" t="str">
            <v>Contratación Directa</v>
          </cell>
          <cell r="AA730" t="str">
            <v>Contrato</v>
          </cell>
          <cell r="AB730" t="str">
            <v>Prestación de Servicios Profesionales</v>
          </cell>
          <cell r="AC730" t="str">
            <v>PRESTAR SERVICIOS PROFESIONALES ESPECIALIZADOS PARA APOYAR A LA SUBSECRETARÍA DE GESTIÓN CORPORATIVA EN LA FORMULACIÓN Y DESARROLLO DE LA PLANEACIÓN ESTRATÉGICA PARA EL CUMPLIMIENTO DE METAS Y FUNCIONES RELACIONADAS CON LA GESTIÓN DEL TALENTO HUMANO, ASÍ COMO EN LA DEFINICIÓN DE CONTENIDOS E IMPLEMENTACIÓN DE LA ESCUELA DEL HÁBITAT.</v>
          </cell>
          <cell r="AD730">
            <v>44586</v>
          </cell>
          <cell r="AE730">
            <v>44586</v>
          </cell>
          <cell r="AF730">
            <v>44586</v>
          </cell>
          <cell r="AG730">
            <v>44919</v>
          </cell>
          <cell r="AH730">
            <v>11</v>
          </cell>
          <cell r="AI730">
            <v>0</v>
          </cell>
          <cell r="AJ730">
            <v>12.2</v>
          </cell>
          <cell r="AK730">
            <v>12</v>
          </cell>
          <cell r="AL730">
            <v>6</v>
          </cell>
          <cell r="AM730">
            <v>366</v>
          </cell>
          <cell r="AN730">
            <v>44919</v>
          </cell>
          <cell r="AO730">
            <v>44956</v>
          </cell>
          <cell r="AP730">
            <v>90200000</v>
          </cell>
          <cell r="AQ730">
            <v>100040000</v>
          </cell>
          <cell r="AR730">
            <v>8200000</v>
          </cell>
          <cell r="AS730">
            <v>0</v>
          </cell>
          <cell r="AT730">
            <v>3787</v>
          </cell>
          <cell r="AU730">
            <v>921</v>
          </cell>
          <cell r="AV730">
            <v>44581</v>
          </cell>
          <cell r="AW730">
            <v>90200000</v>
          </cell>
          <cell r="AX730" t="str">
            <v>O23011605560000007754</v>
          </cell>
        </row>
        <row r="731">
          <cell r="E731">
            <v>725</v>
          </cell>
          <cell r="F731" t="str">
            <v>725-2022</v>
          </cell>
          <cell r="G731" t="str">
            <v>CO1.PCCNTR.3346792</v>
          </cell>
          <cell r="H731" t="str">
            <v>GESTIONAR Y ATENDER EL 100 % DE LOS REQUERIMIENTOS ALLEGADOS A LA ENTIDAD, RELACIONADOS CON ARRENDAMIENTO Y DESARROLLO DE VIVIENDA</v>
          </cell>
          <cell r="I731" t="str">
            <v>Terminado</v>
          </cell>
          <cell r="J731" t="str">
            <v>https://community.secop.gov.co/Public/Tendering/OpportunityDetail/Index?noticeUID=CO1.NTC.2649225&amp;isFromPublicArea=True&amp;isModal=true&amp;asPopupView=true</v>
          </cell>
          <cell r="K731" t="str">
            <v>SDHT-SDICV-PSP-062--2022</v>
          </cell>
          <cell r="L731" t="str">
            <v>X</v>
          </cell>
          <cell r="N731" t="str">
            <v>CC</v>
          </cell>
          <cell r="O731">
            <v>1024590645</v>
          </cell>
          <cell r="P731">
            <v>9</v>
          </cell>
          <cell r="Q731" t="str">
            <v>PINZON FLOREZ</v>
          </cell>
          <cell r="R731" t="str">
            <v>BRAYAN STYVEN</v>
          </cell>
          <cell r="S731" t="str">
            <v>No Aplica</v>
          </cell>
          <cell r="T731" t="str">
            <v>BRAYAN STYVEN PINZON FLOREZ</v>
          </cell>
          <cell r="U731" t="str">
            <v>M</v>
          </cell>
          <cell r="V731">
            <v>44582</v>
          </cell>
          <cell r="W731" t="str">
            <v>No Aplica</v>
          </cell>
          <cell r="X731">
            <v>44585</v>
          </cell>
          <cell r="Y731">
            <v>44762</v>
          </cell>
          <cell r="Z731" t="str">
            <v>Contratación Directa</v>
          </cell>
          <cell r="AA731" t="str">
            <v>Contrato</v>
          </cell>
          <cell r="AB731" t="str">
            <v>Prestación de Servicios Profesionales</v>
          </cell>
          <cell r="AC731" t="str">
            <v>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v>
          </cell>
          <cell r="AD731">
            <v>44585</v>
          </cell>
          <cell r="AE731">
            <v>44586</v>
          </cell>
          <cell r="AF731">
            <v>44585</v>
          </cell>
          <cell r="AG731">
            <v>44766</v>
          </cell>
          <cell r="AH731">
            <v>6</v>
          </cell>
          <cell r="AI731">
            <v>0</v>
          </cell>
          <cell r="AJ731">
            <v>6</v>
          </cell>
          <cell r="AK731">
            <v>6</v>
          </cell>
          <cell r="AL731">
            <v>0</v>
          </cell>
          <cell r="AN731">
            <v>44765</v>
          </cell>
          <cell r="AO731">
            <v>44765</v>
          </cell>
          <cell r="AP731">
            <v>34299000</v>
          </cell>
          <cell r="AQ731">
            <v>34299000</v>
          </cell>
          <cell r="AR731">
            <v>5716500</v>
          </cell>
          <cell r="AS731">
            <v>0</v>
          </cell>
          <cell r="AT731">
            <v>2843</v>
          </cell>
          <cell r="AU731">
            <v>842</v>
          </cell>
          <cell r="AV731">
            <v>44573</v>
          </cell>
          <cell r="AW731">
            <v>34299000</v>
          </cell>
          <cell r="AX731" t="str">
            <v>O23011603450000007812</v>
          </cell>
        </row>
        <row r="732">
          <cell r="E732">
            <v>726</v>
          </cell>
          <cell r="F732" t="str">
            <v>726-2022</v>
          </cell>
          <cell r="G732" t="str">
            <v>CO1.PCCNTR.3343283</v>
          </cell>
          <cell r="H732" t="str">
            <v>GESTIONAR Y ATENDER EL 100 % DE LOS REQUERIMIENTOS ALLEGADOS A LA ENTIDAD, RELACIONADOS CON ARRENDAMIENTO Y DESARROLLO DE VIVIENDA</v>
          </cell>
          <cell r="I732" t="str">
            <v>En Ejecución</v>
          </cell>
          <cell r="J732" t="str">
            <v>https://community.secop.gov.co/Public/Tendering/OpportunityDetail/Index?noticeUID=CO1.NTC.2646483&amp;isFromPublicArea=True&amp;isModal=true&amp;asPopupView=true</v>
          </cell>
          <cell r="K732" t="str">
            <v>SDHT-SICV-PSP-015-2022</v>
          </cell>
          <cell r="L732" t="str">
            <v>X</v>
          </cell>
          <cell r="N732" t="str">
            <v>CC</v>
          </cell>
          <cell r="O732">
            <v>19475709</v>
          </cell>
          <cell r="P732">
            <v>0</v>
          </cell>
          <cell r="Q732" t="str">
            <v>VANEGAS VANEGAS</v>
          </cell>
          <cell r="R732" t="str">
            <v>NESTOR WILSON</v>
          </cell>
          <cell r="S732" t="str">
            <v>No Aplica</v>
          </cell>
          <cell r="T732" t="str">
            <v>NESTOR WILSON VANEGAS VANEGAS</v>
          </cell>
          <cell r="U732" t="str">
            <v>M</v>
          </cell>
          <cell r="V732">
            <v>44582</v>
          </cell>
          <cell r="W732" t="str">
            <v>No Aplica</v>
          </cell>
          <cell r="X732">
            <v>44586</v>
          </cell>
          <cell r="Y732">
            <v>44931</v>
          </cell>
          <cell r="Z732" t="str">
            <v>Contratación Directa</v>
          </cell>
          <cell r="AA732" t="str">
            <v>Contrato</v>
          </cell>
          <cell r="AB732" t="str">
            <v>Prestación de Servicios Profesionales</v>
          </cell>
          <cell r="AC732" t="str">
            <v xml:space="preserve"> PRESTAR SERVICIOS PROFESIONALES PARA APOYAR TECNICAMENTE A LA COMISIÓN DE VEEDURÍA DE LAS CURADURÍAS URBANAS DE BOGOTÁ EN LA REVISIÓN Y CONCEPTUALIZACIÓN DE LOS CASOS QUE LE SEAN ASIGNADOS EN LOS ASPECTOS ARQUITECTONICOS Y URBANISTICOS</v>
          </cell>
          <cell r="AD732">
            <v>44586</v>
          </cell>
          <cell r="AE732">
            <v>44586</v>
          </cell>
          <cell r="AF732">
            <v>44586</v>
          </cell>
          <cell r="AG732">
            <v>44934</v>
          </cell>
          <cell r="AH732">
            <v>11</v>
          </cell>
          <cell r="AI732">
            <v>15</v>
          </cell>
          <cell r="AJ732">
            <v>11.5</v>
          </cell>
          <cell r="AK732">
            <v>11</v>
          </cell>
          <cell r="AL732">
            <v>15</v>
          </cell>
          <cell r="AN732">
            <v>44935</v>
          </cell>
          <cell r="AO732">
            <v>44935</v>
          </cell>
          <cell r="AP732">
            <v>65739750</v>
          </cell>
          <cell r="AQ732">
            <v>65739750</v>
          </cell>
          <cell r="AR732">
            <v>5716500</v>
          </cell>
          <cell r="AS732">
            <v>0</v>
          </cell>
          <cell r="AT732">
            <v>2964</v>
          </cell>
          <cell r="AU732">
            <v>326</v>
          </cell>
          <cell r="AV732">
            <v>44565</v>
          </cell>
          <cell r="AW732">
            <v>65739750</v>
          </cell>
          <cell r="AX732" t="str">
            <v>O23011603450000007812</v>
          </cell>
        </row>
        <row r="733">
          <cell r="E733">
            <v>727</v>
          </cell>
          <cell r="F733" t="str">
            <v>727-2022</v>
          </cell>
          <cell r="G733" t="str">
            <v>CO1.PCCNTR.3344393</v>
          </cell>
          <cell r="H733" t="str">
            <v xml:space="preserve">ASIGNAR 4500 SUBSIDIOS PARA MEJORAMIENTO DE VIVIENDA PRIORIZANDO HOGARES CON JEFATURA FEMENINA, PERSONAS CON DISCAPACIDAD, VÍCTIMAS DEL CONFLICTO ARMADO, POBLACIÓN ÉTNICA Y ADULTOS MAYORES </v>
          </cell>
          <cell r="I733" t="str">
            <v>En Ejecución</v>
          </cell>
          <cell r="J733" t="str">
            <v>https://community.secop.gov.co/Public/Tendering/OpportunityDetail/Index?noticeUID=CO1.NTC.2646267&amp;isFromPublicArea=True&amp;isModal=true&amp;asPopupView=true</v>
          </cell>
          <cell r="K733" t="str">
            <v>SDHT-SDB-PSAG-102-2022</v>
          </cell>
          <cell r="L733" t="str">
            <v>X</v>
          </cell>
          <cell r="N733" t="str">
            <v>CC</v>
          </cell>
          <cell r="O733">
            <v>1019073628</v>
          </cell>
          <cell r="P733">
            <v>8</v>
          </cell>
          <cell r="Q733" t="str">
            <v>SANTAMARIA CARDENAS</v>
          </cell>
          <cell r="R733" t="str">
            <v>JUAN DAVID</v>
          </cell>
          <cell r="S733" t="str">
            <v>No Aplica</v>
          </cell>
          <cell r="T733" t="str">
            <v>JUAN DAVID SANTAMARIA CARDENAS</v>
          </cell>
          <cell r="U733" t="str">
            <v>M</v>
          </cell>
          <cell r="V733">
            <v>44585</v>
          </cell>
          <cell r="W733">
            <v>44586</v>
          </cell>
          <cell r="X733">
            <v>44586</v>
          </cell>
          <cell r="Y733">
            <v>44920</v>
          </cell>
          <cell r="Z733" t="str">
            <v>Contratación Directa</v>
          </cell>
          <cell r="AA733" t="str">
            <v>Contrato</v>
          </cell>
          <cell r="AB733" t="str">
            <v>Prestación de Servicios  de Apoyo a la Gestión</v>
          </cell>
          <cell r="AC733" t="str">
            <v>PRESTAR SERVICIOS DE APOYO A LA GESTIÓN DOCUMENTAL EN EL MANEJO, DISTRIBUCIÓN DE LA CORRESPONDENCIA Y ARCHIVO EN EL MARCO DE LA ESTRUCTURACIÓN DE MEJORAMIENTOS DE VIVIENDA Y DEMÁS PROCESOS ADELANTADOS POR LA SUBDIRECCIÓN DE BARRIOS DE LA SECRETARÍA DISTRITAL DEL HÁBITAT.</v>
          </cell>
          <cell r="AD733">
            <v>44586</v>
          </cell>
          <cell r="AE733">
            <v>44586</v>
          </cell>
          <cell r="AF733">
            <v>44586</v>
          </cell>
          <cell r="AG733">
            <v>44919</v>
          </cell>
          <cell r="AH733">
            <v>11</v>
          </cell>
          <cell r="AI733">
            <v>0</v>
          </cell>
          <cell r="AJ733">
            <v>14.2</v>
          </cell>
          <cell r="AK733">
            <v>14</v>
          </cell>
          <cell r="AL733">
            <v>6</v>
          </cell>
          <cell r="AM733">
            <v>426</v>
          </cell>
          <cell r="AN733">
            <v>44919</v>
          </cell>
          <cell r="AO733">
            <v>45015</v>
          </cell>
          <cell r="AP733">
            <v>36300000</v>
          </cell>
          <cell r="AQ733">
            <v>46860000</v>
          </cell>
          <cell r="AR733">
            <v>3300000</v>
          </cell>
          <cell r="AS733">
            <v>0</v>
          </cell>
          <cell r="AT733">
            <v>2708</v>
          </cell>
          <cell r="AU733">
            <v>156</v>
          </cell>
          <cell r="AV733">
            <v>44564</v>
          </cell>
          <cell r="AW733">
            <v>36300000</v>
          </cell>
          <cell r="AX733" t="str">
            <v>O23011601010000007715</v>
          </cell>
        </row>
        <row r="734">
          <cell r="E734">
            <v>728</v>
          </cell>
          <cell r="F734" t="str">
            <v>728-2022</v>
          </cell>
          <cell r="G734" t="str">
            <v>CO1.PCCNTR.3341698</v>
          </cell>
          <cell r="H734" t="str">
            <v xml:space="preserve">REALIZAR ADECUACIONES DE CALIDAD A 4500 VIVIENDAS PRIORIZANDO HOGARES CON JEFATURA FEMENINA, PERSONAS CON DISCAPACIDAD, VÍCTIMAS DEL CONFLICTO ARMADO, POBLACIÓN ÉTNICA Y ADULTOS MAYORES </v>
          </cell>
          <cell r="I734" t="str">
            <v>Terminado</v>
          </cell>
          <cell r="J734" t="str">
            <v>https://community.secop.gov.co/Public/Tendering/OpportunityDetail/Index?noticeUID=CO1.NTC.2645408&amp;isFromPublicArea=True&amp;isModal=true&amp;asPopupView=true</v>
          </cell>
          <cell r="K734" t="str">
            <v>SDHT-SDB-PSP-058-2022</v>
          </cell>
          <cell r="L734" t="str">
            <v>X</v>
          </cell>
          <cell r="N734" t="str">
            <v>CC</v>
          </cell>
          <cell r="O734">
            <v>1136884900</v>
          </cell>
          <cell r="P734">
            <v>1</v>
          </cell>
          <cell r="Q734" t="str">
            <v>GUEVARA RESTREPO</v>
          </cell>
          <cell r="R734" t="str">
            <v>ESTEFANIA</v>
          </cell>
          <cell r="S734" t="str">
            <v>No Aplica</v>
          </cell>
          <cell r="T734" t="str">
            <v>ESTEFANIA GUEVARA RESTREPO</v>
          </cell>
          <cell r="U734" t="str">
            <v>F</v>
          </cell>
          <cell r="V734">
            <v>44582</v>
          </cell>
          <cell r="W734">
            <v>44585</v>
          </cell>
          <cell r="X734">
            <v>44585</v>
          </cell>
          <cell r="Y734">
            <v>44918</v>
          </cell>
          <cell r="Z734" t="str">
            <v>Contratación Directa</v>
          </cell>
          <cell r="AA734" t="str">
            <v>Contrato</v>
          </cell>
          <cell r="AB734" t="str">
            <v>Prestación de Servicios Profesionales</v>
          </cell>
          <cell r="AC734" t="str">
            <v>PRESTAR SERVICIOS PROFESIONALES PARA APOYAR A NIVEL TÉCNICO Y OPERATIVO EN LA IMPLEMENTACIÓN Y SEGUIMIENTO DE LOS MEJORAMIENTOS DE VIVIENDA MODALIDAD HABITABILIDAD EN LOS TERRITORIOS PRIORIZADOS POR LA SECRETARÍA DISTRITAL DEL HÁBITAT.</v>
          </cell>
          <cell r="AD734">
            <v>44586</v>
          </cell>
          <cell r="AE734">
            <v>44586</v>
          </cell>
          <cell r="AF734">
            <v>44586</v>
          </cell>
          <cell r="AG734">
            <v>44919</v>
          </cell>
          <cell r="AH734">
            <v>11</v>
          </cell>
          <cell r="AI734">
            <v>0</v>
          </cell>
          <cell r="AJ734">
            <v>11</v>
          </cell>
          <cell r="AK734">
            <v>11</v>
          </cell>
          <cell r="AL734">
            <v>0</v>
          </cell>
          <cell r="AN734">
            <v>44919</v>
          </cell>
          <cell r="AO734">
            <v>44919</v>
          </cell>
          <cell r="AP734">
            <v>58300000</v>
          </cell>
          <cell r="AQ734">
            <v>58300000</v>
          </cell>
          <cell r="AR734">
            <v>5300000</v>
          </cell>
          <cell r="AS734">
            <v>0</v>
          </cell>
          <cell r="AT734">
            <v>2744</v>
          </cell>
          <cell r="AU734">
            <v>388</v>
          </cell>
          <cell r="AV734">
            <v>44565</v>
          </cell>
          <cell r="AW734">
            <v>58300000</v>
          </cell>
          <cell r="AX734" t="str">
            <v>O23011601010000007715</v>
          </cell>
        </row>
        <row r="735">
          <cell r="E735">
            <v>729</v>
          </cell>
          <cell r="F735" t="str">
            <v>729-2022</v>
          </cell>
          <cell r="G735" t="str">
            <v>CO1.PCCNTR.3342261</v>
          </cell>
          <cell r="H735" t="str">
            <v xml:space="preserve">REALIZAR ADECUACIONES DE CALIDAD A 4500 VIVIENDAS PRIORIZANDO HOGARES CON JEFATURA FEMENINA, PERSONAS CON DISCAPACIDAD, VÍCTIMAS DEL CONFLICTO ARMADO, POBLACIÓN ÉTNICA Y ADULTOS MAYORES </v>
          </cell>
          <cell r="I735" t="str">
            <v>Terminado</v>
          </cell>
          <cell r="J735" t="str">
            <v>https://community.secop.gov.co/Public/Tendering/OpportunityDetail/Index?noticeUID=CO1.NTC.2645523&amp;isFromPublicArea=True&amp;isModal=true&amp;asPopupView=true</v>
          </cell>
          <cell r="K735" t="str">
            <v>SDHT-SDB-PSP-118-2022</v>
          </cell>
          <cell r="L735" t="str">
            <v>X</v>
          </cell>
          <cell r="N735" t="str">
            <v>CC</v>
          </cell>
          <cell r="O735">
            <v>1022394951</v>
          </cell>
          <cell r="P735">
            <v>0</v>
          </cell>
          <cell r="Q735" t="str">
            <v>BAEZ SANTIAGO</v>
          </cell>
          <cell r="R735" t="str">
            <v>JORGE DANIEL</v>
          </cell>
          <cell r="S735" t="str">
            <v>No Aplica</v>
          </cell>
          <cell r="T735" t="str">
            <v>JORGE DANIEL BAEZ SANTIAGO</v>
          </cell>
          <cell r="U735" t="str">
            <v>M</v>
          </cell>
          <cell r="V735">
            <v>44582</v>
          </cell>
          <cell r="W735">
            <v>44585</v>
          </cell>
          <cell r="X735">
            <v>44585</v>
          </cell>
          <cell r="Y735">
            <v>44765</v>
          </cell>
          <cell r="Z735" t="str">
            <v>Contratación Directa</v>
          </cell>
          <cell r="AA735" t="str">
            <v>Contrato</v>
          </cell>
          <cell r="AB735" t="str">
            <v>Prestación de Servicios Profesionales</v>
          </cell>
          <cell r="AC735" t="str">
            <v>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v>
          </cell>
          <cell r="AD735">
            <v>44586</v>
          </cell>
          <cell r="AE735">
            <v>44586</v>
          </cell>
          <cell r="AF735">
            <v>44586</v>
          </cell>
          <cell r="AG735">
            <v>44766</v>
          </cell>
          <cell r="AH735">
            <v>6</v>
          </cell>
          <cell r="AI735">
            <v>0</v>
          </cell>
          <cell r="AJ735">
            <v>6</v>
          </cell>
          <cell r="AK735">
            <v>6</v>
          </cell>
          <cell r="AL735">
            <v>0</v>
          </cell>
          <cell r="AN735">
            <v>44766</v>
          </cell>
          <cell r="AO735">
            <v>44766</v>
          </cell>
          <cell r="AP735">
            <v>31800000</v>
          </cell>
          <cell r="AQ735">
            <v>31800000</v>
          </cell>
          <cell r="AR735">
            <v>5300000</v>
          </cell>
          <cell r="AS735">
            <v>0</v>
          </cell>
          <cell r="AT735">
            <v>2753</v>
          </cell>
          <cell r="AU735">
            <v>398</v>
          </cell>
          <cell r="AV735">
            <v>44565</v>
          </cell>
          <cell r="AW735">
            <v>31800000</v>
          </cell>
          <cell r="AX735" t="str">
            <v>O23011601010000007715</v>
          </cell>
        </row>
        <row r="736">
          <cell r="E736">
            <v>730</v>
          </cell>
          <cell r="F736" t="str">
            <v>730-2022</v>
          </cell>
          <cell r="G736" t="str">
            <v>CO1.PCCNTR.3342497</v>
          </cell>
          <cell r="H736" t="str">
            <v>ASIGNAR 1250 SUBSIDIOS DISTRITALES DE MEJORAMIENTO DE VIVIENDA</v>
          </cell>
          <cell r="I736" t="str">
            <v>En Ejecución</v>
          </cell>
          <cell r="J736" t="str">
            <v>https://community.secop.gov.co/Public/Tendering/OpportunityDetail/Index?noticeUID=CO1.NTC.2646028&amp;isFromPublicArea=True&amp;isModal=true&amp;asPopupView=true</v>
          </cell>
          <cell r="K736" t="str">
            <v>SDHT-SDB-PSP-121-2022</v>
          </cell>
          <cell r="L736" t="str">
            <v>X</v>
          </cell>
          <cell r="N736" t="str">
            <v>CC</v>
          </cell>
          <cell r="O736">
            <v>1026581898</v>
          </cell>
          <cell r="P736">
            <v>4</v>
          </cell>
          <cell r="Q736" t="str">
            <v>QUINTERO DUQUE</v>
          </cell>
          <cell r="R736" t="str">
            <v>DAVID STEVEN</v>
          </cell>
          <cell r="S736" t="str">
            <v>No Aplica</v>
          </cell>
          <cell r="T736" t="str">
            <v>DAVID STEVEN QUINTERO DUQUE</v>
          </cell>
          <cell r="U736" t="str">
            <v>M</v>
          </cell>
          <cell r="V736">
            <v>44582</v>
          </cell>
          <cell r="W736">
            <v>44586</v>
          </cell>
          <cell r="X736">
            <v>44586</v>
          </cell>
          <cell r="Y736">
            <v>44919</v>
          </cell>
          <cell r="Z736" t="str">
            <v>Contratación Directa</v>
          </cell>
          <cell r="AA736" t="str">
            <v>Contrato</v>
          </cell>
          <cell r="AB736" t="str">
            <v>Prestación de Servicios Profesionales</v>
          </cell>
          <cell r="AC736" t="str">
            <v>PRESTAR SERVICIOS PROFESIONALES PARA BRINDAR INSUMOS JURÍDICO - NORMATIVOS Y APOYAR PROCESOS CONTRACTUALES PARA LA IMPLEMENTACIÓN DEL PROYECTO PILOTO "PLAN TERRAZAS" Y DEMÁS PROCESOS ADELANTADOS POR LA SUBDIRECCIÓN DE BARRIOS DE LA SECRETARÍA DISTRITAL DE HÁBITAT</v>
          </cell>
          <cell r="AD736">
            <v>44586</v>
          </cell>
          <cell r="AE736">
            <v>44586</v>
          </cell>
          <cell r="AF736">
            <v>44586</v>
          </cell>
          <cell r="AG736">
            <v>44919</v>
          </cell>
          <cell r="AH736">
            <v>11</v>
          </cell>
          <cell r="AI736">
            <v>0</v>
          </cell>
          <cell r="AJ736">
            <v>13.7</v>
          </cell>
          <cell r="AK736">
            <v>13</v>
          </cell>
          <cell r="AL736">
            <v>21</v>
          </cell>
          <cell r="AM736">
            <v>411</v>
          </cell>
          <cell r="AN736">
            <v>44919</v>
          </cell>
          <cell r="AO736">
            <v>45000</v>
          </cell>
          <cell r="AP736">
            <v>80300000</v>
          </cell>
          <cell r="AQ736">
            <v>100010000</v>
          </cell>
          <cell r="AR736">
            <v>7300000</v>
          </cell>
          <cell r="AS736">
            <v>0</v>
          </cell>
          <cell r="AT736">
            <v>2676</v>
          </cell>
          <cell r="AU736">
            <v>385</v>
          </cell>
          <cell r="AV736">
            <v>44565</v>
          </cell>
          <cell r="AW736">
            <v>80300000</v>
          </cell>
          <cell r="AX736" t="str">
            <v>O23011601190000007582</v>
          </cell>
        </row>
        <row r="737">
          <cell r="E737">
            <v>731</v>
          </cell>
          <cell r="F737" t="str">
            <v>731-2022</v>
          </cell>
          <cell r="G737" t="str">
            <v>CO1.PCCNTR.3395803</v>
          </cell>
          <cell r="H737" t="str">
            <v>ELABORAR 8 DOCUMENTOS DE LINEAMIENTOS DE INTERVENCIÓN, GESTIÓN INTERINSTITUCIONAL Y EVALUACIÓN DE LAS INTERVENCIONES TERRITORIALES EN LOS 8 TERRITORIOS PRIORIZADOS EN ÁREAS DE ORIGEN INFORMAL</v>
          </cell>
          <cell r="I737" t="str">
            <v>Terminado</v>
          </cell>
          <cell r="J737" t="str">
            <v>https://community.secop.gov.co/Public/Tendering/OpportunityDetail/Index?noticeUID=CO1.NTC.2690684&amp;isFromPublicArea=True&amp;isModal=true&amp;asPopupView=true</v>
          </cell>
          <cell r="K737" t="str">
            <v>SDHT-SDB-PSP-050-2022</v>
          </cell>
          <cell r="L737" t="str">
            <v>X</v>
          </cell>
          <cell r="N737" t="str">
            <v>CC</v>
          </cell>
          <cell r="O737">
            <v>1032471367</v>
          </cell>
          <cell r="P737">
            <v>5</v>
          </cell>
          <cell r="Q737" t="str">
            <v>RAMIREZ VILLALOBOS</v>
          </cell>
          <cell r="R737" t="str">
            <v>KAREN JOHANNA</v>
          </cell>
          <cell r="S737" t="str">
            <v>No Aplica</v>
          </cell>
          <cell r="T737" t="str">
            <v>KAREN JOHANNA RAMIREZ VILLALOBOS</v>
          </cell>
          <cell r="U737" t="str">
            <v>F</v>
          </cell>
          <cell r="V737">
            <v>44586</v>
          </cell>
          <cell r="W737">
            <v>44588</v>
          </cell>
          <cell r="X737">
            <v>44587</v>
          </cell>
          <cell r="Y737">
            <v>44919</v>
          </cell>
          <cell r="Z737" t="str">
            <v>Contratación Directa</v>
          </cell>
          <cell r="AA737" t="str">
            <v>Contrato</v>
          </cell>
          <cell r="AB737" t="str">
            <v>Prestación de Servicios Profesionales</v>
          </cell>
          <cell r="AC737" t="str">
            <v>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v>
          </cell>
          <cell r="AD737">
            <v>44588</v>
          </cell>
          <cell r="AE737">
            <v>44588</v>
          </cell>
          <cell r="AF737">
            <v>44588</v>
          </cell>
          <cell r="AG737">
            <v>44921</v>
          </cell>
          <cell r="AH737">
            <v>11</v>
          </cell>
          <cell r="AI737">
            <v>0</v>
          </cell>
          <cell r="AJ737">
            <v>11</v>
          </cell>
          <cell r="AK737">
            <v>11</v>
          </cell>
          <cell r="AL737">
            <v>0</v>
          </cell>
          <cell r="AN737">
            <v>44921</v>
          </cell>
          <cell r="AO737">
            <v>44921</v>
          </cell>
          <cell r="AP737">
            <v>58300000</v>
          </cell>
          <cell r="AQ737">
            <v>58300000</v>
          </cell>
          <cell r="AR737">
            <v>5300000</v>
          </cell>
          <cell r="AS737">
            <v>0</v>
          </cell>
          <cell r="AT737">
            <v>3637</v>
          </cell>
          <cell r="AU737">
            <v>289</v>
          </cell>
          <cell r="AV737">
            <v>44565</v>
          </cell>
          <cell r="AW737">
            <v>58300000</v>
          </cell>
          <cell r="AX737" t="str">
            <v>O23011601190000007575</v>
          </cell>
        </row>
        <row r="738">
          <cell r="E738">
            <v>732</v>
          </cell>
          <cell r="F738" t="str">
            <v>732-2022</v>
          </cell>
          <cell r="G738" t="str">
            <v>CO1.PCCNTR.3344110</v>
          </cell>
          <cell r="H738" t="str">
            <v>ADELANTAR EL 100 % DE  ACCIONES DE PREVENCIÓN, VIGILANCIA Y CONTROL FRENTE A LOS DESARROLLOS URBANÍSTICOS ILEGALES.</v>
          </cell>
          <cell r="I738" t="str">
            <v>En Ejecución</v>
          </cell>
          <cell r="J738" t="str">
            <v>https://community.secop.gov.co/Public/Tendering/OpportunityDetail/Index?noticeUID=CO1.NTC.2646743&amp;isFromPublicArea=True&amp;isModal=true&amp;asPopupView=true</v>
          </cell>
          <cell r="K738" t="str">
            <v>SDHT-SDPS-PSP-028-2022</v>
          </cell>
          <cell r="L738" t="str">
            <v>X</v>
          </cell>
          <cell r="N738" t="str">
            <v>CC</v>
          </cell>
          <cell r="O738">
            <v>1076662112</v>
          </cell>
          <cell r="P738">
            <v>4</v>
          </cell>
          <cell r="Q738" t="str">
            <v>PACHON ROMERO</v>
          </cell>
          <cell r="R738" t="str">
            <v>JAVIER ALEJANDRO</v>
          </cell>
          <cell r="S738" t="str">
            <v>No Aplica</v>
          </cell>
          <cell r="T738" t="str">
            <v>JAVIER ALEJANDRO PACHON ROMERO</v>
          </cell>
          <cell r="U738" t="str">
            <v>M</v>
          </cell>
          <cell r="V738">
            <v>44582</v>
          </cell>
          <cell r="W738" t="str">
            <v>No Aplica</v>
          </cell>
          <cell r="X738">
            <v>44586</v>
          </cell>
          <cell r="Y738">
            <v>44927</v>
          </cell>
          <cell r="Z738" t="str">
            <v>Contratación Directa</v>
          </cell>
          <cell r="AA738" t="str">
            <v>Contrato</v>
          </cell>
          <cell r="AB738" t="str">
            <v>Prestación de Servicios Profesionales</v>
          </cell>
          <cell r="AC738" t="str">
            <v>PRESTAR SERVICIOS PROFESIONALES PARA APOYAR TECNICAMENTE A LA SUBDIRECCIÓN DE PREVENCIÓN Y SEGUIMIENTO EN LAS ACTIVIDADES DE MONITOREO DE LAS AREAS SUSCEPTIBLES DE OCUPACIÓN ILEGAL Y EN LA PREVENCIÓN DE DESARROLLOS ILEGALES EN EL DISTRITO CAPITAL</v>
          </cell>
          <cell r="AD738">
            <v>44586</v>
          </cell>
          <cell r="AE738">
            <v>44586</v>
          </cell>
          <cell r="AF738">
            <v>44586</v>
          </cell>
          <cell r="AG738">
            <v>44928</v>
          </cell>
          <cell r="AH738">
            <v>11</v>
          </cell>
          <cell r="AI738">
            <v>9</v>
          </cell>
          <cell r="AJ738">
            <v>11.3</v>
          </cell>
          <cell r="AK738">
            <v>11</v>
          </cell>
          <cell r="AL738">
            <v>9</v>
          </cell>
          <cell r="AN738">
            <v>44929</v>
          </cell>
          <cell r="AO738">
            <v>44929</v>
          </cell>
          <cell r="AP738">
            <v>64596450</v>
          </cell>
          <cell r="AQ738">
            <v>64596450</v>
          </cell>
          <cell r="AR738">
            <v>5716500</v>
          </cell>
          <cell r="AS738">
            <v>0</v>
          </cell>
          <cell r="AT738">
            <v>2998</v>
          </cell>
          <cell r="AU738">
            <v>844</v>
          </cell>
          <cell r="AV738">
            <v>44573</v>
          </cell>
          <cell r="AW738">
            <v>64767945</v>
          </cell>
          <cell r="AX738" t="str">
            <v>O23011603450000007812</v>
          </cell>
        </row>
        <row r="739">
          <cell r="E739">
            <v>733</v>
          </cell>
          <cell r="F739" t="str">
            <v>733-2022</v>
          </cell>
          <cell r="G739" t="str">
            <v>CO1.PCCNTR.3387926</v>
          </cell>
          <cell r="H739" t="str">
            <v>GESTIONAR Y ATENDER EL 100 % DE LOS REQUERIMIENTOS ALLEGADOS A LA ENTIDAD, RELACIONADOS CON ARRENDAMIENTO Y DESARROLLO DE VIVIENDA</v>
          </cell>
          <cell r="I739" t="str">
            <v>En Ejecución</v>
          </cell>
          <cell r="J739" t="str">
            <v>https://community.secop.gov.co/Public/Tendering/OpportunityDetail/Index?noticeUID=CO1.NTC.2684200&amp;isFromPublicArea=True&amp;isModal=true&amp;asPopupView=true</v>
          </cell>
          <cell r="K739" t="str">
            <v>SDHT-SDICV-PSP-070-2022</v>
          </cell>
          <cell r="L739" t="str">
            <v>X</v>
          </cell>
          <cell r="N739" t="str">
            <v>CC</v>
          </cell>
          <cell r="O739">
            <v>1032392133</v>
          </cell>
          <cell r="P739">
            <v>1</v>
          </cell>
          <cell r="Q739" t="str">
            <v>RIVERA FRANCO</v>
          </cell>
          <cell r="R739" t="str">
            <v>HERNAN CAMILO</v>
          </cell>
          <cell r="S739" t="str">
            <v>No Aplica</v>
          </cell>
          <cell r="T739" t="str">
            <v>HERNAN CAMILO RIVERA FRANCO</v>
          </cell>
          <cell r="U739" t="str">
            <v>M</v>
          </cell>
          <cell r="V739">
            <v>44586</v>
          </cell>
          <cell r="W739" t="str">
            <v>No Aplica</v>
          </cell>
          <cell r="X739">
            <v>44587</v>
          </cell>
          <cell r="Y739">
            <v>44920</v>
          </cell>
          <cell r="Z739" t="str">
            <v>Contratación Directa</v>
          </cell>
          <cell r="AA739" t="str">
            <v>Contrato</v>
          </cell>
          <cell r="AB739" t="str">
            <v>Prestación de Servicios Profesionales</v>
          </cell>
          <cell r="AC739" t="str">
            <v>PRESTAR SERVICIOS PROFESIONALES DE APOYO JURIDICO PARA SUSTANCIAR INVESTIGACIONES ADMINISTRATIVAS RELACIONADAS CON LA ENAJENACION Y ARRENDAMIENTO DE VIVIENDA.</v>
          </cell>
          <cell r="AD739">
            <v>44587</v>
          </cell>
          <cell r="AE739">
            <v>44587</v>
          </cell>
          <cell r="AF739">
            <v>44587</v>
          </cell>
          <cell r="AG739">
            <v>44929</v>
          </cell>
          <cell r="AH739">
            <v>11</v>
          </cell>
          <cell r="AI739">
            <v>9</v>
          </cell>
          <cell r="AJ739">
            <v>11.9</v>
          </cell>
          <cell r="AK739">
            <v>11</v>
          </cell>
          <cell r="AL739">
            <v>27</v>
          </cell>
          <cell r="AN739">
            <v>44930</v>
          </cell>
          <cell r="AO739">
            <v>44948</v>
          </cell>
          <cell r="AP739">
            <v>64596450</v>
          </cell>
          <cell r="AQ739">
            <v>64977550</v>
          </cell>
          <cell r="AR739">
            <v>5716500</v>
          </cell>
          <cell r="AS739">
            <v>0</v>
          </cell>
          <cell r="AT739">
            <v>2769</v>
          </cell>
          <cell r="AU739">
            <v>865</v>
          </cell>
          <cell r="AV739">
            <v>44575</v>
          </cell>
          <cell r="AW739">
            <v>64767945</v>
          </cell>
          <cell r="AX739" t="str">
            <v>O23011603450000007812</v>
          </cell>
        </row>
        <row r="740">
          <cell r="E740">
            <v>734</v>
          </cell>
          <cell r="F740" t="str">
            <v>734-2022</v>
          </cell>
          <cell r="G740" t="str">
            <v>CO1.PCCNTR.3388720</v>
          </cell>
          <cell r="H740" t="str">
            <v>GESTIONAR Y ATENDER EL 100 % DE LOS REQUERIMIENTOS ALLEGADOS A LA ENTIDAD, RELACIONADOS CON ARRENDAMIENTO Y DESARROLLO DE VIVIENDA</v>
          </cell>
          <cell r="I740" t="str">
            <v>En Ejecución</v>
          </cell>
          <cell r="J740" t="str">
            <v>https://community.secop.gov.co/Public/Tendering/OpportunityDetail/Index?noticeUID=CO1.NTC.2684844&amp;isFromPublicArea=True&amp;isModal=true&amp;asPopupView=true</v>
          </cell>
          <cell r="K740" t="str">
            <v>SDHT-SDICV-PSP-068-2022</v>
          </cell>
          <cell r="L740" t="str">
            <v>X</v>
          </cell>
          <cell r="N740" t="str">
            <v>CC</v>
          </cell>
          <cell r="O740">
            <v>52478924</v>
          </cell>
          <cell r="P740">
            <v>1</v>
          </cell>
          <cell r="Q740" t="str">
            <v>REGALADO MONROY</v>
          </cell>
          <cell r="R740" t="str">
            <v>DIANA STELLA</v>
          </cell>
          <cell r="S740" t="str">
            <v>No Aplica</v>
          </cell>
          <cell r="T740" t="str">
            <v>DIANA STELLA REGALADO MONROY</v>
          </cell>
          <cell r="U740" t="str">
            <v>F</v>
          </cell>
          <cell r="V740">
            <v>44586</v>
          </cell>
          <cell r="W740" t="str">
            <v>No Aplica</v>
          </cell>
          <cell r="X740">
            <v>44587</v>
          </cell>
          <cell r="Y740">
            <v>44920</v>
          </cell>
          <cell r="Z740" t="str">
            <v>Contratación Directa</v>
          </cell>
          <cell r="AA740" t="str">
            <v>Contrato</v>
          </cell>
          <cell r="AB740" t="str">
            <v>Prestación de Servicios Profesionales</v>
          </cell>
          <cell r="AC740" t="str">
            <v>PRESTAR SERVICIOS PROFESIONALES DE APOYO JURIDICO PARA SUSTANCIAR INVESTIGACIONES ADMINISTRATIVAS RELACIONADAS CON LA ENAJENACION Y ARRENDAMIENTO DE VIVIENDA.</v>
          </cell>
          <cell r="AD740">
            <v>44587</v>
          </cell>
          <cell r="AE740">
            <v>44587</v>
          </cell>
          <cell r="AF740">
            <v>44587</v>
          </cell>
          <cell r="AG740">
            <v>44929</v>
          </cell>
          <cell r="AH740">
            <v>11</v>
          </cell>
          <cell r="AI740">
            <v>9</v>
          </cell>
          <cell r="AJ740">
            <v>11.3</v>
          </cell>
          <cell r="AK740">
            <v>11</v>
          </cell>
          <cell r="AL740">
            <v>9</v>
          </cell>
          <cell r="AN740">
            <v>44930</v>
          </cell>
          <cell r="AO740">
            <v>44930</v>
          </cell>
          <cell r="AP740">
            <v>64596450</v>
          </cell>
          <cell r="AQ740">
            <v>64596450</v>
          </cell>
          <cell r="AR740">
            <v>5716500</v>
          </cell>
          <cell r="AS740">
            <v>0</v>
          </cell>
          <cell r="AT740">
            <v>2860</v>
          </cell>
          <cell r="AU740">
            <v>867</v>
          </cell>
          <cell r="AV740">
            <v>44575</v>
          </cell>
          <cell r="AW740">
            <v>64767945</v>
          </cell>
          <cell r="AX740" t="str">
            <v>O23011603450000007812</v>
          </cell>
        </row>
        <row r="741">
          <cell r="E741">
            <v>735</v>
          </cell>
          <cell r="F741" t="str">
            <v>735-2022</v>
          </cell>
          <cell r="G741" t="str">
            <v>CO1.PCCNTR.3346342</v>
          </cell>
          <cell r="H741" t="str">
            <v>GESTIONAR Y ATENDER EL 100 % DE LOS REQUERIMIENTOS ALLEGADOS A LA ENTIDAD, RELACIONADOS CON ARRENDAMIENTO Y DESARROLLO DE VIVIENDA</v>
          </cell>
          <cell r="I741" t="str">
            <v>En Ejecución</v>
          </cell>
          <cell r="J741" t="str">
            <v>https://community.secop.gov.co/Public/Tendering/OpportunityDetail/Index?noticeUID=CO1.NTC.2648273&amp;isFromPublicArea=True&amp;isModal=true&amp;asPopupView=true</v>
          </cell>
          <cell r="K741" t="str">
            <v>SDHT-SDICV-PSP-065-2022</v>
          </cell>
          <cell r="L741" t="str">
            <v>X</v>
          </cell>
          <cell r="N741" t="str">
            <v>CC</v>
          </cell>
          <cell r="O741">
            <v>1016070278</v>
          </cell>
          <cell r="P741">
            <v>9</v>
          </cell>
          <cell r="Q741" t="str">
            <v>LOPEZ RODRIGUEZ</v>
          </cell>
          <cell r="R741" t="str">
            <v>DIEGO FELIPE</v>
          </cell>
          <cell r="S741" t="str">
            <v>No Aplica</v>
          </cell>
          <cell r="T741" t="str">
            <v>DIEGO FELIPE LOPEZ RODRIGUEZ</v>
          </cell>
          <cell r="U741" t="str">
            <v>M</v>
          </cell>
          <cell r="V741">
            <v>44582</v>
          </cell>
          <cell r="W741" t="str">
            <v>No Aplica</v>
          </cell>
          <cell r="X741">
            <v>44586</v>
          </cell>
          <cell r="Y741">
            <v>44927</v>
          </cell>
          <cell r="Z741" t="str">
            <v>Contratación Directa</v>
          </cell>
          <cell r="AA741" t="str">
            <v>Contrato</v>
          </cell>
          <cell r="AB741" t="str">
            <v>Prestación de Servicios Profesionales</v>
          </cell>
          <cell r="AC741" t="str">
            <v>PRESTAR SERVICIOS PROFESIONALES DE CARÁCTER JURIDICO PARA SUSTANCIAR INVESTIGACIONES ADMINISTRATIVAS RELACIONADAS CON LA ENAJENACIÓN Y ARRENDAMIENTO DE VIVIENDA.</v>
          </cell>
          <cell r="AD741">
            <v>44586</v>
          </cell>
          <cell r="AE741">
            <v>44586</v>
          </cell>
          <cell r="AF741">
            <v>44586</v>
          </cell>
          <cell r="AG741">
            <v>44929</v>
          </cell>
          <cell r="AH741">
            <v>11</v>
          </cell>
          <cell r="AI741">
            <v>9</v>
          </cell>
          <cell r="AJ741">
            <v>11.733333333333334</v>
          </cell>
          <cell r="AK741">
            <v>11</v>
          </cell>
          <cell r="AL741">
            <v>22</v>
          </cell>
          <cell r="AN741">
            <v>44929</v>
          </cell>
          <cell r="AO741">
            <v>44942</v>
          </cell>
          <cell r="AP741">
            <v>64596450</v>
          </cell>
          <cell r="AQ741">
            <v>67073600</v>
          </cell>
          <cell r="AR741">
            <v>5716500</v>
          </cell>
          <cell r="AS741">
            <v>0</v>
          </cell>
          <cell r="AT741">
            <v>2854</v>
          </cell>
          <cell r="AU741">
            <v>796</v>
          </cell>
          <cell r="AV741">
            <v>44568</v>
          </cell>
          <cell r="AW741">
            <v>64767945</v>
          </cell>
          <cell r="AX741" t="str">
            <v>O23011603450000007812</v>
          </cell>
        </row>
        <row r="742">
          <cell r="E742">
            <v>736</v>
          </cell>
          <cell r="F742" t="str">
            <v>736-2022</v>
          </cell>
          <cell r="G742" t="str">
            <v>CO1.PCCNTR.3345893</v>
          </cell>
          <cell r="H742" t="str">
            <v>IMPLEMENTAR EL 100 % SISTEMAS DE INFORMACIÓN MISIONAL DE LA SDHT.</v>
          </cell>
          <cell r="I742" t="str">
            <v>Terminado</v>
          </cell>
          <cell r="J742" t="str">
            <v>https://community.secop.gov.co/Public/Tendering/OpportunityDetail/Index?noticeUID=CO1.NTC.2648464&amp;isFromPublicArea=True&amp;isModal=true&amp;asPopupView=true</v>
          </cell>
          <cell r="K742" t="str">
            <v>SDHT-SGC-PSP-009-2022</v>
          </cell>
          <cell r="L742" t="str">
            <v>X</v>
          </cell>
          <cell r="N742" t="str">
            <v>CC</v>
          </cell>
          <cell r="O742">
            <v>79690681</v>
          </cell>
          <cell r="P742">
            <v>2</v>
          </cell>
          <cell r="Q742" t="str">
            <v>MARTINEZ SILVA</v>
          </cell>
          <cell r="R742" t="str">
            <v>HECTOR ALEXANDER</v>
          </cell>
          <cell r="S742" t="str">
            <v>No Aplica</v>
          </cell>
          <cell r="T742" t="str">
            <v>HECTOR ALEXANDER MARTINEZ SILVA</v>
          </cell>
          <cell r="U742" t="str">
            <v>M</v>
          </cell>
          <cell r="V742">
            <v>44585</v>
          </cell>
          <cell r="W742" t="str">
            <v>No Aplica</v>
          </cell>
          <cell r="X742">
            <v>44583</v>
          </cell>
          <cell r="Y742">
            <v>44786</v>
          </cell>
          <cell r="Z742" t="str">
            <v>Contratación Directa</v>
          </cell>
          <cell r="AA742" t="str">
            <v>Contrato</v>
          </cell>
          <cell r="AB742" t="str">
            <v>Prestación de Servicios Profesionales</v>
          </cell>
          <cell r="AC742" t="str">
            <v>PRESTAR SERVICIOS PROFESIONALES DE SOPORTE AL SISTEMA DE CORRESPONDENCIA Y GESTIÓN DOCUMENTAL SIGA</v>
          </cell>
          <cell r="AD742">
            <v>44585</v>
          </cell>
          <cell r="AE742">
            <v>44586</v>
          </cell>
          <cell r="AF742">
            <v>44586</v>
          </cell>
          <cell r="AG742">
            <v>44797</v>
          </cell>
          <cell r="AH742">
            <v>7</v>
          </cell>
          <cell r="AI742">
            <v>0</v>
          </cell>
          <cell r="AJ742">
            <v>7</v>
          </cell>
          <cell r="AK742">
            <v>7</v>
          </cell>
          <cell r="AL742">
            <v>0</v>
          </cell>
          <cell r="AN742">
            <v>44797</v>
          </cell>
          <cell r="AO742">
            <v>44797</v>
          </cell>
          <cell r="AP742">
            <v>50470000</v>
          </cell>
          <cell r="AQ742">
            <v>50470000</v>
          </cell>
          <cell r="AR742">
            <v>7210000</v>
          </cell>
          <cell r="AS742">
            <v>0</v>
          </cell>
          <cell r="AT742">
            <v>3657</v>
          </cell>
          <cell r="AU742">
            <v>100</v>
          </cell>
          <cell r="AV742">
            <v>44564</v>
          </cell>
          <cell r="AW742">
            <v>50470000</v>
          </cell>
          <cell r="AX742" t="str">
            <v>O23011605530000007815</v>
          </cell>
        </row>
        <row r="743">
          <cell r="E743">
            <v>737</v>
          </cell>
          <cell r="F743" t="str">
            <v>737-2022</v>
          </cell>
          <cell r="G743" t="str">
            <v>CO1.PCCNTR.3345258</v>
          </cell>
          <cell r="H743" t="str">
            <v>GESTIONAR Y ATENDER EL 100 % DE LOS REQUERIMIENTOS ALLEGADOS A LA ENTIDAD, RELACIONADOS CON ARRENDAMIENTO Y DESARROLLO DE VIVIENDA</v>
          </cell>
          <cell r="I743" t="str">
            <v>En Ejecución</v>
          </cell>
          <cell r="J743" t="str">
            <v>https://community.secop.gov.co/Public/Tendering/OpportunityDetail/Index?noticeUID=CO1.NTC.2647690&amp;isFromPublicArea=True&amp;isModal=true&amp;asPopupView=true</v>
          </cell>
          <cell r="K743" t="str">
            <v>SDHT-SDPS-PSP-027-2022</v>
          </cell>
          <cell r="L743" t="str">
            <v>X</v>
          </cell>
          <cell r="N743" t="str">
            <v>CC</v>
          </cell>
          <cell r="O743">
            <v>52332432</v>
          </cell>
          <cell r="P743">
            <v>2</v>
          </cell>
          <cell r="Q743" t="str">
            <v>POVEDA GONZALEZ</v>
          </cell>
          <cell r="R743" t="str">
            <v>MARITZA</v>
          </cell>
          <cell r="S743" t="str">
            <v>No Aplica</v>
          </cell>
          <cell r="T743" t="str">
            <v>MARITZA POVEDA GONZALEZ</v>
          </cell>
          <cell r="U743" t="str">
            <v>F</v>
          </cell>
          <cell r="V743">
            <v>44582</v>
          </cell>
          <cell r="W743" t="str">
            <v>No Aplica</v>
          </cell>
          <cell r="X743">
            <v>44586</v>
          </cell>
          <cell r="Y743">
            <v>44927</v>
          </cell>
          <cell r="Z743" t="str">
            <v>Contratación Directa</v>
          </cell>
          <cell r="AA743" t="str">
            <v>Contrato</v>
          </cell>
          <cell r="AB743" t="str">
            <v>Prestación de Servicios Profesionales</v>
          </cell>
          <cell r="AC743" t="str">
            <v>RESTAR SERVICIOS PROFESIONALES PARA BRINDAR APOYO ADMINISTRATIVO EN LO RELACIONADO CON LOS TRÁMITES E INFORMES DE SEGUIMIENTO NECESARIOS DE LA SUBDIRECCIÓN DE PREVENCIÓN Y SEGUIMIENTO</v>
          </cell>
          <cell r="AD743">
            <v>44586</v>
          </cell>
          <cell r="AE743">
            <v>44586</v>
          </cell>
          <cell r="AF743">
            <v>44586</v>
          </cell>
          <cell r="AG743">
            <v>44928</v>
          </cell>
          <cell r="AH743">
            <v>11</v>
          </cell>
          <cell r="AI743">
            <v>9</v>
          </cell>
          <cell r="AJ743">
            <v>11.3</v>
          </cell>
          <cell r="AK743">
            <v>11</v>
          </cell>
          <cell r="AL743">
            <v>9</v>
          </cell>
          <cell r="AN743">
            <v>44929</v>
          </cell>
          <cell r="AO743">
            <v>44929</v>
          </cell>
          <cell r="AP743">
            <v>64596450</v>
          </cell>
          <cell r="AQ743">
            <v>64596450</v>
          </cell>
          <cell r="AR743">
            <v>5716500</v>
          </cell>
          <cell r="AS743">
            <v>0</v>
          </cell>
          <cell r="AT743">
            <v>2976</v>
          </cell>
          <cell r="AU743">
            <v>869</v>
          </cell>
          <cell r="AV743">
            <v>44575</v>
          </cell>
          <cell r="AW743">
            <v>64767945</v>
          </cell>
          <cell r="AX743" t="str">
            <v>O23011603450000007812</v>
          </cell>
        </row>
        <row r="744">
          <cell r="E744">
            <v>738</v>
          </cell>
          <cell r="F744" t="str">
            <v>738-2022</v>
          </cell>
          <cell r="G744" t="str">
            <v>CO1.PCCNTR.3345740</v>
          </cell>
          <cell r="H744" t="str">
            <v>CONSTRUIR  8  OBRAS EN ESPACIOS PÚBLICOS EN TERRITORIOS DE MEJORAMIENTO INTEGRAL DE BARRIOS</v>
          </cell>
          <cell r="I744" t="str">
            <v>Terminado</v>
          </cell>
          <cell r="J744" t="str">
            <v>https://community.secop.gov.co/Public/Tendering/OpportunityDetail/Index?noticeUID=CO1.NTC.2648181&amp;isFromPublicArea=True&amp;isModal=true&amp;asPopupView=true</v>
          </cell>
          <cell r="K744" t="str">
            <v>SDHT-SDB-PSAG-110-2022</v>
          </cell>
          <cell r="L744" t="str">
            <v>X</v>
          </cell>
          <cell r="N744" t="str">
            <v>CC</v>
          </cell>
          <cell r="O744">
            <v>1033790854</v>
          </cell>
          <cell r="P744">
            <v>2</v>
          </cell>
          <cell r="Q744" t="str">
            <v xml:space="preserve">PUSCUE </v>
          </cell>
          <cell r="R744" t="str">
            <v>DIANA PAOLA</v>
          </cell>
          <cell r="S744" t="str">
            <v>No Aplica</v>
          </cell>
          <cell r="T744" t="str">
            <v xml:space="preserve">DIANA PAOLA PUSCUE </v>
          </cell>
          <cell r="U744" t="str">
            <v>F</v>
          </cell>
          <cell r="V744">
            <v>44582</v>
          </cell>
          <cell r="W744">
            <v>44586</v>
          </cell>
          <cell r="X744">
            <v>44586</v>
          </cell>
          <cell r="Y744">
            <v>44918</v>
          </cell>
          <cell r="Z744" t="str">
            <v>Contratación Directa</v>
          </cell>
          <cell r="AA744" t="str">
            <v>Contrato</v>
          </cell>
          <cell r="AB744" t="str">
            <v>Prestación de Servicios  de Apoyo a la Gestión</v>
          </cell>
          <cell r="AC744" t="str">
            <v>PRESTAR SERVICIOS DE APOYO A LA GESTIÓN PARA REALIZAR ACTIVIDADES LOGÍSTICAS NECESARIAS EN LA IMPLEMENTACIÓN DEL COMPONENTE SOCIAL PARA LA INTERVENCIÓN EN TERRITORIOS PRIORIZADOS POR LA SECRETARÍA DISTRITAL DEL HÁBITAT.</v>
          </cell>
          <cell r="AD744">
            <v>44586</v>
          </cell>
          <cell r="AE744">
            <v>44586</v>
          </cell>
          <cell r="AF744">
            <v>44586</v>
          </cell>
          <cell r="AG744">
            <v>44919</v>
          </cell>
          <cell r="AH744">
            <v>11</v>
          </cell>
          <cell r="AI744">
            <v>0</v>
          </cell>
          <cell r="AJ744">
            <v>11</v>
          </cell>
          <cell r="AK744">
            <v>11</v>
          </cell>
          <cell r="AL744">
            <v>0</v>
          </cell>
          <cell r="AN744">
            <v>44919</v>
          </cell>
          <cell r="AO744">
            <v>44919</v>
          </cell>
          <cell r="AP744">
            <v>31460000</v>
          </cell>
          <cell r="AQ744">
            <v>31460000</v>
          </cell>
          <cell r="AR744">
            <v>2860000</v>
          </cell>
          <cell r="AS744">
            <v>0</v>
          </cell>
          <cell r="AT744">
            <v>2793</v>
          </cell>
          <cell r="AU744">
            <v>283</v>
          </cell>
          <cell r="AV744">
            <v>44565</v>
          </cell>
          <cell r="AW744">
            <v>31460000</v>
          </cell>
          <cell r="AX744" t="str">
            <v>O23011601190000007575</v>
          </cell>
        </row>
        <row r="745">
          <cell r="E745">
            <v>739</v>
          </cell>
          <cell r="F745" t="str">
            <v>739-2022</v>
          </cell>
          <cell r="G745" t="str">
            <v>CO1.PCCNTR.3347720</v>
          </cell>
          <cell r="H745" t="str">
            <v>GESTIONAR Y ATENDER EL 100 % DE LOS REQUERIMIENTOS ALLEGADOS A LA ENTIDAD, RELACIONADOS CON ARRENDAMIENTO Y DESARROLLO DE VIVIENDA</v>
          </cell>
          <cell r="I745" t="str">
            <v>Terminación Anticipada</v>
          </cell>
          <cell r="J745" t="str">
            <v>https://community.secop.gov.co/Public/Tendering/OpportunityDetail/Index?noticeUID=CO1.NTC.2649829&amp;isFromPublicArea=True&amp;isModal=true&amp;asPopupView=true</v>
          </cell>
          <cell r="K745" t="str">
            <v>SDHT-SDICV-PSP-069-2022</v>
          </cell>
          <cell r="L745" t="str">
            <v>X</v>
          </cell>
          <cell r="N745" t="str">
            <v>CC</v>
          </cell>
          <cell r="O745">
            <v>7226796</v>
          </cell>
          <cell r="P745">
            <v>0</v>
          </cell>
          <cell r="Q745" t="str">
            <v>SILVA FLOREZ</v>
          </cell>
          <cell r="R745" t="str">
            <v>EMIRO</v>
          </cell>
          <cell r="S745" t="str">
            <v>No Aplica</v>
          </cell>
          <cell r="T745" t="str">
            <v>EMIRO SILVA FLOREZ</v>
          </cell>
          <cell r="U745" t="str">
            <v>M</v>
          </cell>
          <cell r="V745">
            <v>44582</v>
          </cell>
          <cell r="W745" t="str">
            <v>No Aplica</v>
          </cell>
          <cell r="X745">
            <v>44586</v>
          </cell>
          <cell r="Y745">
            <v>44933</v>
          </cell>
          <cell r="Z745" t="str">
            <v>Contratación Directa</v>
          </cell>
          <cell r="AA745" t="str">
            <v>Contrato</v>
          </cell>
          <cell r="AB745" t="str">
            <v>Prestación de Servicios Profesionales</v>
          </cell>
          <cell r="AC745" t="str">
            <v>PRESTAR SERVICIOS PROFESIONALES PARA APOYAR TECNICAMENTE LA SUSTANCIACIÓN DE LAS INVESTIGACIONES ADMINISTRATIVAS RELACIONADAS CON LA ENAJENACIÓN Y ARRENDAMIENTO DE VIVIENDA</v>
          </cell>
          <cell r="AD745">
            <v>44586</v>
          </cell>
          <cell r="AE745">
            <v>44586</v>
          </cell>
          <cell r="AF745">
            <v>44586</v>
          </cell>
          <cell r="AG745">
            <v>44934</v>
          </cell>
          <cell r="AH745">
            <v>11</v>
          </cell>
          <cell r="AI745">
            <v>15</v>
          </cell>
          <cell r="AJ745">
            <v>11.5</v>
          </cell>
          <cell r="AK745">
            <v>11</v>
          </cell>
          <cell r="AL745">
            <v>15</v>
          </cell>
          <cell r="AN745">
            <v>44935</v>
          </cell>
          <cell r="AO745">
            <v>44896</v>
          </cell>
          <cell r="AP745">
            <v>65739750</v>
          </cell>
          <cell r="AQ745">
            <v>58498850</v>
          </cell>
          <cell r="AR745">
            <v>5716500</v>
          </cell>
          <cell r="AS745">
            <v>0</v>
          </cell>
          <cell r="AT745">
            <v>2835</v>
          </cell>
          <cell r="AU745">
            <v>470</v>
          </cell>
          <cell r="AV745">
            <v>44565</v>
          </cell>
          <cell r="AW745">
            <v>65739750</v>
          </cell>
          <cell r="AX745" t="str">
            <v>O23011603450000007812</v>
          </cell>
        </row>
        <row r="746">
          <cell r="E746">
            <v>740</v>
          </cell>
          <cell r="F746" t="str">
            <v>740-2022</v>
          </cell>
          <cell r="G746" t="str">
            <v>CO1.PCCNTR.3348160</v>
          </cell>
          <cell r="H746" t="str">
            <v>IMPLEMENTAR 1  SISTEMA  DE LA SDHT</v>
          </cell>
          <cell r="I746" t="str">
            <v>En Ejecución</v>
          </cell>
          <cell r="J746" t="str">
            <v>https://community.secop.gov.co/Public/Tendering/OpportunityDetail/Index?noticeUID=CO1.NTC.2650217&amp;isFromPublicArea=True&amp;isModal=true&amp;asPopupView=true</v>
          </cell>
          <cell r="K746" t="str">
            <v>SDHT-SDA-PSP-0053-2022</v>
          </cell>
          <cell r="L746" t="str">
            <v>X</v>
          </cell>
          <cell r="N746" t="str">
            <v>CC</v>
          </cell>
          <cell r="O746">
            <v>52426352</v>
          </cell>
          <cell r="P746">
            <v>6</v>
          </cell>
          <cell r="Q746" t="str">
            <v>AGUDELO RODRIGUEZ</v>
          </cell>
          <cell r="R746" t="str">
            <v>MARCELA</v>
          </cell>
          <cell r="S746" t="str">
            <v>No Aplica</v>
          </cell>
          <cell r="T746" t="str">
            <v>MARCELA AGUDELO RODRIGUEZ</v>
          </cell>
          <cell r="U746" t="str">
            <v>F</v>
          </cell>
          <cell r="V746">
            <v>44582</v>
          </cell>
          <cell r="W746">
            <v>44585</v>
          </cell>
          <cell r="X746">
            <v>44585</v>
          </cell>
          <cell r="Y746">
            <v>44918</v>
          </cell>
          <cell r="Z746" t="str">
            <v>Contratación Directa</v>
          </cell>
          <cell r="AA746" t="str">
            <v>Contrato</v>
          </cell>
          <cell r="AB746" t="str">
            <v>Prestación de Servicios Profesionales</v>
          </cell>
          <cell r="AC746" t="str">
            <v>PRESTAR SERVICIOS PROFESIONALES PARA APOYAR LA EJECUCIÓN, SEGUIMIENTO Y EVALUACIÓN DE LAS ACTIVIDADES RELACIONADAS CON EL DESARROLLO DE TALENTO HUMANO DE LA SECRETARÍA DISTRITAL DEL HÁBITAT.</v>
          </cell>
          <cell r="AD746">
            <v>44585</v>
          </cell>
          <cell r="AE746">
            <v>44585</v>
          </cell>
          <cell r="AF746">
            <v>44585</v>
          </cell>
          <cell r="AG746">
            <v>44918</v>
          </cell>
          <cell r="AH746">
            <v>11</v>
          </cell>
          <cell r="AI746">
            <v>0</v>
          </cell>
          <cell r="AJ746">
            <v>12.233333333333333</v>
          </cell>
          <cell r="AK746">
            <v>12</v>
          </cell>
          <cell r="AL746">
            <v>7</v>
          </cell>
          <cell r="AN746">
            <v>44918</v>
          </cell>
          <cell r="AO746">
            <v>44956</v>
          </cell>
          <cell r="AP746">
            <v>79200000</v>
          </cell>
          <cell r="AQ746">
            <v>88080000</v>
          </cell>
          <cell r="AR746">
            <v>7200000</v>
          </cell>
          <cell r="AS746">
            <v>0</v>
          </cell>
          <cell r="AT746">
            <v>3785</v>
          </cell>
          <cell r="AU746">
            <v>920</v>
          </cell>
          <cell r="AV746">
            <v>44581</v>
          </cell>
          <cell r="AW746">
            <v>79200000</v>
          </cell>
          <cell r="AX746" t="str">
            <v>O23011605560000007754</v>
          </cell>
        </row>
        <row r="747">
          <cell r="E747">
            <v>741</v>
          </cell>
          <cell r="F747" t="str">
            <v>741-2022</v>
          </cell>
          <cell r="G747" t="str">
            <v>CO1.PCCNTR.3349141</v>
          </cell>
          <cell r="H747" t="str">
            <v>IMPLEMENTAR 1  SISTEMA  DE LA SDHT</v>
          </cell>
          <cell r="I747" t="str">
            <v>Terminado</v>
          </cell>
          <cell r="J747" t="str">
            <v>https://community.secop.gov.co/Public/Tendering/OpportunityDetail/Index?noticeUID=CO1.NTC.2650993&amp;isFromPublicArea=True&amp;isModal=true&amp;asPopupView=true</v>
          </cell>
          <cell r="K747" t="str">
            <v>SDHT-SDA-PSAG-007-2022.</v>
          </cell>
          <cell r="L747" t="str">
            <v>X</v>
          </cell>
          <cell r="N747" t="str">
            <v>CC</v>
          </cell>
          <cell r="O747">
            <v>51739179</v>
          </cell>
          <cell r="P747">
            <v>8</v>
          </cell>
          <cell r="Q747" t="str">
            <v>SIMBAQUEVA POVEDA</v>
          </cell>
          <cell r="R747" t="str">
            <v>HILDA MERCEDES</v>
          </cell>
          <cell r="S747" t="str">
            <v>No Aplica</v>
          </cell>
          <cell r="T747" t="str">
            <v>HILDA MERCEDES SIMBAQUEVA POVEDA</v>
          </cell>
          <cell r="U747" t="str">
            <v>F</v>
          </cell>
          <cell r="V747">
            <v>44582</v>
          </cell>
          <cell r="W747">
            <v>44586</v>
          </cell>
          <cell r="X747">
            <v>44585</v>
          </cell>
          <cell r="Y747">
            <v>44765</v>
          </cell>
          <cell r="Z747" t="str">
            <v>Contratación Directa</v>
          </cell>
          <cell r="AA747" t="str">
            <v>Contrato</v>
          </cell>
          <cell r="AB747" t="str">
            <v>Prestación de Servicios  de Apoyo a la Gestión</v>
          </cell>
          <cell r="AC747" t="str">
            <v>PRESTAR SERVICIOS DE APOYO ADMINISTRATIVO EN LOS PROCESOS A CARGO DE TALENTO HUMANO DE LA SUBDIRECCIÓN ADMINISTRATIVA.</v>
          </cell>
          <cell r="AD747">
            <v>44586</v>
          </cell>
          <cell r="AE747">
            <v>44586</v>
          </cell>
          <cell r="AF747">
            <v>44586</v>
          </cell>
          <cell r="AG747">
            <v>44766</v>
          </cell>
          <cell r="AH747">
            <v>6</v>
          </cell>
          <cell r="AI747">
            <v>0</v>
          </cell>
          <cell r="AJ747">
            <v>6</v>
          </cell>
          <cell r="AK747">
            <v>6</v>
          </cell>
          <cell r="AL747">
            <v>0</v>
          </cell>
          <cell r="AN747">
            <v>44766</v>
          </cell>
          <cell r="AO747">
            <v>44766</v>
          </cell>
          <cell r="AP747">
            <v>21600000</v>
          </cell>
          <cell r="AQ747">
            <v>21600000</v>
          </cell>
          <cell r="AR747">
            <v>3600000</v>
          </cell>
          <cell r="AS747">
            <v>0</v>
          </cell>
          <cell r="AT747">
            <v>3194</v>
          </cell>
          <cell r="AU747">
            <v>700</v>
          </cell>
          <cell r="AV747">
            <v>44565</v>
          </cell>
          <cell r="AW747">
            <v>35650000</v>
          </cell>
          <cell r="AX747" t="str">
            <v>O23011605560000007754</v>
          </cell>
        </row>
        <row r="748">
          <cell r="E748">
            <v>742</v>
          </cell>
          <cell r="F748" t="str">
            <v>742-2022</v>
          </cell>
          <cell r="G748" t="str">
            <v>CO1.PCCNTR.3349942</v>
          </cell>
          <cell r="H748" t="str">
            <v xml:space="preserve">IMPLEMENTAR 1  SISTEMA  DE GESTIÓN DOCUMENTAL </v>
          </cell>
          <cell r="I748" t="str">
            <v>En Ejecución</v>
          </cell>
          <cell r="J748" t="str">
            <v>https://community.secop.gov.co/Public/Tendering/OpportunityDetail/Index?noticeUID=CO1.NTC.2651915&amp;isFromPublicArea=True&amp;isModal=true&amp;asPopupView=true</v>
          </cell>
          <cell r="K748" t="str">
            <v>SDHT-SDA-PSP-046-2022</v>
          </cell>
          <cell r="L748" t="str">
            <v>X</v>
          </cell>
          <cell r="N748" t="str">
            <v>CC</v>
          </cell>
          <cell r="O748">
            <v>80181392</v>
          </cell>
          <cell r="P748">
            <v>9</v>
          </cell>
          <cell r="Q748" t="str">
            <v>MAHECHA PENAGOS</v>
          </cell>
          <cell r="R748" t="str">
            <v>GUILLERMO</v>
          </cell>
          <cell r="S748" t="str">
            <v>No Aplica</v>
          </cell>
          <cell r="T748" t="str">
            <v>GUILLERMO MAHECHA PENAGOS</v>
          </cell>
          <cell r="U748" t="str">
            <v>M</v>
          </cell>
          <cell r="V748">
            <v>44582</v>
          </cell>
          <cell r="W748">
            <v>44589</v>
          </cell>
          <cell r="X748">
            <v>44585</v>
          </cell>
          <cell r="Y748">
            <v>44927</v>
          </cell>
          <cell r="Z748" t="str">
            <v>Contratación Directa</v>
          </cell>
          <cell r="AA748" t="str">
            <v>Contrato</v>
          </cell>
          <cell r="AB748" t="str">
            <v>Prestación de Servicios Profesionales</v>
          </cell>
          <cell r="AC748" t="str">
            <v>PRESTAR LOS SERVICIOS PROFESIONALES PARA APOYAR EL DESARROLLO DE LAS ACCIONES Y LINEAMIENTOS QUE SE IMPLEMENTEN EN EL MARCO DEL PROGRAMA DE GESTIÓN DOCUMENTAL</v>
          </cell>
          <cell r="AD748">
            <v>44589</v>
          </cell>
          <cell r="AE748">
            <v>44589</v>
          </cell>
          <cell r="AF748">
            <v>44589</v>
          </cell>
          <cell r="AG748">
            <v>44927</v>
          </cell>
          <cell r="AH748">
            <v>11</v>
          </cell>
          <cell r="AI748">
            <v>8</v>
          </cell>
          <cell r="AJ748">
            <v>12.100000000000001</v>
          </cell>
          <cell r="AK748">
            <v>12</v>
          </cell>
          <cell r="AL748">
            <v>3</v>
          </cell>
          <cell r="AM748">
            <v>363</v>
          </cell>
          <cell r="AN748">
            <v>44931</v>
          </cell>
          <cell r="AO748">
            <v>44956</v>
          </cell>
          <cell r="AP748">
            <v>60276667</v>
          </cell>
          <cell r="AQ748">
            <v>64735000</v>
          </cell>
          <cell r="AR748">
            <v>5350000</v>
          </cell>
          <cell r="AS748">
            <v>0</v>
          </cell>
          <cell r="AT748">
            <v>3091</v>
          </cell>
          <cell r="AU748">
            <v>589</v>
          </cell>
          <cell r="AV748">
            <v>44565</v>
          </cell>
          <cell r="AW748">
            <v>64400000</v>
          </cell>
          <cell r="AX748" t="str">
            <v>O23011605560000007754</v>
          </cell>
        </row>
        <row r="749">
          <cell r="E749">
            <v>743</v>
          </cell>
          <cell r="F749" t="str">
            <v>743-2022</v>
          </cell>
          <cell r="G749" t="str">
            <v>CO1.PCCNTR.3352206</v>
          </cell>
          <cell r="H749" t="str">
            <v xml:space="preserve">IMPLEMENTAR 1  SISTEMA  DE GESTIÓN DOCUMENTAL </v>
          </cell>
          <cell r="I749" t="str">
            <v>En Ejecución</v>
          </cell>
          <cell r="J749" t="str">
            <v>https://community.secop.gov.co/Public/Tendering/OpportunityDetail/Index?noticeUID=CO1.NTC.2653582&amp;isFromPublicArea=True&amp;isModal=true&amp;asPopupView=true</v>
          </cell>
          <cell r="K749" t="str">
            <v>SDHT-SDA-PSP-045-2022</v>
          </cell>
          <cell r="L749" t="str">
            <v>X</v>
          </cell>
          <cell r="N749" t="str">
            <v>CC</v>
          </cell>
          <cell r="O749">
            <v>79950133</v>
          </cell>
          <cell r="P749">
            <v>4</v>
          </cell>
          <cell r="Q749" t="str">
            <v>MORENO VERA</v>
          </cell>
          <cell r="R749" t="str">
            <v>OMAR ELIECER</v>
          </cell>
          <cell r="S749" t="str">
            <v>No Aplica</v>
          </cell>
          <cell r="T749" t="str">
            <v>OMAR ELIECER MORENO VERA</v>
          </cell>
          <cell r="U749" t="str">
            <v>M</v>
          </cell>
          <cell r="V749">
            <v>44582</v>
          </cell>
          <cell r="W749" t="str">
            <v>No Aplica</v>
          </cell>
          <cell r="X749">
            <v>44586</v>
          </cell>
          <cell r="Y749">
            <v>44927</v>
          </cell>
          <cell r="Z749" t="str">
            <v>Contratación Directa</v>
          </cell>
          <cell r="AA749" t="str">
            <v>Contrato</v>
          </cell>
          <cell r="AB749" t="str">
            <v>Prestación de Servicios Profesionales</v>
          </cell>
          <cell r="AC749" t="str">
            <v>PRESTAR SERVICIOS PROFESIONALES PARA APOYAR LA EJECUCIÓN DE LAS ACTIVIDADES DESARROLLADAS EN EL MARCO DEL PROCESO DE GESTIÓN DOCUMENTAL</v>
          </cell>
          <cell r="AD749">
            <v>44586</v>
          </cell>
          <cell r="AE749">
            <v>44586</v>
          </cell>
          <cell r="AF749">
            <v>44586</v>
          </cell>
          <cell r="AG749">
            <v>44927</v>
          </cell>
          <cell r="AH749">
            <v>11</v>
          </cell>
          <cell r="AI749">
            <v>8</v>
          </cell>
          <cell r="AJ749">
            <v>13.200000000000001</v>
          </cell>
          <cell r="AK749">
            <v>13</v>
          </cell>
          <cell r="AL749">
            <v>6</v>
          </cell>
          <cell r="AM749">
            <v>396</v>
          </cell>
          <cell r="AN749">
            <v>44928</v>
          </cell>
          <cell r="AO749">
            <v>44985</v>
          </cell>
          <cell r="AP749">
            <v>50700000</v>
          </cell>
          <cell r="AQ749">
            <v>59400000</v>
          </cell>
          <cell r="AR749">
            <v>4500000</v>
          </cell>
          <cell r="AS749">
            <v>0</v>
          </cell>
          <cell r="AT749">
            <v>3089</v>
          </cell>
          <cell r="AU749">
            <v>371</v>
          </cell>
          <cell r="AV749">
            <v>44565</v>
          </cell>
          <cell r="AW749">
            <v>51750000</v>
          </cell>
          <cell r="AX749" t="str">
            <v>O23011605560000007754</v>
          </cell>
        </row>
        <row r="750">
          <cell r="E750">
            <v>744</v>
          </cell>
          <cell r="F750" t="str">
            <v>744-2022</v>
          </cell>
          <cell r="H750" t="str">
            <v>No Aplica</v>
          </cell>
          <cell r="I750" t="str">
            <v>Rechazado</v>
          </cell>
          <cell r="J750" t="str">
            <v>https://community.secop.gov.co/Public/Tendering/OpportunityDetail/Index?noticeUID=CO1.NTC.2653388&amp;isFromPublicArea=True&amp;isModal=False</v>
          </cell>
          <cell r="K750" t="str">
            <v>SDHT-SDA-PSP-050-2022</v>
          </cell>
          <cell r="Q750" t="str">
            <v xml:space="preserve"> </v>
          </cell>
          <cell r="R750" t="str">
            <v xml:space="preserve"> </v>
          </cell>
          <cell r="T750">
            <v>0</v>
          </cell>
          <cell r="AC750" t="str">
            <v/>
          </cell>
          <cell r="AJ750">
            <v>0</v>
          </cell>
          <cell r="AK750">
            <v>0</v>
          </cell>
          <cell r="AL750">
            <v>0</v>
          </cell>
          <cell r="AQ750">
            <v>0</v>
          </cell>
          <cell r="AS750">
            <v>0</v>
          </cell>
        </row>
        <row r="751">
          <cell r="E751">
            <v>745</v>
          </cell>
          <cell r="F751" t="str">
            <v>745-2022</v>
          </cell>
          <cell r="G751" t="str">
            <v>CO1.PCCNTR.3352858</v>
          </cell>
          <cell r="H751" t="str">
            <v xml:space="preserve">IMPLEMENTAR 1  SISTEMA  DE GESTIÓN DOCUMENTAL </v>
          </cell>
          <cell r="I751" t="str">
            <v>En Ejecución</v>
          </cell>
          <cell r="J751" t="str">
            <v>https://community.secop.gov.co/Public/Tendering/OpportunityDetail/Index?noticeUID=CO1.NTC.2654304&amp;isFromPublicArea=True&amp;isModal=true&amp;asPopupView=true</v>
          </cell>
          <cell r="K751" t="str">
            <v>SDHT-SDA-PSAG-032-2022</v>
          </cell>
          <cell r="L751" t="str">
            <v>X</v>
          </cell>
          <cell r="N751" t="str">
            <v>CC</v>
          </cell>
          <cell r="O751">
            <v>1015422350</v>
          </cell>
          <cell r="P751">
            <v>1</v>
          </cell>
          <cell r="Q751" t="str">
            <v>GORDILLO CANTOR</v>
          </cell>
          <cell r="R751" t="str">
            <v>DANIEL FERNANDO</v>
          </cell>
          <cell r="S751" t="str">
            <v>No Aplica</v>
          </cell>
          <cell r="T751" t="str">
            <v>DANIEL FERNANDO GORDILLO CANTOR</v>
          </cell>
          <cell r="U751" t="str">
            <v>M</v>
          </cell>
          <cell r="V751">
            <v>44585</v>
          </cell>
          <cell r="W751" t="str">
            <v>No Aplica</v>
          </cell>
          <cell r="X751">
            <v>44586</v>
          </cell>
          <cell r="Y751">
            <v>44927</v>
          </cell>
          <cell r="Z751" t="str">
            <v>Contratación Directa</v>
          </cell>
          <cell r="AA751" t="str">
            <v>Contrato</v>
          </cell>
          <cell r="AB751" t="str">
            <v>Prestación de Servicios  de Apoyo a la Gestión</v>
          </cell>
          <cell r="AC751" t="str">
            <v>PRESTAR SERVICIOS PARA APOYAR TÉCNICAMENTE EL PROCESO DE GESTIÓN DOCUMENTAL EN LO RELACIONADO CON LOS ARCHIVOS DE GESTIÓN Y CORRESPONDENCIA DE LA ENTIDAD.</v>
          </cell>
          <cell r="AD751">
            <v>44586</v>
          </cell>
          <cell r="AE751">
            <v>44586</v>
          </cell>
          <cell r="AF751">
            <v>44586</v>
          </cell>
          <cell r="AG751">
            <v>44927</v>
          </cell>
          <cell r="AH751">
            <v>11</v>
          </cell>
          <cell r="AI751">
            <v>8</v>
          </cell>
          <cell r="AJ751">
            <v>12.200000000000001</v>
          </cell>
          <cell r="AK751">
            <v>12</v>
          </cell>
          <cell r="AL751">
            <v>6</v>
          </cell>
          <cell r="AM751">
            <v>366</v>
          </cell>
          <cell r="AN751">
            <v>44928</v>
          </cell>
          <cell r="AO751">
            <v>44956</v>
          </cell>
          <cell r="AP751">
            <v>46193333</v>
          </cell>
          <cell r="AQ751">
            <v>50020000</v>
          </cell>
          <cell r="AR751">
            <v>4100000</v>
          </cell>
          <cell r="AS751">
            <v>0</v>
          </cell>
          <cell r="AT751">
            <v>3750</v>
          </cell>
          <cell r="AU751">
            <v>647</v>
          </cell>
          <cell r="AV751">
            <v>44565</v>
          </cell>
          <cell r="AW751">
            <v>47150000</v>
          </cell>
          <cell r="AX751" t="str">
            <v>O23011605560000007754</v>
          </cell>
        </row>
        <row r="752">
          <cell r="E752">
            <v>746</v>
          </cell>
          <cell r="F752" t="str">
            <v>746-2022</v>
          </cell>
          <cell r="G752" t="str">
            <v>CO1.PCCNTR.3387305</v>
          </cell>
          <cell r="H752" t="str">
            <v>CONSTRUIR  8  OBRAS EN ESPACIOS PÚBLICOS EN TERRITORIOS DE MEJORAMIENTO INTEGRAL DE BARRIOS</v>
          </cell>
          <cell r="I752" t="str">
            <v>Terminado</v>
          </cell>
          <cell r="J752" t="str">
            <v>https://community.secop.gov.co/Public/Tendering/OpportunityDetail/Index?noticeUID=CO1.NTC.2683676&amp;isFromPublicArea=True&amp;isModal=true&amp;asPopupView=true</v>
          </cell>
          <cell r="K752" t="str">
            <v>SDHT-SDB-PSP-103-2022</v>
          </cell>
          <cell r="L752" t="str">
            <v>X</v>
          </cell>
          <cell r="N752" t="str">
            <v>CC</v>
          </cell>
          <cell r="O752">
            <v>1016017478</v>
          </cell>
          <cell r="P752">
            <v>0</v>
          </cell>
          <cell r="Q752" t="str">
            <v>PEREZ SIERRA</v>
          </cell>
          <cell r="R752" t="str">
            <v>MARIA FERNANDA</v>
          </cell>
          <cell r="S752" t="str">
            <v>No Aplica</v>
          </cell>
          <cell r="T752" t="str">
            <v>MARIA FERNANDA PEREZ SIERRA</v>
          </cell>
          <cell r="U752" t="str">
            <v>F</v>
          </cell>
          <cell r="V752">
            <v>44585</v>
          </cell>
          <cell r="W752">
            <v>44586</v>
          </cell>
          <cell r="X752">
            <v>44586</v>
          </cell>
          <cell r="Y752">
            <v>44919</v>
          </cell>
          <cell r="Z752" t="str">
            <v>Contratación Directa</v>
          </cell>
          <cell r="AA752" t="str">
            <v>Contrato</v>
          </cell>
          <cell r="AB752" t="str">
            <v>Prestación de Servicios Profesionales</v>
          </cell>
          <cell r="AC752" t="str">
            <v>PRESTAR SERVICIOS PROFESIONALES PARA BRINDAR SOPORTE A LA GESTIÓN SOCIAL Y EL RELACIONAMIENTO CON LAS COMUNIDADES EN EL SEGUIMIENTO A LAS OBRAS EJECUTADAS EN TERRITORIOS PRIORIZADOS PARA EL MEJORAMIENTO INTEGRAL POR LA SECRETARÍA DISTRITAL DEL HÁBITAT.</v>
          </cell>
          <cell r="AD752">
            <v>44586</v>
          </cell>
          <cell r="AE752">
            <v>44586</v>
          </cell>
          <cell r="AF752">
            <v>44586</v>
          </cell>
          <cell r="AG752">
            <v>44919</v>
          </cell>
          <cell r="AH752">
            <v>11</v>
          </cell>
          <cell r="AI752">
            <v>0</v>
          </cell>
          <cell r="AJ752">
            <v>11.2</v>
          </cell>
          <cell r="AK752">
            <v>11</v>
          </cell>
          <cell r="AL752">
            <v>6</v>
          </cell>
          <cell r="AM752">
            <v>336</v>
          </cell>
          <cell r="AN752">
            <v>44919</v>
          </cell>
          <cell r="AO752">
            <v>44925</v>
          </cell>
          <cell r="AP752">
            <v>74800000</v>
          </cell>
          <cell r="AQ752">
            <v>76160000</v>
          </cell>
          <cell r="AR752">
            <v>6800000</v>
          </cell>
          <cell r="AS752">
            <v>0</v>
          </cell>
          <cell r="AT752">
            <v>2788</v>
          </cell>
          <cell r="AU752">
            <v>426</v>
          </cell>
          <cell r="AV752">
            <v>44565</v>
          </cell>
          <cell r="AW752">
            <v>74800000</v>
          </cell>
          <cell r="AX752" t="str">
            <v>O23011601190000007575</v>
          </cell>
        </row>
        <row r="753">
          <cell r="E753">
            <v>747</v>
          </cell>
          <cell r="F753" t="str">
            <v>747-2022</v>
          </cell>
          <cell r="G753" t="str">
            <v>CO1.PCCNTR.3387310</v>
          </cell>
          <cell r="H753" t="str">
            <v xml:space="preserve">REALIZAR 2 ESTUDIOS O DISEÑOS DE PREFACTIBILIDAD Y FACTIBILIDAD PARA LAS INTERVENCIONES DE MEJORAMIENTO INTEGRAL RURAL Y EN BORDES URBANOS. </v>
          </cell>
          <cell r="I753" t="str">
            <v>Terminación Anticipada</v>
          </cell>
          <cell r="J753" t="str">
            <v>https://community.secop.gov.co/Public/Tendering/OpportunityDetail/Index?noticeUID=CO1.NTC.2683685&amp;isFromPublicArea=True&amp;isModal=true&amp;asPopupView=true</v>
          </cell>
          <cell r="K753" t="str">
            <v>SDHT-SDO-PSP-044-2022</v>
          </cell>
          <cell r="L753" t="str">
            <v>X</v>
          </cell>
          <cell r="N753" t="str">
            <v>CC</v>
          </cell>
          <cell r="O753">
            <v>1012412108</v>
          </cell>
          <cell r="P753">
            <v>1</v>
          </cell>
          <cell r="Q753" t="str">
            <v>CUESTA VALENCIA</v>
          </cell>
          <cell r="R753" t="str">
            <v>LEIDY YISSETH</v>
          </cell>
          <cell r="S753" t="str">
            <v>No Aplica</v>
          </cell>
          <cell r="T753" t="str">
            <v>LEIDY YISSETH CUESTA VALENCIA</v>
          </cell>
          <cell r="U753" t="str">
            <v>F</v>
          </cell>
          <cell r="V753">
            <v>44585</v>
          </cell>
          <cell r="W753" t="str">
            <v>No Aplica</v>
          </cell>
          <cell r="X753">
            <v>44586</v>
          </cell>
          <cell r="Y753">
            <v>44919</v>
          </cell>
          <cell r="Z753" t="str">
            <v>Contratación Directa</v>
          </cell>
          <cell r="AA753" t="str">
            <v>Contrato</v>
          </cell>
          <cell r="AB753" t="str">
            <v>Prestación de Servicios Profesionales</v>
          </cell>
          <cell r="AC753" t="str">
            <v>PRESTAR SERVICIOS PROFESIONALES PARA APOYAR LA CARACTERIZACIÓN DE ACTIVIDADES PRODUCTIVAS Y ECONÓMICAS EN SUELO RURAL NECESARIAS PARA LA ESTRUCTURACIÓN E IMPLEMENTACIÓN DE LAS INTERVENCIONES DE VIVIENDA NUEVA RURAL, Y LOS DEMÁS PROYECTOS PRIORIZADOS POR LA SUBDIRECCIÓN DE OPERACIONES.</v>
          </cell>
          <cell r="AD753">
            <v>44586</v>
          </cell>
          <cell r="AE753">
            <v>44586</v>
          </cell>
          <cell r="AF753">
            <v>44586</v>
          </cell>
          <cell r="AG753">
            <v>44919</v>
          </cell>
          <cell r="AH753">
            <v>11</v>
          </cell>
          <cell r="AI753">
            <v>0</v>
          </cell>
          <cell r="AJ753">
            <v>11</v>
          </cell>
          <cell r="AK753">
            <v>11</v>
          </cell>
          <cell r="AL753">
            <v>0</v>
          </cell>
          <cell r="AN753">
            <v>44919</v>
          </cell>
          <cell r="AO753">
            <v>44826</v>
          </cell>
          <cell r="AP753">
            <v>82258000</v>
          </cell>
          <cell r="AQ753">
            <v>59574733</v>
          </cell>
          <cell r="AR753">
            <v>7478000</v>
          </cell>
          <cell r="AS753">
            <v>0</v>
          </cell>
          <cell r="AT753">
            <v>3392</v>
          </cell>
          <cell r="AU753">
            <v>330</v>
          </cell>
          <cell r="AV753">
            <v>44565</v>
          </cell>
          <cell r="AW753">
            <v>82258000</v>
          </cell>
          <cell r="AX753" t="str">
            <v>O23011601190000007659</v>
          </cell>
        </row>
        <row r="754">
          <cell r="E754">
            <v>748</v>
          </cell>
          <cell r="F754" t="str">
            <v>748-2022</v>
          </cell>
          <cell r="G754" t="str">
            <v>CO1.PCCNTR.3387417</v>
          </cell>
          <cell r="H754" t="str">
            <v>MEJORAR 682 VIVIENDAS  RURALES Y EN BORDES URBANOS PRIORIZADAS</v>
          </cell>
          <cell r="I754" t="str">
            <v>En Ejecución</v>
          </cell>
          <cell r="J754" t="str">
            <v>https://community.secop.gov.co/Public/Tendering/OpportunityDetail/Index?noticeUID=CO1.NTC.2683809&amp;isFromPublicArea=True&amp;isModal=true&amp;asPopupView=true</v>
          </cell>
          <cell r="K754" t="str">
            <v>SDHT-SDO-PSP-045-2022</v>
          </cell>
          <cell r="L754" t="str">
            <v>X</v>
          </cell>
          <cell r="N754" t="str">
            <v>CC</v>
          </cell>
          <cell r="O754">
            <v>52522884</v>
          </cell>
          <cell r="P754">
            <v>3</v>
          </cell>
          <cell r="Q754" t="str">
            <v>DONADO MEDINA</v>
          </cell>
          <cell r="R754" t="str">
            <v>IDANIA RAQUEL</v>
          </cell>
          <cell r="S754" t="str">
            <v>No Aplica</v>
          </cell>
          <cell r="T754" t="str">
            <v>IDANIA RAQUEL DONADO MEDINA</v>
          </cell>
          <cell r="U754" t="str">
            <v>F</v>
          </cell>
          <cell r="V754">
            <v>44585</v>
          </cell>
          <cell r="W754" t="str">
            <v>No Aplica</v>
          </cell>
          <cell r="X754">
            <v>44586</v>
          </cell>
          <cell r="Y754">
            <v>44919</v>
          </cell>
          <cell r="Z754" t="str">
            <v>Contratación Directa</v>
          </cell>
          <cell r="AA754" t="str">
            <v>Contrato</v>
          </cell>
          <cell r="AB754" t="str">
            <v>Prestación de Servicios Profesionales</v>
          </cell>
          <cell r="AC754" t="str">
            <v>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v>
          </cell>
          <cell r="AD754">
            <v>44586</v>
          </cell>
          <cell r="AE754">
            <v>44593</v>
          </cell>
          <cell r="AF754">
            <v>44593</v>
          </cell>
          <cell r="AG754">
            <v>44925</v>
          </cell>
          <cell r="AH754">
            <v>11</v>
          </cell>
          <cell r="AI754">
            <v>0</v>
          </cell>
          <cell r="AJ754">
            <v>11</v>
          </cell>
          <cell r="AK754">
            <v>11</v>
          </cell>
          <cell r="AL754">
            <v>0</v>
          </cell>
          <cell r="AN754">
            <v>44925</v>
          </cell>
          <cell r="AO754">
            <v>44999</v>
          </cell>
          <cell r="AP754">
            <v>82258000</v>
          </cell>
          <cell r="AQ754">
            <v>82258000</v>
          </cell>
          <cell r="AR754">
            <v>7478000</v>
          </cell>
          <cell r="AS754">
            <v>0</v>
          </cell>
          <cell r="AT754">
            <v>3394</v>
          </cell>
          <cell r="AU754">
            <v>299</v>
          </cell>
          <cell r="AV754">
            <v>44565</v>
          </cell>
          <cell r="AW754">
            <v>82258000</v>
          </cell>
          <cell r="AX754" t="str">
            <v>O23011601190000007659</v>
          </cell>
        </row>
        <row r="755">
          <cell r="E755">
            <v>749</v>
          </cell>
          <cell r="F755" t="str">
            <v>749-2022</v>
          </cell>
          <cell r="G755" t="str">
            <v>CO1.PCCNTR.3378649</v>
          </cell>
          <cell r="H755" t="str">
            <v>EJECUTAR 100 % DEL PROGRAMA DE SANEAMIENTO FISCAL Y FINANCIERO</v>
          </cell>
          <cell r="I755" t="str">
            <v>En Ejecución</v>
          </cell>
          <cell r="J755" t="str">
            <v>https://community.secop.gov.co/Public/Tendering/OpportunityDetail/Index?noticeUID=CO1.NTC.2676763&amp;isFromPublicArea=True&amp;isModal=true&amp;asPopupView=true</v>
          </cell>
          <cell r="K755" t="str">
            <v>SDHT-SDF-PSP-012-2022</v>
          </cell>
          <cell r="L755" t="str">
            <v>X</v>
          </cell>
          <cell r="N755" t="str">
            <v>CC</v>
          </cell>
          <cell r="O755">
            <v>52219969</v>
          </cell>
          <cell r="P755">
            <v>2</v>
          </cell>
          <cell r="Q755" t="str">
            <v>MUÑOZ MUÑOZ</v>
          </cell>
          <cell r="R755" t="str">
            <v>LUZ MARINA</v>
          </cell>
          <cell r="S755" t="str">
            <v>No Aplica</v>
          </cell>
          <cell r="T755" t="str">
            <v>LUZ MARINA MUÑOZ MUÑOZ</v>
          </cell>
          <cell r="U755" t="str">
            <v>F</v>
          </cell>
          <cell r="V755">
            <v>44585</v>
          </cell>
          <cell r="W755" t="str">
            <v>No Aplica</v>
          </cell>
          <cell r="X755">
            <v>44586</v>
          </cell>
          <cell r="Y755">
            <v>44919</v>
          </cell>
          <cell r="Z755" t="str">
            <v>Contratación Directa</v>
          </cell>
          <cell r="AA755" t="str">
            <v>Contrato</v>
          </cell>
          <cell r="AB755" t="str">
            <v>Prestación de Servicios Profesionales</v>
          </cell>
          <cell r="AC755" t="str">
            <v>PRESTAR SERVICIOS PROFESIONALES EN LA SUBDIRECCIÓN FINANCIERA PARA APOYAR EL PROCESO PRESUPUESTAL EN EL REGISTRO, SEGUIMIENTO Y CONTROL DE LAS OPERACIONES PRESUPUESTALES DE LA SECRETARIA DISTRITAL DEL HÁBITAT</v>
          </cell>
          <cell r="AD755">
            <v>44586</v>
          </cell>
          <cell r="AE755">
            <v>44586</v>
          </cell>
          <cell r="AF755">
            <v>44586</v>
          </cell>
          <cell r="AG755">
            <v>44919</v>
          </cell>
          <cell r="AH755">
            <v>11</v>
          </cell>
          <cell r="AI755">
            <v>0</v>
          </cell>
          <cell r="AJ755">
            <v>12.2</v>
          </cell>
          <cell r="AK755">
            <v>12</v>
          </cell>
          <cell r="AL755">
            <v>6</v>
          </cell>
          <cell r="AN755">
            <v>44919</v>
          </cell>
          <cell r="AO755">
            <v>44956</v>
          </cell>
          <cell r="AP755">
            <v>73700000</v>
          </cell>
          <cell r="AQ755">
            <v>81740000</v>
          </cell>
          <cell r="AR755">
            <v>6700000</v>
          </cell>
          <cell r="AS755">
            <v>0</v>
          </cell>
          <cell r="AT755">
            <v>3123</v>
          </cell>
          <cell r="AU755">
            <v>601</v>
          </cell>
          <cell r="AV755">
            <v>44565</v>
          </cell>
          <cell r="AW755">
            <v>77050000</v>
          </cell>
          <cell r="AX755" t="str">
            <v>O23011605560000007754</v>
          </cell>
        </row>
        <row r="756">
          <cell r="E756">
            <v>750</v>
          </cell>
          <cell r="F756" t="str">
            <v>750-2022</v>
          </cell>
          <cell r="G756" t="str">
            <v>CO1.PCCNTR.3387665</v>
          </cell>
          <cell r="H756" t="str">
            <v>DESARROLLAR 7 DOCUMENTOS ENTRE  ESTUDIOS  Y  EVALUACIONES SOBRE PROGRAMAS, ESTRATEGÍAS Y POLITÍTICAS DEL SECTOR HÁBITAT.</v>
          </cell>
          <cell r="I756" t="str">
            <v>Terminado</v>
          </cell>
          <cell r="J756" t="str">
            <v>https://community.secop.gov.co/Public/Tendering/OpportunityDetail/Index?noticeUID=CO1.NTC.2673177&amp;isFromPublicArea=True&amp;isModal=true&amp;asPopupView=true</v>
          </cell>
          <cell r="K756" t="str">
            <v>SDHT-SDIS-PSP-052-2022</v>
          </cell>
          <cell r="L756" t="str">
            <v>X</v>
          </cell>
          <cell r="N756" t="str">
            <v>CC</v>
          </cell>
          <cell r="O756">
            <v>79461194</v>
          </cell>
          <cell r="P756">
            <v>5</v>
          </cell>
          <cell r="Q756" t="str">
            <v>SILVA SALAMANCA</v>
          </cell>
          <cell r="R756" t="str">
            <v>JULIO MIGUEL</v>
          </cell>
          <cell r="S756" t="str">
            <v>No Aplica</v>
          </cell>
          <cell r="T756" t="str">
            <v>JULIO MIGUEL SILVA SALAMANCA</v>
          </cell>
          <cell r="U756" t="str">
            <v>M</v>
          </cell>
          <cell r="V756">
            <v>44585</v>
          </cell>
          <cell r="W756">
            <v>44592</v>
          </cell>
          <cell r="X756">
            <v>44586</v>
          </cell>
          <cell r="Y756">
            <v>44926</v>
          </cell>
          <cell r="Z756" t="str">
            <v>Contratación Directa</v>
          </cell>
          <cell r="AA756" t="str">
            <v>Contrato</v>
          </cell>
          <cell r="AB756" t="str">
            <v>Prestación de Servicios Profesionales</v>
          </cell>
          <cell r="AC756" t="str">
            <v>PRESTAR SERVICIOS PROFESIONALES PARA ADELANTAR LAS ACTIVIDADES DE ANÁLISIS DE INFORMACIÓN, DE ESTUDIOS SOBRE EL HÁBITAT, LA ARTICULACIÓN Y GESTIÓN DE LOS INSTRUMENTOS DE PLANEACIÓN QUE PERMITAN LA TOMA DE DECISIONES PARA LA IMPLEMENTACIÓN DE LA POLÍTICA DE GESTIÓN INTEGRAL DEL HÁBITAT.</v>
          </cell>
          <cell r="AD756">
            <v>44592</v>
          </cell>
          <cell r="AE756">
            <v>44593</v>
          </cell>
          <cell r="AF756">
            <v>44593</v>
          </cell>
          <cell r="AG756">
            <v>44881</v>
          </cell>
          <cell r="AH756">
            <v>9</v>
          </cell>
          <cell r="AI756">
            <v>15</v>
          </cell>
          <cell r="AJ756">
            <v>11</v>
          </cell>
          <cell r="AK756">
            <v>11</v>
          </cell>
          <cell r="AL756">
            <v>0</v>
          </cell>
          <cell r="AN756">
            <v>44880</v>
          </cell>
          <cell r="AO756">
            <v>44925</v>
          </cell>
          <cell r="AP756">
            <v>95000000</v>
          </cell>
          <cell r="AQ756">
            <v>110000000</v>
          </cell>
          <cell r="AR756">
            <v>10000000</v>
          </cell>
          <cell r="AS756">
            <v>0</v>
          </cell>
          <cell r="AT756">
            <v>3696</v>
          </cell>
          <cell r="AU756">
            <v>597</v>
          </cell>
          <cell r="AV756">
            <v>44565</v>
          </cell>
          <cell r="AW756">
            <v>95000000</v>
          </cell>
          <cell r="AX756" t="str">
            <v>O23011601190000007721</v>
          </cell>
        </row>
        <row r="757">
          <cell r="E757">
            <v>751</v>
          </cell>
          <cell r="F757" t="str">
            <v>751-2022</v>
          </cell>
          <cell r="G757" t="str">
            <v>CO1.PCCNTR.3392446</v>
          </cell>
          <cell r="H757" t="str">
            <v>ELABORAR 4 DOCUMENTOS QUE CONTEMPLEN DIVERSAS PROPUESTAS PARA LA INCLUSIÓN E IMPLEMENTACIÓN DE NUEVAS FUENTES DE FINANCIACIÓN PARA LA GESTIÓN DEL HÁBITAT</v>
          </cell>
          <cell r="I757" t="str">
            <v>Terminado</v>
          </cell>
          <cell r="J757" t="str">
            <v>https://community.secop.gov.co/Public/Tendering/OpportunityDetail/Index?noticeUID=CO1.NTC.2688062&amp;isFromPublicArea=True&amp;isModal=true&amp;asPopupView=true</v>
          </cell>
          <cell r="K757" t="str">
            <v>SDHT-SDRPRI-PSAG-004-2022</v>
          </cell>
          <cell r="L757" t="str">
            <v>X</v>
          </cell>
          <cell r="N757" t="str">
            <v>CC</v>
          </cell>
          <cell r="O757">
            <v>52520392</v>
          </cell>
          <cell r="P757">
            <v>2</v>
          </cell>
          <cell r="Q757" t="str">
            <v>GUEVARA MOLINA</v>
          </cell>
          <cell r="R757" t="str">
            <v>MERCEDES AMPARO</v>
          </cell>
          <cell r="S757" t="str">
            <v>No Aplica</v>
          </cell>
          <cell r="T757" t="str">
            <v>MERCEDES AMPARO GUEVARA MOLINA</v>
          </cell>
          <cell r="U757" t="str">
            <v>F</v>
          </cell>
          <cell r="V757">
            <v>44586</v>
          </cell>
          <cell r="W757" t="str">
            <v>No Aplica</v>
          </cell>
          <cell r="X757">
            <v>44586</v>
          </cell>
          <cell r="Y757">
            <v>44889</v>
          </cell>
          <cell r="Z757" t="str">
            <v>Contratación Directa</v>
          </cell>
          <cell r="AA757" t="str">
            <v>Contrato</v>
          </cell>
          <cell r="AB757" t="str">
            <v>Prestación de Servicios  de Apoyo a la Gestión</v>
          </cell>
          <cell r="AC757" t="str">
            <v>PRESTAR SERVICIOS DE APOYO ADMINISTRATIVO PARA LA IMPLEMENTACIÓN DE PROGRAMAS Y PROYECTOS PARA LA ADQUISICIÓN DE SOLUCIONES HABITACIONALES EN LA SUBDIRECCIÓN DE RECURSOS PRIVADOS.</v>
          </cell>
          <cell r="AD757">
            <v>44587</v>
          </cell>
          <cell r="AE757">
            <v>44587</v>
          </cell>
          <cell r="AF757">
            <v>44587</v>
          </cell>
          <cell r="AG757">
            <v>44859</v>
          </cell>
          <cell r="AH757">
            <v>9</v>
          </cell>
          <cell r="AI757">
            <v>0</v>
          </cell>
          <cell r="AJ757">
            <v>11.166666666666666</v>
          </cell>
          <cell r="AK757">
            <v>11</v>
          </cell>
          <cell r="AL757">
            <v>5</v>
          </cell>
          <cell r="AN757">
            <v>44859</v>
          </cell>
          <cell r="AO757">
            <v>44925</v>
          </cell>
          <cell r="AP757">
            <v>32445000</v>
          </cell>
          <cell r="AQ757">
            <v>40255833</v>
          </cell>
          <cell r="AR757">
            <v>3605000</v>
          </cell>
          <cell r="AS757">
            <v>0.3333333358168602</v>
          </cell>
          <cell r="AT757">
            <v>3778</v>
          </cell>
          <cell r="AU757">
            <v>916</v>
          </cell>
          <cell r="AV757">
            <v>44581</v>
          </cell>
          <cell r="AW757">
            <v>32445000</v>
          </cell>
          <cell r="AX757" t="str">
            <v>O23011601190000007825</v>
          </cell>
        </row>
        <row r="758">
          <cell r="E758">
            <v>752</v>
          </cell>
          <cell r="F758" t="str">
            <v>752-2022</v>
          </cell>
          <cell r="G758" t="str">
            <v>CO1.PCCNTR.3390219</v>
          </cell>
          <cell r="H758" t="str">
            <v>ELABORAR 4 DOCUMENTOS QUE CONTEMPLEN DIVERSAS PROPUESTAS PARA LA INCLUSIÓN E IMPLEMENTACIÓN DE NUEVAS FUENTES DE FINANCIACIÓN PARA LA GESTIÓN DEL HÁBITAT</v>
          </cell>
          <cell r="I758" t="str">
            <v>Terminado</v>
          </cell>
          <cell r="J758" t="str">
            <v>https://community.secop.gov.co/Public/Tendering/OpportunityDetail/Index?noticeUID=CO1.NTC.2685917&amp;isFromPublicArea=True&amp;isModal=true&amp;asPopupView=true</v>
          </cell>
          <cell r="K758" t="str">
            <v>SDHT-SDRPRI-PSP-032-2022</v>
          </cell>
          <cell r="L758" t="str">
            <v>X</v>
          </cell>
          <cell r="N758" t="str">
            <v>CC</v>
          </cell>
          <cell r="O758">
            <v>80766953</v>
          </cell>
          <cell r="P758">
            <v>2</v>
          </cell>
          <cell r="Q758" t="str">
            <v>VEGA CASTILLO</v>
          </cell>
          <cell r="R758" t="str">
            <v>DARIO ALFREDO</v>
          </cell>
          <cell r="S758" t="str">
            <v>No Aplica</v>
          </cell>
          <cell r="T758" t="str">
            <v>DARIO ALFREDO VEGA CASTILLO</v>
          </cell>
          <cell r="U758" t="str">
            <v>M</v>
          </cell>
          <cell r="V758">
            <v>44585</v>
          </cell>
          <cell r="W758" t="str">
            <v>No Aplica</v>
          </cell>
          <cell r="X758">
            <v>44586</v>
          </cell>
          <cell r="Y758">
            <v>44889</v>
          </cell>
          <cell r="Z758" t="str">
            <v>Contratación Directa</v>
          </cell>
          <cell r="AA758" t="str">
            <v>Contrato</v>
          </cell>
          <cell r="AB758" t="str">
            <v>Prestación de Servicios Profesionales</v>
          </cell>
          <cell r="AC758" t="str">
            <v>PRESTAR SERVICIOS PROFESIONALES DE ANÁLISIS, REVISIÓN Y PROCESAMIENTO DE BASES DE DATOS PARA EL DESARROLLO E IMPLEMENTACIÓN DE PROGRAMAS E INSTRUMENTOS DE FINANCIACIÓN PARA LA ADQUISICIÓN DE VIVIENDA DESARROLLADOS POR LA SUBSECRETARÍA DE GESTIÓN FINANCIERA.</v>
          </cell>
          <cell r="AD758">
            <v>44586</v>
          </cell>
          <cell r="AE758">
            <v>44586</v>
          </cell>
          <cell r="AF758">
            <v>44586</v>
          </cell>
          <cell r="AG758">
            <v>44889</v>
          </cell>
          <cell r="AH758">
            <v>10</v>
          </cell>
          <cell r="AI758">
            <v>0</v>
          </cell>
          <cell r="AJ758">
            <v>10</v>
          </cell>
          <cell r="AK758">
            <v>10</v>
          </cell>
          <cell r="AL758">
            <v>0</v>
          </cell>
          <cell r="AN758">
            <v>44889</v>
          </cell>
          <cell r="AO758">
            <v>44889</v>
          </cell>
          <cell r="AP758">
            <v>77250000</v>
          </cell>
          <cell r="AQ758">
            <v>77250000</v>
          </cell>
          <cell r="AR758">
            <v>7725000</v>
          </cell>
          <cell r="AS758">
            <v>0</v>
          </cell>
          <cell r="AT758">
            <v>3777</v>
          </cell>
          <cell r="AU758">
            <v>923</v>
          </cell>
          <cell r="AV758">
            <v>44581</v>
          </cell>
          <cell r="AW758">
            <v>77250000</v>
          </cell>
          <cell r="AX758" t="str">
            <v>O23011601190000007825</v>
          </cell>
        </row>
        <row r="759">
          <cell r="E759">
            <v>753</v>
          </cell>
          <cell r="F759" t="str">
            <v>753-2022</v>
          </cell>
          <cell r="G759" t="str">
            <v>CO1.PCCNTR.3388295</v>
          </cell>
          <cell r="H759" t="str">
            <v>PROMOVER 100 % DE LA IMPLEMENTACIÓN DE LAS FUENTES DE FINANCIACIÓN PARA EL HÁBITAT</v>
          </cell>
          <cell r="I759" t="str">
            <v>En Ejecución</v>
          </cell>
          <cell r="J759" t="str">
            <v>https://community.secop.gov.co/Public/Tendering/OpportunityDetail/Index?noticeUID=CO1.NTC.2684588&amp;isFromPublicArea=True&amp;isModal=true&amp;asPopupView=true</v>
          </cell>
          <cell r="K759" t="str">
            <v>SDHT-SDRPRI-PSP-030-2022</v>
          </cell>
          <cell r="L759" t="str">
            <v>X</v>
          </cell>
          <cell r="N759" t="str">
            <v>CC</v>
          </cell>
          <cell r="O759">
            <v>28948179</v>
          </cell>
          <cell r="P759">
            <v>0</v>
          </cell>
          <cell r="Q759" t="str">
            <v>ESPITIA CALDERON</v>
          </cell>
          <cell r="R759" t="str">
            <v>MARLENY</v>
          </cell>
          <cell r="S759" t="str">
            <v>No Aplica</v>
          </cell>
          <cell r="T759" t="str">
            <v>MARLENY ESPITIA CALDERON</v>
          </cell>
          <cell r="U759" t="str">
            <v>F</v>
          </cell>
          <cell r="V759">
            <v>44585</v>
          </cell>
          <cell r="W759" t="str">
            <v>No Aplica</v>
          </cell>
          <cell r="X759">
            <v>44586</v>
          </cell>
          <cell r="Y759">
            <v>44934</v>
          </cell>
          <cell r="Z759" t="str">
            <v>Contratación Directa</v>
          </cell>
          <cell r="AA759" t="str">
            <v>Contrato</v>
          </cell>
          <cell r="AB759" t="str">
            <v>Prestación de Servicios Profesionales</v>
          </cell>
          <cell r="AC759" t="str">
            <v>PRESTAR SERVICIOS PROFESIONALES DE CARÁCTER COMERCIAL, REQUERIDOS PARA LA GESTIÓN DE RECURSOS Y LA IMPLEMENTACIÓN Y EJECUCIÓN DE FUENTES DE FINANCIACIÓN QUE CONTRIBUYAN AL MEJORAMIENTO DEL HÁBITAT.</v>
          </cell>
          <cell r="AD759">
            <v>44587</v>
          </cell>
          <cell r="AE759">
            <v>44587</v>
          </cell>
          <cell r="AF759">
            <v>44587</v>
          </cell>
          <cell r="AG759">
            <v>44936</v>
          </cell>
          <cell r="AH759">
            <v>11</v>
          </cell>
          <cell r="AI759">
            <v>15</v>
          </cell>
          <cell r="AJ759">
            <v>11.5</v>
          </cell>
          <cell r="AK759">
            <v>11</v>
          </cell>
          <cell r="AL759">
            <v>15</v>
          </cell>
          <cell r="AN759">
            <v>44936</v>
          </cell>
          <cell r="AO759">
            <v>44936</v>
          </cell>
          <cell r="AP759">
            <v>71070000</v>
          </cell>
          <cell r="AQ759">
            <v>71070000</v>
          </cell>
          <cell r="AR759">
            <v>6180000</v>
          </cell>
          <cell r="AS759">
            <v>0</v>
          </cell>
          <cell r="AT759">
            <v>3007</v>
          </cell>
          <cell r="AU759">
            <v>786</v>
          </cell>
          <cell r="AV759">
            <v>44567</v>
          </cell>
          <cell r="AW759">
            <v>71070000</v>
          </cell>
          <cell r="AX759" t="str">
            <v>O23011601190000007825</v>
          </cell>
        </row>
        <row r="760">
          <cell r="E760">
            <v>754</v>
          </cell>
          <cell r="F760" t="str">
            <v>754-2022</v>
          </cell>
          <cell r="G760" t="str">
            <v>CO1.PCCNTR.3387633</v>
          </cell>
          <cell r="H760" t="str">
            <v>MEJORAR 682 VIVIENDAS  RURALES Y EN BORDES URBANOS PRIORIZADAS</v>
          </cell>
          <cell r="I760" t="str">
            <v>En Ejecución</v>
          </cell>
          <cell r="J760" t="str">
            <v>https://community.secop.gov.co/Public/Tendering/OpportunityDetail/Index?noticeUID=CO1.NTC.2658894&amp;isFromPublicArea=True&amp;isModal=true&amp;asPopupView=true</v>
          </cell>
          <cell r="K760" t="str">
            <v>SDHT-SDO-PSP-064-2022</v>
          </cell>
          <cell r="L760" t="str">
            <v>X</v>
          </cell>
          <cell r="N760" t="str">
            <v>CC</v>
          </cell>
          <cell r="O760">
            <v>1077034483</v>
          </cell>
          <cell r="P760">
            <v>1</v>
          </cell>
          <cell r="Q760" t="str">
            <v>HINCAPIE GARCIA</v>
          </cell>
          <cell r="R760" t="str">
            <v>SANTIAGO</v>
          </cell>
          <cell r="S760" t="str">
            <v>No Aplica</v>
          </cell>
          <cell r="T760" t="str">
            <v>SANTIAGO HINCAPIE GARCIA</v>
          </cell>
          <cell r="U760" t="str">
            <v>M</v>
          </cell>
          <cell r="V760">
            <v>44586</v>
          </cell>
          <cell r="W760" t="str">
            <v>No Aplica</v>
          </cell>
          <cell r="X760">
            <v>44588</v>
          </cell>
          <cell r="Y760">
            <v>44921</v>
          </cell>
          <cell r="Z760" t="str">
            <v>Contratación Directa</v>
          </cell>
          <cell r="AA760" t="str">
            <v>Contrato</v>
          </cell>
          <cell r="AB760" t="str">
            <v>Prestación de Servicios Profesionales</v>
          </cell>
          <cell r="AC760" t="str">
            <v>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v>
          </cell>
          <cell r="AD760">
            <v>44588</v>
          </cell>
          <cell r="AE760">
            <v>44588</v>
          </cell>
          <cell r="AF760">
            <v>44588</v>
          </cell>
          <cell r="AG760">
            <v>44921</v>
          </cell>
          <cell r="AH760">
            <v>11</v>
          </cell>
          <cell r="AI760">
            <v>0</v>
          </cell>
          <cell r="AJ760">
            <v>12.633333333333333</v>
          </cell>
          <cell r="AK760">
            <v>12</v>
          </cell>
          <cell r="AL760">
            <v>19</v>
          </cell>
          <cell r="AM760">
            <v>379</v>
          </cell>
          <cell r="AN760">
            <v>44921</v>
          </cell>
          <cell r="AO760">
            <v>44972</v>
          </cell>
          <cell r="AP760">
            <v>57783000</v>
          </cell>
          <cell r="AQ760">
            <v>66362900</v>
          </cell>
          <cell r="AR760">
            <v>5253000</v>
          </cell>
          <cell r="AS760">
            <v>0</v>
          </cell>
          <cell r="AT760">
            <v>3407</v>
          </cell>
          <cell r="AU760">
            <v>241</v>
          </cell>
          <cell r="AV760">
            <v>44565</v>
          </cell>
          <cell r="AW760">
            <v>57783000</v>
          </cell>
          <cell r="AX760" t="str">
            <v>O23011601190000007659</v>
          </cell>
        </row>
        <row r="761">
          <cell r="E761">
            <v>755</v>
          </cell>
          <cell r="F761" t="str">
            <v>755-2022</v>
          </cell>
          <cell r="G761" t="str">
            <v>CO1.PCCNTR.3387662</v>
          </cell>
          <cell r="H761" t="str">
            <v>MEJORAR 682 VIVIENDAS  RURALES Y EN BORDES URBANOS PRIORIZADAS</v>
          </cell>
          <cell r="I761" t="str">
            <v>En Ejecución</v>
          </cell>
          <cell r="J761" t="str">
            <v>https://community.secop.gov.co/Public/Tendering/OpportunityDetail/Index?noticeUID=CO1.NTC.2659149&amp;isFromPublicArea=True&amp;isModal=true&amp;asPopupView=true</v>
          </cell>
          <cell r="K761" t="str">
            <v>SDHT-SDO-PSP-065-2022</v>
          </cell>
          <cell r="L761" t="str">
            <v>X</v>
          </cell>
          <cell r="N761" t="str">
            <v>CC</v>
          </cell>
          <cell r="O761">
            <v>80773998</v>
          </cell>
          <cell r="P761">
            <v>2</v>
          </cell>
          <cell r="Q761" t="str">
            <v>ORTIZ JEREZ</v>
          </cell>
          <cell r="R761" t="str">
            <v>OSCAR LEONARDO</v>
          </cell>
          <cell r="S761" t="str">
            <v>No Aplica</v>
          </cell>
          <cell r="T761" t="str">
            <v>OSCAR LEONARDO ORTIZ JEREZ</v>
          </cell>
          <cell r="U761" t="str">
            <v>M</v>
          </cell>
          <cell r="V761">
            <v>44585</v>
          </cell>
          <cell r="W761" t="str">
            <v>No Aplica</v>
          </cell>
          <cell r="X761">
            <v>44586</v>
          </cell>
          <cell r="Y761">
            <v>44919</v>
          </cell>
          <cell r="Z761" t="str">
            <v>Contratación Directa</v>
          </cell>
          <cell r="AA761" t="str">
            <v>Contrato</v>
          </cell>
          <cell r="AB761" t="str">
            <v>Prestación de Servicios Profesionales</v>
          </cell>
          <cell r="AC761" t="str">
            <v>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v>
          </cell>
          <cell r="AD761">
            <v>44586</v>
          </cell>
          <cell r="AE761">
            <v>44586</v>
          </cell>
          <cell r="AF761">
            <v>44586</v>
          </cell>
          <cell r="AG761">
            <v>44919</v>
          </cell>
          <cell r="AH761">
            <v>11</v>
          </cell>
          <cell r="AI761">
            <v>0</v>
          </cell>
          <cell r="AJ761">
            <v>12.7</v>
          </cell>
          <cell r="AK761">
            <v>12</v>
          </cell>
          <cell r="AL761">
            <v>21</v>
          </cell>
          <cell r="AM761">
            <v>381</v>
          </cell>
          <cell r="AN761">
            <v>44919</v>
          </cell>
          <cell r="AO761">
            <v>44972</v>
          </cell>
          <cell r="AP761">
            <v>57783000</v>
          </cell>
          <cell r="AQ761">
            <v>66713100</v>
          </cell>
          <cell r="AR761">
            <v>5253000</v>
          </cell>
          <cell r="AS761">
            <v>0</v>
          </cell>
          <cell r="AT761">
            <v>3408</v>
          </cell>
          <cell r="AU761">
            <v>386</v>
          </cell>
          <cell r="AV761">
            <v>44565</v>
          </cell>
          <cell r="AW761">
            <v>57783000</v>
          </cell>
          <cell r="AX761" t="str">
            <v>O23011601190000007659</v>
          </cell>
        </row>
        <row r="762">
          <cell r="E762">
            <v>756</v>
          </cell>
          <cell r="F762" t="str">
            <v>756-2022</v>
          </cell>
          <cell r="G762" t="str">
            <v>CO1.PCCNTR.3387832</v>
          </cell>
          <cell r="H762" t="str">
            <v xml:space="preserve">REALIZAR 2 ESTUDIOS O DISEÑOS DE PREFACTIBILIDAD Y FACTIBILIDAD PARA PROYECTOS GESTIONADOS DE REVITALIZACIÓN URBANA PARA LA COMPETITIVIDAD EN TORNO A NUEVAS INTERVENCIONES PÚBLICAS DE DESARROLLO URBANO. </v>
          </cell>
          <cell r="I762" t="str">
            <v>En Ejecución</v>
          </cell>
          <cell r="J762" t="str">
            <v>https://community.secop.gov.co/Public/Tendering/OpportunityDetail/Index?noticeUID=CO1.NTC.2659405&amp;isFromPublicArea=True&amp;isModal=true&amp;asPopupView=true</v>
          </cell>
          <cell r="K762" t="str">
            <v>SDHT-SDO-PSP-071-2022</v>
          </cell>
          <cell r="L762" t="str">
            <v>X</v>
          </cell>
          <cell r="N762" t="str">
            <v>CC</v>
          </cell>
          <cell r="O762">
            <v>81740191</v>
          </cell>
          <cell r="P762">
            <v>8</v>
          </cell>
          <cell r="Q762" t="str">
            <v>SANTIAGO RIVEROS</v>
          </cell>
          <cell r="R762" t="str">
            <v>OSCAR MAURICIO</v>
          </cell>
          <cell r="S762" t="str">
            <v>No Aplica</v>
          </cell>
          <cell r="T762" t="str">
            <v>OSCAR MAURICIO SANTIAGO RIVEROS</v>
          </cell>
          <cell r="U762" t="str">
            <v>M</v>
          </cell>
          <cell r="V762">
            <v>44585</v>
          </cell>
          <cell r="W762" t="str">
            <v>No Aplica</v>
          </cell>
          <cell r="X762">
            <v>44586</v>
          </cell>
          <cell r="Y762">
            <v>44919</v>
          </cell>
          <cell r="Z762" t="str">
            <v>Contratación Directa</v>
          </cell>
          <cell r="AA762" t="str">
            <v>Contrato</v>
          </cell>
          <cell r="AB762" t="str">
            <v>Prestación de Servicios Profesionales</v>
          </cell>
          <cell r="AC762" t="str">
            <v>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v>
          </cell>
          <cell r="AD762">
            <v>44586</v>
          </cell>
          <cell r="AE762">
            <v>44586</v>
          </cell>
          <cell r="AF762">
            <v>44586</v>
          </cell>
          <cell r="AG762">
            <v>44919</v>
          </cell>
          <cell r="AH762">
            <v>11</v>
          </cell>
          <cell r="AI762">
            <v>0</v>
          </cell>
          <cell r="AJ762">
            <v>13.2</v>
          </cell>
          <cell r="AK762">
            <v>13</v>
          </cell>
          <cell r="AL762">
            <v>6</v>
          </cell>
          <cell r="AM762">
            <v>396</v>
          </cell>
          <cell r="AN762">
            <v>44919</v>
          </cell>
          <cell r="AO762">
            <v>44985</v>
          </cell>
          <cell r="AP762">
            <v>82258000</v>
          </cell>
          <cell r="AQ762">
            <v>98709600</v>
          </cell>
          <cell r="AR762">
            <v>7478000</v>
          </cell>
          <cell r="AS762">
            <v>0</v>
          </cell>
          <cell r="AT762">
            <v>3740</v>
          </cell>
          <cell r="AU762">
            <v>486</v>
          </cell>
          <cell r="AV762">
            <v>44565</v>
          </cell>
          <cell r="AW762">
            <v>82258000</v>
          </cell>
          <cell r="AX762" t="str">
            <v>O23011602320000007641</v>
          </cell>
        </row>
        <row r="763">
          <cell r="E763">
            <v>757</v>
          </cell>
          <cell r="F763" t="str">
            <v>757-2022</v>
          </cell>
          <cell r="G763" t="str">
            <v>CO1.PCCNTR.3388131</v>
          </cell>
          <cell r="H763" t="str">
            <v xml:space="preserve">REALIZAR 2 ESTUDIOS O DISEÑOS DE PREFACTIBILIDAD Y FACTIBILIDAD PARA PROYECTOS GESTIONADOS DE REVITALIZACIÓN URBANA PARA LA COMPETITIVIDAD EN TORNO A NUEVAS INTERVENCIONES PÚBLICAS DE DESARROLLO URBANO. </v>
          </cell>
          <cell r="I763" t="str">
            <v>En Ejecución</v>
          </cell>
          <cell r="J763" t="str">
            <v>https://community.secop.gov.co/Public/Tendering/OpportunityDetail/Index?noticeUID=CO1.NTC.2619218&amp;isFromPublicArea=True&amp;isModal=true&amp;asPopupView=true</v>
          </cell>
          <cell r="K763" t="str">
            <v>SDHT-SDO-PSP-016-2022</v>
          </cell>
          <cell r="L763" t="str">
            <v>X</v>
          </cell>
          <cell r="N763" t="str">
            <v>CC</v>
          </cell>
          <cell r="O763">
            <v>52710323</v>
          </cell>
          <cell r="P763">
            <v>1</v>
          </cell>
          <cell r="Q763" t="str">
            <v>AREVALO SANABRIA</v>
          </cell>
          <cell r="R763" t="str">
            <v>LUISA FERNANDA</v>
          </cell>
          <cell r="S763" t="str">
            <v>No Aplica</v>
          </cell>
          <cell r="T763" t="str">
            <v>LUISA FERNANDA AREVALO SANABRIA</v>
          </cell>
          <cell r="U763" t="str">
            <v>F</v>
          </cell>
          <cell r="V763">
            <v>44585</v>
          </cell>
          <cell r="W763" t="str">
            <v>No Aplica</v>
          </cell>
          <cell r="X763">
            <v>44586</v>
          </cell>
          <cell r="Y763">
            <v>44919</v>
          </cell>
          <cell r="Z763" t="str">
            <v>Contratación Directa</v>
          </cell>
          <cell r="AA763" t="str">
            <v>Contrato</v>
          </cell>
          <cell r="AB763" t="str">
            <v>Prestación de Servicios Profesionales</v>
          </cell>
          <cell r="AC763" t="str">
            <v>PRESTAR SERVICIOS PROFESIONALES PARA ESTRUCTURAR, DESARROLLAR Y REVISAR LOS CRITERIOS FINANCIEROS PARA LA IMPLEMENTACIÓN DE LA ESTRATEGIA INTEGRAL DE REVITALIZACIÓN, Y LOS DEMÁS PROYECTOS PRIORIZADOS POR LA SUBDIRECCIÓN DE OPERACIONES.</v>
          </cell>
          <cell r="AD763">
            <v>44586</v>
          </cell>
          <cell r="AE763">
            <v>44586</v>
          </cell>
          <cell r="AF763">
            <v>44586</v>
          </cell>
          <cell r="AG763">
            <v>44919</v>
          </cell>
          <cell r="AH763">
            <v>11</v>
          </cell>
          <cell r="AI763">
            <v>0</v>
          </cell>
          <cell r="AJ763">
            <v>13.2</v>
          </cell>
          <cell r="AK763">
            <v>13</v>
          </cell>
          <cell r="AL763">
            <v>6</v>
          </cell>
          <cell r="AM763">
            <v>396</v>
          </cell>
          <cell r="AN763">
            <v>44919</v>
          </cell>
          <cell r="AO763">
            <v>44985</v>
          </cell>
          <cell r="AP763">
            <v>82258000</v>
          </cell>
          <cell r="AQ763">
            <v>98709600</v>
          </cell>
          <cell r="AR763">
            <v>7478000</v>
          </cell>
          <cell r="AS763">
            <v>0</v>
          </cell>
          <cell r="AT763">
            <v>3326</v>
          </cell>
          <cell r="AU763">
            <v>307</v>
          </cell>
          <cell r="AV763">
            <v>44565</v>
          </cell>
          <cell r="AW763">
            <v>82258000</v>
          </cell>
          <cell r="AX763" t="str">
            <v>O23011602320000007641</v>
          </cell>
        </row>
        <row r="764">
          <cell r="E764">
            <v>758</v>
          </cell>
          <cell r="F764" t="str">
            <v>758-2022</v>
          </cell>
          <cell r="G764" t="str">
            <v>CO1.PCCNTR.3391104</v>
          </cell>
          <cell r="H764" t="str">
            <v xml:space="preserve">REALIZAR 2 ESTUDIOS O DISEÑOS DE PREFACTIBILIDAD Y FACTIBILIDAD PARA PROYECTOS GESTIONADOS DE REVITALIZACIÓN URBANA PARA LA COMPETITIVIDAD EN TORNO A NUEVAS INTERVENCIONES PÚBLICAS DE DESARROLLO URBANO. </v>
          </cell>
          <cell r="I764" t="str">
            <v>En Ejecución</v>
          </cell>
          <cell r="J764" t="str">
            <v>https://community.secop.gov.co/Public/Tendering/OpportunityDetail/Index?noticeUID=CO1.NTC.2686823&amp;isFromPublicArea=True&amp;isModal=true&amp;asPopupView=true</v>
          </cell>
          <cell r="K764" t="str">
            <v>SDHT-SDO-PSP-069-2022</v>
          </cell>
          <cell r="L764" t="str">
            <v>X</v>
          </cell>
          <cell r="N764" t="str">
            <v>CC</v>
          </cell>
          <cell r="O764">
            <v>1110174525</v>
          </cell>
          <cell r="P764">
            <v>1</v>
          </cell>
          <cell r="Q764" t="str">
            <v>LOZANO DUCUARA</v>
          </cell>
          <cell r="R764" t="str">
            <v>VIVIANA</v>
          </cell>
          <cell r="S764" t="str">
            <v>No Aplica</v>
          </cell>
          <cell r="T764" t="str">
            <v>VIVIANA LOZANO DUCUARA</v>
          </cell>
          <cell r="U764" t="str">
            <v>F</v>
          </cell>
          <cell r="V764">
            <v>44585</v>
          </cell>
          <cell r="W764" t="str">
            <v>No Aplica</v>
          </cell>
          <cell r="X764">
            <v>44586</v>
          </cell>
          <cell r="Y764">
            <v>44919</v>
          </cell>
          <cell r="Z764" t="str">
            <v>Contratación Directa</v>
          </cell>
          <cell r="AA764" t="str">
            <v>Contrato</v>
          </cell>
          <cell r="AB764" t="str">
            <v>Prestación de Servicios Profesionales</v>
          </cell>
          <cell r="AC764" t="str">
            <v>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v>
          </cell>
          <cell r="AD764">
            <v>44586</v>
          </cell>
          <cell r="AE764">
            <v>44586</v>
          </cell>
          <cell r="AF764">
            <v>44586</v>
          </cell>
          <cell r="AG764">
            <v>44919</v>
          </cell>
          <cell r="AH764">
            <v>11</v>
          </cell>
          <cell r="AI764">
            <v>0</v>
          </cell>
          <cell r="AJ764">
            <v>11</v>
          </cell>
          <cell r="AK764">
            <v>11</v>
          </cell>
          <cell r="AL764">
            <v>0</v>
          </cell>
          <cell r="AN764">
            <v>44919</v>
          </cell>
          <cell r="AO764">
            <v>44993</v>
          </cell>
          <cell r="AP764">
            <v>82258000</v>
          </cell>
          <cell r="AQ764">
            <v>82258000</v>
          </cell>
          <cell r="AR764">
            <v>7478000</v>
          </cell>
          <cell r="AS764">
            <v>0</v>
          </cell>
          <cell r="AT764">
            <v>3328</v>
          </cell>
          <cell r="AU764">
            <v>397</v>
          </cell>
          <cell r="AV764">
            <v>44565</v>
          </cell>
          <cell r="AW764">
            <v>82258000</v>
          </cell>
          <cell r="AX764" t="str">
            <v>O23011602320000007641</v>
          </cell>
        </row>
        <row r="765">
          <cell r="E765">
            <v>759</v>
          </cell>
          <cell r="F765" t="str">
            <v>759-2022</v>
          </cell>
          <cell r="G765" t="str">
            <v>CO1.PCCNTR.3387391</v>
          </cell>
          <cell r="H765" t="str">
            <v>GESTIONAR Y ATENDER EL 100 % DE LOS REQUERIMIENTOS ALLEGADOS A LA ENTIDAD, RELACIONADOS CON ARRENDAMIENTO Y DESARROLLO DE VIVIENDA</v>
          </cell>
          <cell r="I765" t="str">
            <v>En Ejecución</v>
          </cell>
          <cell r="J765" t="str">
            <v>https://community.secop.gov.co/Public/Tendering/OpportunityDetail/Index?noticeUID=CO1.NTC.2684167&amp;isFromPublicArea=True&amp;isModal=true&amp;asPopupView=true</v>
          </cell>
          <cell r="K765" t="str">
            <v>SDHT-SDICV-PSP-067-2022</v>
          </cell>
          <cell r="L765" t="str">
            <v>X</v>
          </cell>
          <cell r="N765" t="str">
            <v>CC</v>
          </cell>
          <cell r="O765">
            <v>53080553</v>
          </cell>
          <cell r="P765">
            <v>6</v>
          </cell>
          <cell r="Q765" t="str">
            <v>REYES ACHIPIZ</v>
          </cell>
          <cell r="R765" t="str">
            <v>LIESET KATHERINE</v>
          </cell>
          <cell r="S765" t="str">
            <v>No Aplica</v>
          </cell>
          <cell r="T765" t="str">
            <v>LIESET KATHERINE REYES ACHIPIZ</v>
          </cell>
          <cell r="U765" t="str">
            <v>F</v>
          </cell>
          <cell r="V765">
            <v>44585</v>
          </cell>
          <cell r="W765" t="str">
            <v>No Aplica</v>
          </cell>
          <cell r="X765">
            <v>44588</v>
          </cell>
          <cell r="Y765">
            <v>44562</v>
          </cell>
          <cell r="Z765" t="str">
            <v>Contratación Directa</v>
          </cell>
          <cell r="AA765" t="str">
            <v>Contrato</v>
          </cell>
          <cell r="AB765" t="str">
            <v>Prestación de Servicios Profesionales</v>
          </cell>
          <cell r="AC765" t="str">
            <v>PRESTAR SERVICIOS PROFESIONALES PARA APOYAR JURÍDICAMENTE EL PROCESO DE COBRO PERSUASIVO Y DEPURACIÓN DE LA CARTERA POR SANCIONES IMPUESTAS A LOS INFRACTORES DE LAS NORMAS DE ENAJENACIÓN Y ARRENDAMIENTO DE INMUEBLES DESTINADOS A VIVIENDA.</v>
          </cell>
          <cell r="AD765">
            <v>44588</v>
          </cell>
          <cell r="AE765">
            <v>44588</v>
          </cell>
          <cell r="AF765">
            <v>44588</v>
          </cell>
          <cell r="AG765">
            <v>44930</v>
          </cell>
          <cell r="AH765">
            <v>11</v>
          </cell>
          <cell r="AI765">
            <v>9</v>
          </cell>
          <cell r="AJ765">
            <v>11.3</v>
          </cell>
          <cell r="AK765">
            <v>11</v>
          </cell>
          <cell r="AL765">
            <v>9</v>
          </cell>
          <cell r="AN765">
            <v>44931</v>
          </cell>
          <cell r="AO765">
            <v>44931</v>
          </cell>
          <cell r="AP765">
            <v>64596450</v>
          </cell>
          <cell r="AQ765">
            <v>64596450</v>
          </cell>
          <cell r="AR765">
            <v>5716500</v>
          </cell>
          <cell r="AS765">
            <v>0</v>
          </cell>
          <cell r="AT765">
            <v>2876</v>
          </cell>
          <cell r="AU765">
            <v>868</v>
          </cell>
          <cell r="AV765">
            <v>44575</v>
          </cell>
          <cell r="AW765">
            <v>64767945</v>
          </cell>
          <cell r="AX765" t="str">
            <v>O23011603450000007812</v>
          </cell>
        </row>
        <row r="766">
          <cell r="E766">
            <v>760</v>
          </cell>
          <cell r="F766" t="str">
            <v>760-2022</v>
          </cell>
          <cell r="G766" t="str">
            <v>CO1.PCCNTR.3389676</v>
          </cell>
          <cell r="H766" t="str">
            <v>REALIZAR 13 ESTUDIOS Y DISEÑOS PARA CONECTIVIDAD URBANA EN LAS ÁREAS PRIORIZADAS DE ORIGEN INFORMAL</v>
          </cell>
          <cell r="I766" t="str">
            <v>En Ejecución</v>
          </cell>
          <cell r="J766" t="str">
            <v>https://community.secop.gov.co/Public/Tendering/OpportunityDetail/Index?noticeUID=CO1.NTC.2685090&amp;isFromPublicArea=True&amp;isModal=true&amp;asPopupView=true</v>
          </cell>
          <cell r="K766" t="str">
            <v>SDHT-SDB-PSP-106-2022</v>
          </cell>
          <cell r="L766" t="str">
            <v>X</v>
          </cell>
          <cell r="N766" t="str">
            <v>CC</v>
          </cell>
          <cell r="O766">
            <v>79627678</v>
          </cell>
          <cell r="P766">
            <v>2</v>
          </cell>
          <cell r="Q766" t="str">
            <v>VILLAMIL CARDENAS</v>
          </cell>
          <cell r="R766" t="str">
            <v>ANDRES</v>
          </cell>
          <cell r="S766" t="str">
            <v>No Aplica</v>
          </cell>
          <cell r="T766" t="str">
            <v>ANDRES VILLAMIL CARDENAS</v>
          </cell>
          <cell r="U766" t="str">
            <v>M</v>
          </cell>
          <cell r="V766">
            <v>44585</v>
          </cell>
          <cell r="W766">
            <v>44586</v>
          </cell>
          <cell r="X766">
            <v>44586</v>
          </cell>
          <cell r="Y766">
            <v>44919</v>
          </cell>
          <cell r="Z766" t="str">
            <v>Contratación Directa</v>
          </cell>
          <cell r="AA766" t="str">
            <v>Contrato</v>
          </cell>
          <cell r="AB766" t="str">
            <v>Prestación de Servicios Profesionales</v>
          </cell>
          <cell r="AC766" t="str">
            <v xml:space="preserve"> 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v>
          </cell>
          <cell r="AD766">
            <v>44586</v>
          </cell>
          <cell r="AE766">
            <v>44586</v>
          </cell>
          <cell r="AF766">
            <v>44586</v>
          </cell>
          <cell r="AG766">
            <v>44919</v>
          </cell>
          <cell r="AH766">
            <v>11</v>
          </cell>
          <cell r="AI766">
            <v>0</v>
          </cell>
          <cell r="AJ766">
            <v>12.033333333333333</v>
          </cell>
          <cell r="AK766">
            <v>12</v>
          </cell>
          <cell r="AL766">
            <v>1</v>
          </cell>
          <cell r="AN766">
            <v>44919</v>
          </cell>
          <cell r="AO766">
            <v>44951</v>
          </cell>
          <cell r="AP766">
            <v>101970000</v>
          </cell>
          <cell r="AQ766">
            <v>111549000</v>
          </cell>
          <cell r="AR766">
            <v>9270000</v>
          </cell>
          <cell r="AS766">
            <v>0</v>
          </cell>
          <cell r="AT766">
            <v>2770</v>
          </cell>
          <cell r="AU766">
            <v>417</v>
          </cell>
          <cell r="AV766">
            <v>44565</v>
          </cell>
          <cell r="AW766">
            <v>101970000</v>
          </cell>
          <cell r="AX766" t="str">
            <v>O23011601190000007575</v>
          </cell>
        </row>
        <row r="767">
          <cell r="E767">
            <v>761</v>
          </cell>
          <cell r="F767" t="str">
            <v>761-2022</v>
          </cell>
          <cell r="G767" t="str">
            <v>CO1.PCCNTR.3390617</v>
          </cell>
          <cell r="H767" t="str">
            <v>GESTIONAR Y ATENDER EL 100 % DE LOS REQUERIMIENTOS ALLEGADOS A LA ENTIDAD, RELACIONADOS CON ARRENDAMIENTO Y DESARROLLO DE VIVIENDA</v>
          </cell>
          <cell r="I767" t="str">
            <v>Terminación Anticipada</v>
          </cell>
          <cell r="J767" t="str">
            <v>https://community.secop.gov.co/Public/Tendering/OpportunityDetail/Index?noticeUID=CO1.NTC.2686441&amp;isFromPublicArea=True&amp;isModal=true&amp;asPopupView=true</v>
          </cell>
          <cell r="K767" t="str">
            <v>SDHT-SDICV-PSP-033-2022</v>
          </cell>
          <cell r="L767" t="str">
            <v>X</v>
          </cell>
          <cell r="N767" t="str">
            <v>CC</v>
          </cell>
          <cell r="O767">
            <v>1010223726</v>
          </cell>
          <cell r="P767">
            <v>3</v>
          </cell>
          <cell r="Q767" t="str">
            <v>GALAN LOPEZ</v>
          </cell>
          <cell r="R767" t="str">
            <v>CARLOS HERNAN</v>
          </cell>
          <cell r="S767" t="str">
            <v>No Aplica</v>
          </cell>
          <cell r="T767" t="str">
            <v>CARLOS HERNAN GALAN LOPEZ</v>
          </cell>
          <cell r="U767" t="str">
            <v>M</v>
          </cell>
          <cell r="V767">
            <v>44586</v>
          </cell>
          <cell r="W767" t="str">
            <v>No Aplica</v>
          </cell>
          <cell r="X767">
            <v>44587</v>
          </cell>
          <cell r="Y767">
            <v>44920</v>
          </cell>
          <cell r="Z767" t="str">
            <v>Contratación Directa</v>
          </cell>
          <cell r="AA767" t="str">
            <v>Contrato</v>
          </cell>
          <cell r="AB767" t="str">
            <v>Prestación de Servicios Profesionales</v>
          </cell>
          <cell r="AC767" t="str">
            <v>PRESTAR SERVICIOS PROFESIONALES PARA APOYAR TECNICAMENTE A LA SUBDIRECCIÓN DE INVESTIGACIONES Y CONTROL DE VIVIENDA EN LAS ACTUACIONES ADMINISTRATIVAS RELACIONADAS CON LA ENAJENCIÓN DE VIVIENDA EN BOGOTÁ</v>
          </cell>
          <cell r="AD767">
            <v>44587</v>
          </cell>
          <cell r="AE767">
            <v>44587</v>
          </cell>
          <cell r="AF767">
            <v>44587</v>
          </cell>
          <cell r="AG767">
            <v>44929</v>
          </cell>
          <cell r="AH767">
            <v>9</v>
          </cell>
          <cell r="AI767">
            <v>15</v>
          </cell>
          <cell r="AJ767">
            <v>9.5</v>
          </cell>
          <cell r="AK767">
            <v>9</v>
          </cell>
          <cell r="AL767">
            <v>15</v>
          </cell>
          <cell r="AN767">
            <v>44875</v>
          </cell>
          <cell r="AO767">
            <v>44729</v>
          </cell>
          <cell r="AP767">
            <v>54306750</v>
          </cell>
          <cell r="AQ767">
            <v>27058100</v>
          </cell>
          <cell r="AR767">
            <v>5716500</v>
          </cell>
          <cell r="AS767">
            <v>0</v>
          </cell>
          <cell r="AT767">
            <v>2834</v>
          </cell>
          <cell r="AU767">
            <v>823</v>
          </cell>
          <cell r="AV767">
            <v>44568</v>
          </cell>
          <cell r="AW767">
            <v>54767945</v>
          </cell>
          <cell r="AX767" t="str">
            <v>O23011603450000007812</v>
          </cell>
        </row>
        <row r="768">
          <cell r="E768">
            <v>762</v>
          </cell>
          <cell r="F768" t="str">
            <v>762-2022</v>
          </cell>
          <cell r="G768" t="str">
            <v>CO1.PCCNTR.3395786</v>
          </cell>
          <cell r="H768" t="str">
            <v>GESTIONAR Y ATENDER EL 100 % DE LOS REQUERIMIENTOS ALLEGADOS A LA ENTIDAD, RELACIONADOS CON ARRENDAMIENTO Y DESARROLLO DE VIVIENDA</v>
          </cell>
          <cell r="I768" t="str">
            <v>En Ejecución</v>
          </cell>
          <cell r="J768" t="str">
            <v>https://community.secop.gov.co/Public/Tendering/OpportunityDetail/Index?noticeUID=CO1.NTC.2691079&amp;isFromPublicArea=True&amp;isModal=true&amp;asPopupView=true</v>
          </cell>
          <cell r="K768" t="str">
            <v>SDHT-SDICV-PSP-064-2022</v>
          </cell>
          <cell r="L768" t="str">
            <v>X</v>
          </cell>
          <cell r="N768" t="str">
            <v>CC</v>
          </cell>
          <cell r="O768">
            <v>79604924</v>
          </cell>
          <cell r="P768">
            <v>0</v>
          </cell>
          <cell r="Q768" t="str">
            <v>BARRERA SILVA</v>
          </cell>
          <cell r="R768" t="str">
            <v>EIFER GUILLERMO</v>
          </cell>
          <cell r="S768" t="str">
            <v>No Aplica</v>
          </cell>
          <cell r="T768" t="str">
            <v>EIFER GUILLERMO BARRERA SILVA</v>
          </cell>
          <cell r="U768" t="str">
            <v>M</v>
          </cell>
          <cell r="V768">
            <v>44586</v>
          </cell>
          <cell r="W768" t="str">
            <v>No Aplica</v>
          </cell>
          <cell r="X768">
            <v>44587</v>
          </cell>
          <cell r="Y768">
            <v>44926</v>
          </cell>
          <cell r="Z768" t="str">
            <v>Contratación Directa</v>
          </cell>
          <cell r="AA768" t="str">
            <v>Contrato</v>
          </cell>
          <cell r="AB768" t="str">
            <v>Prestación de Servicios Profesionales</v>
          </cell>
          <cell r="AC768" t="str">
            <v>PRESTAR SERVICIOS PROFESIONALES DE APOYO JURIDICO PARA SUSTANCIAR INVESTIGACIONES ADMINISTRATIVAS RELACIONADAS CON LA ENAJENACION Y ARRENDAMIENTO DE VIVIENDA</v>
          </cell>
          <cell r="AD768">
            <v>44587</v>
          </cell>
          <cell r="AE768">
            <v>44587</v>
          </cell>
          <cell r="AF768">
            <v>44587</v>
          </cell>
          <cell r="AG768">
            <v>44935</v>
          </cell>
          <cell r="AH768">
            <v>11</v>
          </cell>
          <cell r="AI768">
            <v>15</v>
          </cell>
          <cell r="AJ768">
            <v>11.5</v>
          </cell>
          <cell r="AK768">
            <v>11</v>
          </cell>
          <cell r="AL768">
            <v>15</v>
          </cell>
          <cell r="AN768">
            <v>44936</v>
          </cell>
          <cell r="AO768">
            <v>44936</v>
          </cell>
          <cell r="AP768">
            <v>65739750</v>
          </cell>
          <cell r="AQ768">
            <v>65739750</v>
          </cell>
          <cell r="AR768">
            <v>5716500</v>
          </cell>
          <cell r="AS768">
            <v>0</v>
          </cell>
          <cell r="AT768">
            <v>2851</v>
          </cell>
          <cell r="AU768">
            <v>866</v>
          </cell>
          <cell r="AV768">
            <v>44575</v>
          </cell>
          <cell r="AW768">
            <v>65739750</v>
          </cell>
          <cell r="AX768" t="str">
            <v>O23011603450000007812</v>
          </cell>
        </row>
        <row r="769">
          <cell r="E769">
            <v>763</v>
          </cell>
          <cell r="F769" t="str">
            <v>763-2022</v>
          </cell>
          <cell r="G769" t="str">
            <v>CO1.PCCNTR.3393463</v>
          </cell>
          <cell r="H769" t="str">
            <v>GESTIONAR Y ATENDER EL 100 % DE LOS REQUERIMIENTOS ALLEGADOS A LA ENTIDAD, RELACIONADOS CON ARRENDAMIENTO Y DESARROLLO DE VIVIENDA</v>
          </cell>
          <cell r="I769" t="str">
            <v>En Ejecución</v>
          </cell>
          <cell r="J769" t="str">
            <v>https://community.secop.gov.co/Public/Tendering/OpportunityDetail/Index?noticeUID=CO1.NTC.2689310&amp;isFromPublicArea=True&amp;isModal=true&amp;asPopupView=true</v>
          </cell>
          <cell r="K769" t="str">
            <v>SDHT-SDICV-PSP-063-2022</v>
          </cell>
          <cell r="L769" t="str">
            <v>X</v>
          </cell>
          <cell r="N769" t="str">
            <v>CC</v>
          </cell>
          <cell r="O769">
            <v>1014207920</v>
          </cell>
          <cell r="P769">
            <v>3</v>
          </cell>
          <cell r="Q769" t="str">
            <v>LOPEZ RICO</v>
          </cell>
          <cell r="R769" t="str">
            <v>JUAN CARLOS</v>
          </cell>
          <cell r="S769" t="str">
            <v>No Aplica</v>
          </cell>
          <cell r="T769" t="str">
            <v>JUAN CARLOS LOPEZ RICO</v>
          </cell>
          <cell r="U769" t="str">
            <v>M</v>
          </cell>
          <cell r="V769">
            <v>44586</v>
          </cell>
          <cell r="W769" t="str">
            <v>No Aplica</v>
          </cell>
          <cell r="X769">
            <v>44587</v>
          </cell>
          <cell r="Y769">
            <v>44926</v>
          </cell>
          <cell r="Z769" t="str">
            <v>Contratación Directa</v>
          </cell>
          <cell r="AA769" t="str">
            <v>Contrato</v>
          </cell>
          <cell r="AB769" t="str">
            <v>Prestación de Servicios Profesionales</v>
          </cell>
          <cell r="AC769" t="str">
            <v>PRESTAR SERVICIOS PROFESIONALES DE APOYO JURIDICO PARA SUSTANCIAR INVESTIGACIONESADMINISTRATIVAS RELACIONADAS CON LA ENAJENACIÓN Y ARRENDAMIENTO DE VIVIENDA</v>
          </cell>
          <cell r="AD769">
            <v>44587</v>
          </cell>
          <cell r="AE769">
            <v>44587</v>
          </cell>
          <cell r="AF769">
            <v>44587</v>
          </cell>
          <cell r="AG769">
            <v>44935</v>
          </cell>
          <cell r="AH769">
            <v>11</v>
          </cell>
          <cell r="AI769">
            <v>15</v>
          </cell>
          <cell r="AJ769">
            <v>11.5</v>
          </cell>
          <cell r="AK769">
            <v>11</v>
          </cell>
          <cell r="AL769">
            <v>15</v>
          </cell>
          <cell r="AN769">
            <v>44936</v>
          </cell>
          <cell r="AO769">
            <v>44936</v>
          </cell>
          <cell r="AP769">
            <v>65739750</v>
          </cell>
          <cell r="AQ769">
            <v>65739750</v>
          </cell>
          <cell r="AR769">
            <v>5716500</v>
          </cell>
          <cell r="AS769">
            <v>0</v>
          </cell>
          <cell r="AT769">
            <v>2863</v>
          </cell>
          <cell r="AU769">
            <v>860</v>
          </cell>
          <cell r="AV769">
            <v>44574</v>
          </cell>
          <cell r="AW769">
            <v>65739750</v>
          </cell>
          <cell r="AX769" t="str">
            <v>O23011603450000007812</v>
          </cell>
        </row>
        <row r="770">
          <cell r="E770">
            <v>764</v>
          </cell>
          <cell r="F770" t="str">
            <v>764-2022</v>
          </cell>
          <cell r="G770" t="str">
            <v>CO1.PCCNTR.3392253</v>
          </cell>
          <cell r="H770" t="str">
            <v>IMPLEMENTAR 100 % DEL SISTEMA DE SERVICIO AL CIUDADANO.</v>
          </cell>
          <cell r="I770" t="str">
            <v>Terminado</v>
          </cell>
          <cell r="J770" t="str">
            <v>https://community.secop.gov.co/Public/Tendering/OpportunityDetail/Index?noticeUID=CO1.NTC.2687888&amp;isFromPublicArea=True&amp;isModal=true&amp;asPopupView=true</v>
          </cell>
          <cell r="K770" t="str">
            <v>SDHT-SDA-PSAG-009-2022</v>
          </cell>
          <cell r="L770" t="str">
            <v>X</v>
          </cell>
          <cell r="N770" t="str">
            <v>CC</v>
          </cell>
          <cell r="O770">
            <v>1022377708</v>
          </cell>
          <cell r="P770">
            <v>5</v>
          </cell>
          <cell r="Q770" t="str">
            <v>ESPITIA AGUILAR</v>
          </cell>
          <cell r="R770" t="str">
            <v>JHONNATAN ALEXIS</v>
          </cell>
          <cell r="S770" t="str">
            <v>No Aplica</v>
          </cell>
          <cell r="T770" t="str">
            <v>JHONNATAN ALEXIS ESPITIA AGUILAR</v>
          </cell>
          <cell r="U770" t="str">
            <v>M</v>
          </cell>
          <cell r="V770">
            <v>44585</v>
          </cell>
          <cell r="W770" t="str">
            <v>No Aplica</v>
          </cell>
          <cell r="X770">
            <v>44587</v>
          </cell>
          <cell r="Y770">
            <v>44766</v>
          </cell>
          <cell r="Z770" t="str">
            <v>Contratación Directa</v>
          </cell>
          <cell r="AA770" t="str">
            <v>Contrato</v>
          </cell>
          <cell r="AB770" t="str">
            <v>Prestación de Servicios  de Apoyo a la Gestión</v>
          </cell>
          <cell r="AC770" t="str">
            <v>PRESTAR SERVICIOS TÉCNICOS PARA APOYAR LA GESTIÓN ADMINISTRATIVA Y OPERATIVA A CARGO DEL PROCESO DE SERVICIO A LA CIUDADANÍA.</v>
          </cell>
          <cell r="AD770">
            <v>44587</v>
          </cell>
          <cell r="AE770">
            <v>44587</v>
          </cell>
          <cell r="AF770">
            <v>44587</v>
          </cell>
          <cell r="AG770">
            <v>44767</v>
          </cell>
          <cell r="AH770">
            <v>6</v>
          </cell>
          <cell r="AI770">
            <v>0</v>
          </cell>
          <cell r="AJ770">
            <v>6</v>
          </cell>
          <cell r="AK770">
            <v>6</v>
          </cell>
          <cell r="AL770">
            <v>0</v>
          </cell>
          <cell r="AN770">
            <v>44767</v>
          </cell>
          <cell r="AO770">
            <v>44767</v>
          </cell>
          <cell r="AP770">
            <v>27000000</v>
          </cell>
          <cell r="AQ770">
            <v>27000000</v>
          </cell>
          <cell r="AR770">
            <v>4500000</v>
          </cell>
          <cell r="AS770">
            <v>0</v>
          </cell>
          <cell r="AT770">
            <v>3064</v>
          </cell>
          <cell r="AU770">
            <v>657</v>
          </cell>
          <cell r="AV770">
            <v>44565</v>
          </cell>
          <cell r="AW770">
            <v>27000000</v>
          </cell>
          <cell r="AX770" t="str">
            <v>O23011605560000007754</v>
          </cell>
        </row>
        <row r="771">
          <cell r="E771">
            <v>765</v>
          </cell>
          <cell r="F771" t="str">
            <v>765-2022</v>
          </cell>
          <cell r="G771" t="str">
            <v>CO1.PCCNTR.3394445</v>
          </cell>
          <cell r="H771" t="str">
            <v>IMPLEMENTAR 100 % DEL SISTEMA DE SERVICIO AL CIUDADANO.</v>
          </cell>
          <cell r="I771" t="str">
            <v>Terminado</v>
          </cell>
          <cell r="J771" t="str">
            <v>https://community.secop.gov.co/Public/Tendering/OpportunityDetail/Index?noticeUID=CO1.NTC.2689656&amp;isFromPublicArea=True&amp;isModal=true&amp;asPopupView=true</v>
          </cell>
          <cell r="K771" t="str">
            <v>SDHT-SDA-PSAG-011-2022</v>
          </cell>
          <cell r="L771" t="str">
            <v>X</v>
          </cell>
          <cell r="N771" t="str">
            <v>CC</v>
          </cell>
          <cell r="O771">
            <v>1010208745</v>
          </cell>
          <cell r="P771">
            <v>0</v>
          </cell>
          <cell r="Q771" t="str">
            <v>GOMEZ ROJAS</v>
          </cell>
          <cell r="R771" t="str">
            <v>ANYELA KATERINE</v>
          </cell>
          <cell r="S771" t="str">
            <v>No Aplica</v>
          </cell>
          <cell r="T771" t="str">
            <v>ANYELA KATERINE GOMEZ ROJAS</v>
          </cell>
          <cell r="U771" t="str">
            <v>F</v>
          </cell>
          <cell r="V771">
            <v>44586</v>
          </cell>
          <cell r="W771" t="str">
            <v>No Aplica</v>
          </cell>
          <cell r="X771">
            <v>44587</v>
          </cell>
          <cell r="Y771">
            <v>44767</v>
          </cell>
          <cell r="Z771" t="str">
            <v>Contratación Directa</v>
          </cell>
          <cell r="AA771" t="str">
            <v>Contrato</v>
          </cell>
          <cell r="AB771" t="str">
            <v>Prestación de Servicios  de Apoyo a la Gestión</v>
          </cell>
          <cell r="AC771" t="str">
            <v>PRESTAR SERVICIOS DE APOYO A LA GESTIÓN, PARA LA ATENCIÓN A LA CIUDADANÍA SOBRE LA OFERTA INSTITUCIONAL DE LA SECRETARÍA DISTRITAL DE HÁBITAT, MEDIANTE LOS CANALES OFICIALES DE LA ENTIDAD</v>
          </cell>
          <cell r="AD771">
            <v>44587</v>
          </cell>
          <cell r="AE771">
            <v>44587</v>
          </cell>
          <cell r="AF771">
            <v>44587</v>
          </cell>
          <cell r="AG771">
            <v>44767</v>
          </cell>
          <cell r="AH771">
            <v>6</v>
          </cell>
          <cell r="AI771">
            <v>0</v>
          </cell>
          <cell r="AJ771">
            <v>6</v>
          </cell>
          <cell r="AK771">
            <v>6</v>
          </cell>
          <cell r="AL771">
            <v>0</v>
          </cell>
          <cell r="AN771">
            <v>44767</v>
          </cell>
          <cell r="AO771">
            <v>44767</v>
          </cell>
          <cell r="AP771">
            <v>21000000</v>
          </cell>
          <cell r="AQ771">
            <v>21000000</v>
          </cell>
          <cell r="AR771">
            <v>3500000</v>
          </cell>
          <cell r="AS771">
            <v>0</v>
          </cell>
          <cell r="AT771">
            <v>3067</v>
          </cell>
          <cell r="AU771">
            <v>670</v>
          </cell>
          <cell r="AV771">
            <v>44565</v>
          </cell>
          <cell r="AW771">
            <v>21000000</v>
          </cell>
          <cell r="AX771" t="str">
            <v>O23011605560000007754</v>
          </cell>
        </row>
        <row r="772">
          <cell r="E772">
            <v>766</v>
          </cell>
          <cell r="F772" t="str">
            <v>766-2022</v>
          </cell>
          <cell r="G772" t="str">
            <v>CO1.PCCNTR.3394974</v>
          </cell>
          <cell r="H772" t="str">
            <v xml:space="preserve">IMPLEMENTAR 1  SISTEMA  DE GESTIÓN DOCUMENTAL </v>
          </cell>
          <cell r="I772" t="str">
            <v>En Ejecución</v>
          </cell>
          <cell r="J772" t="str">
            <v>https://community.secop.gov.co/Public/Tendering/OpportunityDetail/Index?noticeUID=CO1.NTC.2690529&amp;isFromPublicArea=True&amp;isModal=true&amp;asPopupView=true</v>
          </cell>
          <cell r="K772" t="str">
            <v>SDHT-SDA-PSP-049-2022</v>
          </cell>
          <cell r="L772" t="str">
            <v>X</v>
          </cell>
          <cell r="N772" t="str">
            <v>CC</v>
          </cell>
          <cell r="O772">
            <v>1019139676</v>
          </cell>
          <cell r="P772">
            <v>7</v>
          </cell>
          <cell r="Q772" t="str">
            <v>GERENA SUAREZ</v>
          </cell>
          <cell r="R772" t="str">
            <v>DANNY PAOLA</v>
          </cell>
          <cell r="S772" t="str">
            <v>No Aplica</v>
          </cell>
          <cell r="T772" t="str">
            <v>DANNY PAOLA GERENA SUAREZ</v>
          </cell>
          <cell r="U772" t="str">
            <v>F</v>
          </cell>
          <cell r="V772">
            <v>44586</v>
          </cell>
          <cell r="W772">
            <v>44589</v>
          </cell>
          <cell r="X772">
            <v>44587</v>
          </cell>
          <cell r="Y772">
            <v>44927</v>
          </cell>
          <cell r="Z772" t="str">
            <v>Contratación Directa</v>
          </cell>
          <cell r="AA772" t="str">
            <v>Contrato</v>
          </cell>
          <cell r="AB772" t="str">
            <v>Prestación de Servicios Profesionales</v>
          </cell>
          <cell r="AC772" t="str">
            <v>PRESTAR LOS SERVICIOS PROFESIONALES PARA APOYAR JURÍDICAMENTE EL PROCESO DE GESTIÓN DOCUMENTAL Y APOYAR LA ELABORACIÓN Y ACTUALIZACIÓN DE LOS INSTRUMENTOS ARCHIVÍSTICOS DE LA SECRETARÍA DISTRITAL DEL HÁBITAT</v>
          </cell>
          <cell r="AD772">
            <v>44589</v>
          </cell>
          <cell r="AE772">
            <v>44589</v>
          </cell>
          <cell r="AF772">
            <v>44589</v>
          </cell>
          <cell r="AG772">
            <v>44937</v>
          </cell>
          <cell r="AH772">
            <v>11</v>
          </cell>
          <cell r="AI772">
            <v>8</v>
          </cell>
          <cell r="AJ772">
            <v>12.100000000000001</v>
          </cell>
          <cell r="AK772">
            <v>12</v>
          </cell>
          <cell r="AL772">
            <v>3</v>
          </cell>
          <cell r="AM772">
            <v>363</v>
          </cell>
          <cell r="AN772">
            <v>44931</v>
          </cell>
          <cell r="AO772">
            <v>44956</v>
          </cell>
          <cell r="AP772">
            <v>63093333</v>
          </cell>
          <cell r="AQ772">
            <v>67760000</v>
          </cell>
          <cell r="AR772">
            <v>5600000</v>
          </cell>
          <cell r="AS772">
            <v>0</v>
          </cell>
          <cell r="AT772">
            <v>3099</v>
          </cell>
          <cell r="AU772">
            <v>613</v>
          </cell>
          <cell r="AV772">
            <v>44565</v>
          </cell>
          <cell r="AW772">
            <v>64400000</v>
          </cell>
          <cell r="AX772" t="str">
            <v>O23011605560000007754</v>
          </cell>
        </row>
        <row r="773">
          <cell r="E773">
            <v>767</v>
          </cell>
          <cell r="F773" t="str">
            <v>767-2022</v>
          </cell>
          <cell r="G773" t="str">
            <v>CO1.PCCNTR.3395554</v>
          </cell>
          <cell r="H773" t="str">
            <v xml:space="preserve">IMPLEMENTAR 1  SISTEMA  DE GESTIÓN DOCUMENTAL </v>
          </cell>
          <cell r="I773" t="str">
            <v>En Ejecución</v>
          </cell>
          <cell r="J773" t="str">
            <v>https://community.secop.gov.co/Public/Tendering/OpportunityDetail/Index?noticeUID=CO1.NTC.2690590&amp;isFromPublicArea=True&amp;isModal=true&amp;asPopupView=true</v>
          </cell>
          <cell r="K773" t="str">
            <v>SDHT-SDA-PSP-051-2022</v>
          </cell>
          <cell r="L773" t="str">
            <v>X</v>
          </cell>
          <cell r="N773" t="str">
            <v>CC</v>
          </cell>
          <cell r="O773">
            <v>52961136</v>
          </cell>
          <cell r="P773">
            <v>5</v>
          </cell>
          <cell r="Q773" t="str">
            <v>LINARES ROMERO</v>
          </cell>
          <cell r="R773" t="str">
            <v>DIANA CAROLINA</v>
          </cell>
          <cell r="S773" t="str">
            <v>No Aplica</v>
          </cell>
          <cell r="T773" t="str">
            <v>DIANA CAROLINA LINARES ROMERO</v>
          </cell>
          <cell r="U773" t="str">
            <v>F</v>
          </cell>
          <cell r="V773">
            <v>44586</v>
          </cell>
          <cell r="W773">
            <v>44589</v>
          </cell>
          <cell r="X773">
            <v>44587</v>
          </cell>
          <cell r="Y773">
            <v>44927</v>
          </cell>
          <cell r="Z773" t="str">
            <v>Contratación Directa</v>
          </cell>
          <cell r="AA773" t="str">
            <v>Contrato</v>
          </cell>
          <cell r="AB773" t="str">
            <v>Prestación de Servicios Profesionales</v>
          </cell>
          <cell r="AC773" t="str">
            <v>PRESTAR SERVICIOS PROFESIONALES EN EL PROCESO DE GESTIÓN DOCUMENTAL PARA APOYAR LA ELABORACIÓN Y/O ACTUALIZACIÓN DE LOS INSTRUMENTOS ARCHIVÍSTICOS: TABLAS DE RETENCIÓN DOCUMENTAL Y TABLAS DE VALORACIÓN DOCUMENTAL, DE LA SECRETARÍA DISTRITAL DEL HÁBITAT.</v>
          </cell>
          <cell r="AD773">
            <v>44589</v>
          </cell>
          <cell r="AE773">
            <v>44589</v>
          </cell>
          <cell r="AF773">
            <v>44589</v>
          </cell>
          <cell r="AG773">
            <v>44930</v>
          </cell>
          <cell r="AH773">
            <v>11</v>
          </cell>
          <cell r="AI773">
            <v>8</v>
          </cell>
          <cell r="AJ773">
            <v>12.100000000000001</v>
          </cell>
          <cell r="AK773">
            <v>12</v>
          </cell>
          <cell r="AL773">
            <v>3</v>
          </cell>
          <cell r="AM773">
            <v>363</v>
          </cell>
          <cell r="AN773">
            <v>44931</v>
          </cell>
          <cell r="AO773">
            <v>44956</v>
          </cell>
          <cell r="AP773">
            <v>63093333</v>
          </cell>
          <cell r="AQ773">
            <v>67760000</v>
          </cell>
          <cell r="AR773">
            <v>5600000</v>
          </cell>
          <cell r="AS773">
            <v>0</v>
          </cell>
          <cell r="AT773">
            <v>3100</v>
          </cell>
          <cell r="AU773">
            <v>539</v>
          </cell>
          <cell r="AV773">
            <v>44565</v>
          </cell>
          <cell r="AW773">
            <v>64400000</v>
          </cell>
          <cell r="AX773" t="str">
            <v>O23011605560000007754</v>
          </cell>
        </row>
        <row r="774">
          <cell r="E774">
            <v>768</v>
          </cell>
          <cell r="F774" t="str">
            <v>768-2022</v>
          </cell>
          <cell r="G774" t="str">
            <v>CO1.PCCNTR.3392371</v>
          </cell>
          <cell r="H774" t="str">
            <v>IMPLEMENTAR 100 % DEL SISTEMA DE SERVICIO AL CIUDADANO.</v>
          </cell>
          <cell r="I774" t="str">
            <v>Terminado</v>
          </cell>
          <cell r="J774" t="str">
            <v>https://community.secop.gov.co/Public/Tendering/OpportunityDetail/Index?noticeUID=CO1.NTC.2688331&amp;isFromPublicArea=True&amp;isModal=true&amp;asPopupView=true</v>
          </cell>
          <cell r="K774" t="str">
            <v>SDHT-SDA-PSAG-025-2022</v>
          </cell>
          <cell r="L774" t="str">
            <v>X</v>
          </cell>
          <cell r="N774" t="str">
            <v>CC</v>
          </cell>
          <cell r="O774">
            <v>20892422</v>
          </cell>
          <cell r="P774">
            <v>4</v>
          </cell>
          <cell r="Q774" t="str">
            <v>MENDOZA VEGA</v>
          </cell>
          <cell r="R774" t="str">
            <v>ANGELA MILENA</v>
          </cell>
          <cell r="S774" t="str">
            <v>No Aplica</v>
          </cell>
          <cell r="T774" t="str">
            <v>ANGELA MILENA MENDOZA VEGA</v>
          </cell>
          <cell r="U774" t="str">
            <v>F</v>
          </cell>
          <cell r="V774">
            <v>44586</v>
          </cell>
          <cell r="W774" t="str">
            <v>No Aplica</v>
          </cell>
          <cell r="X774">
            <v>44587</v>
          </cell>
          <cell r="Y774">
            <v>44767</v>
          </cell>
          <cell r="Z774" t="str">
            <v>Contratación Directa</v>
          </cell>
          <cell r="AA774" t="str">
            <v>Contrato</v>
          </cell>
          <cell r="AB774" t="str">
            <v>Prestación de Servicios  de Apoyo a la Gestión</v>
          </cell>
          <cell r="AC774" t="str">
            <v>PRESTAR SERVICIOS DE APOYO A LA GESTIÓN, PARA LAS ACTIVIDADES DE ATENCIÓN Y SERVICIO A LA CIUDADANIA DE LA SECRETARÍA DISTRITAL DE HÁBITAT</v>
          </cell>
          <cell r="AD774">
            <v>44587</v>
          </cell>
          <cell r="AE774">
            <v>44587</v>
          </cell>
          <cell r="AF774">
            <v>44587</v>
          </cell>
          <cell r="AG774">
            <v>44767</v>
          </cell>
          <cell r="AH774">
            <v>6</v>
          </cell>
          <cell r="AI774">
            <v>0</v>
          </cell>
          <cell r="AJ774">
            <v>6</v>
          </cell>
          <cell r="AK774">
            <v>6</v>
          </cell>
          <cell r="AL774">
            <v>0</v>
          </cell>
          <cell r="AN774">
            <v>44767</v>
          </cell>
          <cell r="AO774">
            <v>44767</v>
          </cell>
          <cell r="AP774">
            <v>18600000</v>
          </cell>
          <cell r="AQ774">
            <v>18600000</v>
          </cell>
          <cell r="AR774">
            <v>3100000</v>
          </cell>
          <cell r="AS774">
            <v>0</v>
          </cell>
          <cell r="AT774">
            <v>3082</v>
          </cell>
          <cell r="AU774">
            <v>684</v>
          </cell>
          <cell r="AV774">
            <v>44565</v>
          </cell>
          <cell r="AW774">
            <v>18600000</v>
          </cell>
          <cell r="AX774" t="str">
            <v>O23011605560000007754</v>
          </cell>
        </row>
        <row r="775">
          <cell r="E775">
            <v>769</v>
          </cell>
          <cell r="F775" t="str">
            <v>769-2022</v>
          </cell>
          <cell r="G775" t="str">
            <v>CO1.PCCNTR.3392630</v>
          </cell>
          <cell r="H775" t="str">
            <v>EJECUTAR 100 % DEL PROGRAMA DE SANEAMIENTO FISCAL Y FINANCIERO</v>
          </cell>
          <cell r="I775" t="str">
            <v>En Ejecución</v>
          </cell>
          <cell r="J775" t="str">
            <v>https://community.secop.gov.co/Public/Tendering/OpportunityDetail/Index?noticeUID=CO1.NTC.2688360&amp;isFromPublicArea=True&amp;isModal=true&amp;asPopupView=true</v>
          </cell>
          <cell r="K775" t="str">
            <v>SDHT-SDF-PSP-013-2022</v>
          </cell>
          <cell r="L775" t="str">
            <v>X</v>
          </cell>
          <cell r="N775" t="str">
            <v>CC</v>
          </cell>
          <cell r="O775">
            <v>1012377174</v>
          </cell>
          <cell r="P775">
            <v>6</v>
          </cell>
          <cell r="Q775" t="str">
            <v>TRUJILLO ARIAS</v>
          </cell>
          <cell r="R775" t="str">
            <v>YONATHAN ANDRES</v>
          </cell>
          <cell r="S775" t="str">
            <v>No Aplica</v>
          </cell>
          <cell r="T775" t="str">
            <v>YONATHAN ANDRES TRUJILLO ARIAS</v>
          </cell>
          <cell r="U775" t="str">
            <v>M</v>
          </cell>
          <cell r="V775">
            <v>44585</v>
          </cell>
          <cell r="W775" t="str">
            <v>No Aplica</v>
          </cell>
          <cell r="X775">
            <v>44586</v>
          </cell>
          <cell r="Y775">
            <v>44919</v>
          </cell>
          <cell r="Z775" t="str">
            <v>Contratación Directa</v>
          </cell>
          <cell r="AA775" t="str">
            <v>Contrato</v>
          </cell>
          <cell r="AB775" t="str">
            <v>Prestación de Servicios Profesionales</v>
          </cell>
          <cell r="AC775" t="str">
            <v>PRESTAR SERVICIOS PROFESIONALES A LA SECRETARIA DISTRITAL DEL HÁBITAT EN EL PROCESO DE GESTIÓN FINANCIERA, PARA APOYAR ACTIVIDADES ASOCIADAS A LA PLANEACIÓN Y SEGUIMIENTO DEL PRESUPUESTO DE LA ENTIDAD.</v>
          </cell>
          <cell r="AD775">
            <v>44586</v>
          </cell>
          <cell r="AE775">
            <v>44586</v>
          </cell>
          <cell r="AF775">
            <v>44586</v>
          </cell>
          <cell r="AG775">
            <v>44919</v>
          </cell>
          <cell r="AH775">
            <v>11</v>
          </cell>
          <cell r="AI775">
            <v>0</v>
          </cell>
          <cell r="AJ775">
            <v>12.2</v>
          </cell>
          <cell r="AK775">
            <v>12</v>
          </cell>
          <cell r="AL775">
            <v>6</v>
          </cell>
          <cell r="AN775">
            <v>44919</v>
          </cell>
          <cell r="AO775">
            <v>44956</v>
          </cell>
          <cell r="AP775">
            <v>84975000</v>
          </cell>
          <cell r="AQ775">
            <v>94245000</v>
          </cell>
          <cell r="AR775">
            <v>7725000</v>
          </cell>
          <cell r="AS775">
            <v>0</v>
          </cell>
          <cell r="AT775">
            <v>3122</v>
          </cell>
          <cell r="AU775">
            <v>598</v>
          </cell>
          <cell r="AV775">
            <v>44565</v>
          </cell>
          <cell r="AW775">
            <v>88837500</v>
          </cell>
          <cell r="AX775" t="str">
            <v>O23011605560000007754</v>
          </cell>
        </row>
        <row r="776">
          <cell r="E776">
            <v>770</v>
          </cell>
          <cell r="F776" t="str">
            <v>770-2022</v>
          </cell>
          <cell r="H776" t="str">
            <v>No Aplica</v>
          </cell>
          <cell r="I776" t="str">
            <v>Rechazado</v>
          </cell>
          <cell r="J776" t="str">
            <v>https://community.secop.gov.co/Public/Tendering/OpportunityDetail/Index?noticeUID=CO1.NTC.2711452&amp;isFromPublicArea=True&amp;isModal=False</v>
          </cell>
          <cell r="K776" t="str">
            <v>SDTH-SJ-PSP-018-202</v>
          </cell>
          <cell r="Q776" t="str">
            <v xml:space="preserve"> </v>
          </cell>
          <cell r="R776" t="str">
            <v xml:space="preserve"> </v>
          </cell>
          <cell r="T776">
            <v>0</v>
          </cell>
          <cell r="AC776" t="str">
            <v/>
          </cell>
          <cell r="AJ776">
            <v>0</v>
          </cell>
          <cell r="AK776">
            <v>0</v>
          </cell>
          <cell r="AL776">
            <v>0</v>
          </cell>
          <cell r="AQ776">
            <v>0</v>
          </cell>
          <cell r="AS776">
            <v>0</v>
          </cell>
        </row>
        <row r="777">
          <cell r="E777">
            <v>771</v>
          </cell>
          <cell r="F777" t="str">
            <v>771-2022</v>
          </cell>
          <cell r="G777" t="str">
            <v>CO1.PCCNTR.3396486</v>
          </cell>
          <cell r="H777" t="str">
            <v>DEFINIR EL 100 % DE LOS INSTRUMENTOS METODOLÓGICOS PARA LA GESTIÓN JURÍDICA DE LA SECRETARÍA DEL HÁBITAT</v>
          </cell>
          <cell r="I777" t="str">
            <v>En Ejecución</v>
          </cell>
          <cell r="J777" t="str">
            <v>https://community.secop.gov.co/Public/Tendering/OpportunityDetail/Index?noticeUID=CO1.NTC.2691653&amp;isFromPublicArea=True&amp;isModal=true&amp;asPopupView=true</v>
          </cell>
          <cell r="K777" t="str">
            <v>SDTH-SJ-PSP-010-2021</v>
          </cell>
          <cell r="L777" t="str">
            <v>X</v>
          </cell>
          <cell r="N777" t="str">
            <v>CC</v>
          </cell>
          <cell r="O777">
            <v>1129565422</v>
          </cell>
          <cell r="P777">
            <v>9</v>
          </cell>
          <cell r="Q777" t="str">
            <v>JIMENEZ JIMENEZ</v>
          </cell>
          <cell r="R777" t="str">
            <v>CAROLINA PAOLA</v>
          </cell>
          <cell r="S777" t="str">
            <v>No Aplica</v>
          </cell>
          <cell r="T777" t="str">
            <v>CAROLINA PAOLA JIMENEZ JIMENEZ</v>
          </cell>
          <cell r="U777" t="str">
            <v>F</v>
          </cell>
          <cell r="V777">
            <v>44586</v>
          </cell>
          <cell r="W777">
            <v>44586</v>
          </cell>
          <cell r="X777">
            <v>44587</v>
          </cell>
          <cell r="Y777">
            <v>44926</v>
          </cell>
          <cell r="Z777" t="str">
            <v>Contratación Directa</v>
          </cell>
          <cell r="AA777" t="str">
            <v>Contrato</v>
          </cell>
          <cell r="AB777" t="str">
            <v>Prestación de Servicios Profesionales</v>
          </cell>
          <cell r="AC777" t="str">
            <v>PRESTAR SERVICIOS PROFESIONALES EN DERECHO PARA APOYAR A LA SUBSECRETARÍA JURÍDICA EN LA CONCEPTUALIZACIÓN, PROYECCIÓN DE ACTOS ADMINISTRATIVOS, ARTICULACIÓN CON EL MODELO INTEGRADO DE PLANEACIÓN Y GESTIÓN MIPG Y SISTEMA INTEGRADO DE GESTIÓN SIG</v>
          </cell>
          <cell r="AD777">
            <v>44587</v>
          </cell>
          <cell r="AE777">
            <v>44587</v>
          </cell>
          <cell r="AF777">
            <v>44587</v>
          </cell>
          <cell r="AG777">
            <v>44926</v>
          </cell>
          <cell r="AH777">
            <v>11</v>
          </cell>
          <cell r="AI777">
            <v>6</v>
          </cell>
          <cell r="AJ777">
            <v>11.2</v>
          </cell>
          <cell r="AK777">
            <v>11</v>
          </cell>
          <cell r="AL777">
            <v>6</v>
          </cell>
          <cell r="AN777">
            <v>44927</v>
          </cell>
          <cell r="AO777">
            <v>44927</v>
          </cell>
          <cell r="AP777">
            <v>92288000</v>
          </cell>
          <cell r="AQ777">
            <v>92288000</v>
          </cell>
          <cell r="AR777">
            <v>8240000</v>
          </cell>
          <cell r="AS777">
            <v>0</v>
          </cell>
          <cell r="AT777">
            <v>3316</v>
          </cell>
          <cell r="AU777">
            <v>839</v>
          </cell>
          <cell r="AV777">
            <v>44573</v>
          </cell>
          <cell r="AW777">
            <v>92288000</v>
          </cell>
          <cell r="AX777" t="str">
            <v>O23011605560000007810</v>
          </cell>
        </row>
        <row r="778">
          <cell r="E778">
            <v>772</v>
          </cell>
          <cell r="F778" t="str">
            <v>772-2022</v>
          </cell>
          <cell r="G778" t="str">
            <v>CO1.PCCNTR.3397295</v>
          </cell>
          <cell r="H778" t="str">
            <v>PRODUCIR 100 % DE LOS DOCUMENTOS CON LINEAMIENTOS TÉCNICOS SOLICITADOS A LA SUBSECRETARÍA JURÍDICA</v>
          </cell>
          <cell r="I778" t="str">
            <v>En Ejecución</v>
          </cell>
          <cell r="J778" t="str">
            <v>https://community.secop.gov.co/Public/Tendering/OpportunityDetail/Index?noticeUID=CO1.NTC.2692267&amp;isFromPublicArea=True&amp;isModal=true&amp;asPopupView=true</v>
          </cell>
          <cell r="K778" t="str">
            <v>SDTH-SJ-PSP-019-2021</v>
          </cell>
          <cell r="L778" t="str">
            <v>X</v>
          </cell>
          <cell r="N778" t="str">
            <v>CC</v>
          </cell>
          <cell r="O778">
            <v>51931232</v>
          </cell>
          <cell r="P778">
            <v>2</v>
          </cell>
          <cell r="Q778" t="str">
            <v>CACERES QUINTERO</v>
          </cell>
          <cell r="R778" t="str">
            <v>CLARA PATRICIA</v>
          </cell>
          <cell r="S778" t="str">
            <v>No Aplica</v>
          </cell>
          <cell r="T778" t="str">
            <v>CLARA PATRICIA CACERES QUINTERO</v>
          </cell>
          <cell r="U778" t="str">
            <v>F</v>
          </cell>
          <cell r="V778">
            <v>44586</v>
          </cell>
          <cell r="W778" t="str">
            <v>No Aplica</v>
          </cell>
          <cell r="X778">
            <v>44587</v>
          </cell>
          <cell r="Y778">
            <v>44931</v>
          </cell>
          <cell r="Z778" t="str">
            <v>Contratación Directa</v>
          </cell>
          <cell r="AA778" t="str">
            <v>Contrato</v>
          </cell>
          <cell r="AB778" t="str">
            <v>Prestación de Servicios Profesionales</v>
          </cell>
          <cell r="AC778" t="str">
            <v>PRESTAR SERVICIOS PROFESIONALES EN DERECHO PARA APOYAR LA REPRESENTACIÓN Y DEFENSA JUDICIAL DE LA SECRETARIA DISTRITAL DEL HÁBITAT.</v>
          </cell>
          <cell r="AD778">
            <v>44587</v>
          </cell>
          <cell r="AE778">
            <v>44587</v>
          </cell>
          <cell r="AF778">
            <v>44587</v>
          </cell>
          <cell r="AG778">
            <v>44931</v>
          </cell>
          <cell r="AH778">
            <v>11</v>
          </cell>
          <cell r="AI778">
            <v>11</v>
          </cell>
          <cell r="AJ778">
            <v>11.366666666666667</v>
          </cell>
          <cell r="AK778">
            <v>11</v>
          </cell>
          <cell r="AL778">
            <v>11</v>
          </cell>
          <cell r="AN778">
            <v>44932</v>
          </cell>
          <cell r="AO778">
            <v>44932</v>
          </cell>
          <cell r="AP778">
            <v>70246000</v>
          </cell>
          <cell r="AQ778">
            <v>70246000</v>
          </cell>
          <cell r="AR778">
            <v>6180000</v>
          </cell>
          <cell r="AS778">
            <v>0</v>
          </cell>
          <cell r="AT778">
            <v>3297</v>
          </cell>
          <cell r="AU778">
            <v>890</v>
          </cell>
          <cell r="AV778">
            <v>44579</v>
          </cell>
          <cell r="AW778">
            <v>70246000</v>
          </cell>
          <cell r="AX778" t="str">
            <v>O23011605560000007810</v>
          </cell>
        </row>
        <row r="779">
          <cell r="E779">
            <v>773</v>
          </cell>
          <cell r="F779" t="str">
            <v>773-2022</v>
          </cell>
          <cell r="G779" t="str">
            <v>CO1.PCCNTR.3395585</v>
          </cell>
          <cell r="H779" t="str">
            <v>GESTIONAR Y ATENDER EL 100 % DE LOS REQUERIMIENTOS ALLEGADOS A LA ENTIDAD, RELACIONADOS CON ARRENDAMIENTO Y DESARROLLO DE VIVIENDA</v>
          </cell>
          <cell r="I779" t="str">
            <v>En Ejecución</v>
          </cell>
          <cell r="J779" t="str">
            <v>https://community.secop.gov.co/Public/Tendering/OpportunityDetail/Index?noticeUID=CO1.NTC.2690761&amp;isFromPublicArea=True&amp;isModal=true&amp;asPopupView=true</v>
          </cell>
          <cell r="K779" t="str">
            <v>SDHT-SDPS-PSP-019-2022</v>
          </cell>
          <cell r="L779" t="str">
            <v>X</v>
          </cell>
          <cell r="N779" t="str">
            <v>CC</v>
          </cell>
          <cell r="O779">
            <v>52192870</v>
          </cell>
          <cell r="P779">
            <v>3</v>
          </cell>
          <cell r="Q779" t="str">
            <v>GUTIERREZ BELTRAN</v>
          </cell>
          <cell r="R779" t="str">
            <v>ALEXANDRA PATRICIA</v>
          </cell>
          <cell r="S779" t="str">
            <v>No Aplica</v>
          </cell>
          <cell r="T779" t="str">
            <v>ALEXANDRA PATRICIA GUTIERREZ BELTRAN</v>
          </cell>
          <cell r="U779" t="str">
            <v>F</v>
          </cell>
          <cell r="V779">
            <v>44586</v>
          </cell>
          <cell r="W779" t="str">
            <v>No Aplica</v>
          </cell>
          <cell r="X779">
            <v>44587</v>
          </cell>
          <cell r="Y779">
            <v>44926</v>
          </cell>
          <cell r="Z779" t="str">
            <v>Contratación Directa</v>
          </cell>
          <cell r="AA779" t="str">
            <v>Contrato</v>
          </cell>
          <cell r="AB779" t="str">
            <v>Prestación de Servicios Profesionales</v>
          </cell>
          <cell r="AC779" t="str">
            <v>PRESTAR SERVICIOS PROFESIONALES PARA APOYAR JURIDICAMENTE LAS ACTIVIDADES ORIENTADAS AL CONTROL DE PROYECTOS DE ENAJENACIÓN DE VIVIENDA.</v>
          </cell>
          <cell r="AD779">
            <v>44587</v>
          </cell>
          <cell r="AE779">
            <v>44587</v>
          </cell>
          <cell r="AF779">
            <v>44587</v>
          </cell>
          <cell r="AG779">
            <v>44929</v>
          </cell>
          <cell r="AH779">
            <v>11</v>
          </cell>
          <cell r="AI779">
            <v>9</v>
          </cell>
          <cell r="AJ779">
            <v>11.3</v>
          </cell>
          <cell r="AK779">
            <v>11</v>
          </cell>
          <cell r="AL779">
            <v>9</v>
          </cell>
          <cell r="AN779">
            <v>44930</v>
          </cell>
          <cell r="AO779">
            <v>44930</v>
          </cell>
          <cell r="AP779">
            <v>73325700</v>
          </cell>
          <cell r="AQ779">
            <v>73325700</v>
          </cell>
          <cell r="AR779">
            <v>6489000</v>
          </cell>
          <cell r="AS779">
            <v>0</v>
          </cell>
          <cell r="AT779">
            <v>2987</v>
          </cell>
          <cell r="AU779">
            <v>750</v>
          </cell>
          <cell r="AV779">
            <v>44566</v>
          </cell>
          <cell r="AW779">
            <v>73520370</v>
          </cell>
          <cell r="AX779" t="str">
            <v>O23011603450000007812</v>
          </cell>
        </row>
        <row r="780">
          <cell r="E780">
            <v>774</v>
          </cell>
          <cell r="F780" t="str">
            <v>774-2022</v>
          </cell>
          <cell r="G780" t="str">
            <v>CO1.PCCNTR.3397861</v>
          </cell>
          <cell r="H780" t="str">
            <v>GESTIONAR Y ATENDER EL 100 % DE LOS REQUERIMIENTOS ALLEGADOS A LA ENTIDAD, RELACIONADOS CON ARRENDAMIENTO Y DESARROLLO DE VIVIENDA</v>
          </cell>
          <cell r="I780" t="str">
            <v>En Ejecución</v>
          </cell>
          <cell r="J780" t="str">
            <v>https://community.secop.gov.co/Public/Tendering/OpportunityDetail/Index?noticeUID=CO1.NTC.2692652&amp;isFromPublicArea=True&amp;isModal=true&amp;asPopupView=true</v>
          </cell>
          <cell r="K780" t="str">
            <v>SDHT-SDICV-PSP-066-2022</v>
          </cell>
          <cell r="L780" t="str">
            <v>X</v>
          </cell>
          <cell r="N780" t="str">
            <v>CC</v>
          </cell>
          <cell r="O780">
            <v>80881465</v>
          </cell>
          <cell r="P780">
            <v>1</v>
          </cell>
          <cell r="Q780" t="str">
            <v>ZALDUA GARCES</v>
          </cell>
          <cell r="R780" t="str">
            <v>JEISSON ORLANDO</v>
          </cell>
          <cell r="S780" t="str">
            <v>No Aplica</v>
          </cell>
          <cell r="T780" t="str">
            <v>JEISSON ORLANDO ZALDUA GARCES</v>
          </cell>
          <cell r="U780" t="str">
            <v>M</v>
          </cell>
          <cell r="V780">
            <v>44585</v>
          </cell>
          <cell r="W780" t="str">
            <v>No Aplica</v>
          </cell>
          <cell r="X780">
            <v>44587</v>
          </cell>
          <cell r="Y780">
            <v>44926</v>
          </cell>
          <cell r="Z780" t="str">
            <v>Contratación Directa</v>
          </cell>
          <cell r="AA780" t="str">
            <v>Contrato</v>
          </cell>
          <cell r="AB780" t="str">
            <v>Prestación de Servicios Profesionales</v>
          </cell>
          <cell r="AC780" t="str">
            <v>PRESTAR SERVICIOS PROFESIONALES PARA APOYAR TECNICAMENTE LA SUSTANCIACIÓN DE LAS INVESTIGACIONES ADMINISTRATIVAS RELACIONADAS CON LA ENAJENACIÓN Y ARRENDAMIENTO DE VIVIENDA</v>
          </cell>
          <cell r="AD780">
            <v>44587</v>
          </cell>
          <cell r="AE780">
            <v>44587</v>
          </cell>
          <cell r="AF780">
            <v>44587</v>
          </cell>
          <cell r="AG780">
            <v>44935</v>
          </cell>
          <cell r="AH780">
            <v>11</v>
          </cell>
          <cell r="AI780">
            <v>15</v>
          </cell>
          <cell r="AJ780">
            <v>11.5</v>
          </cell>
          <cell r="AK780">
            <v>11</v>
          </cell>
          <cell r="AL780">
            <v>15</v>
          </cell>
          <cell r="AN780">
            <v>44936</v>
          </cell>
          <cell r="AO780">
            <v>44936</v>
          </cell>
          <cell r="AP780">
            <v>65739750</v>
          </cell>
          <cell r="AQ780">
            <v>65739750</v>
          </cell>
          <cell r="AR780">
            <v>5716500</v>
          </cell>
          <cell r="AS780">
            <v>0</v>
          </cell>
          <cell r="AT780">
            <v>2833</v>
          </cell>
          <cell r="AU780">
            <v>257</v>
          </cell>
          <cell r="AV780">
            <v>44565</v>
          </cell>
          <cell r="AW780">
            <v>65739750</v>
          </cell>
          <cell r="AX780" t="str">
            <v>O23011603450000007812</v>
          </cell>
        </row>
        <row r="781">
          <cell r="E781">
            <v>775</v>
          </cell>
          <cell r="F781" t="str">
            <v>775-2022</v>
          </cell>
          <cell r="G781" t="str">
            <v>CO1.PCCNTR.3394465</v>
          </cell>
          <cell r="H781" t="str">
            <v>GESTIONAR Y ATENDER EL 100 % DE LOS REQUERIMIENTOS ALLEGADOS A LA ENTIDAD, RELACIONADOS CON ARRENDAMIENTO Y DESARROLLO DE VIVIENDA</v>
          </cell>
          <cell r="I781" t="str">
            <v>En Ejecución</v>
          </cell>
          <cell r="J781" t="str">
            <v>https://community.secop.gov.co/Public/Tendering/OpportunityDetail/Index?noticeUID=CO1.NTC.2689940&amp;isFromPublicArea=True&amp;isModal=true&amp;asPopupView=true</v>
          </cell>
          <cell r="K781" t="str">
            <v>SDHT-SIVC-PSP-005-2022</v>
          </cell>
          <cell r="L781" t="str">
            <v>X</v>
          </cell>
          <cell r="N781" t="str">
            <v>CC</v>
          </cell>
          <cell r="O781">
            <v>39698825</v>
          </cell>
          <cell r="P781">
            <v>7</v>
          </cell>
          <cell r="Q781" t="str">
            <v>MORENO CHAVES</v>
          </cell>
          <cell r="R781" t="str">
            <v>ADRIANA HELENA</v>
          </cell>
          <cell r="S781" t="str">
            <v>No Aplica</v>
          </cell>
          <cell r="T781" t="str">
            <v>ADRIANA HELENA MORENO CHAVES</v>
          </cell>
          <cell r="U781" t="str">
            <v>F</v>
          </cell>
          <cell r="V781">
            <v>44586</v>
          </cell>
          <cell r="W781">
            <v>44586</v>
          </cell>
          <cell r="X781">
            <v>44587</v>
          </cell>
          <cell r="Y781">
            <v>44926</v>
          </cell>
          <cell r="Z781" t="str">
            <v>Contratación Directa</v>
          </cell>
          <cell r="AA781" t="str">
            <v>Contrato</v>
          </cell>
          <cell r="AB781" t="str">
            <v>Prestación de Servicios Profesionales</v>
          </cell>
          <cell r="AC781" t="str">
            <v>PRESTAR SERVICIOS PROFESIONALES ESPECIALIZADOS PARA APOYAR JURIDICAMENTE EL PROCEDIMIENTO APLICABLE EN VIRTUD DE LA FUNCIÓN DE INTERVENCIÓN Y TOMA DE POSESIÓN DE LAS PERSONAS NATURALES Y JURIDICAS QUE ADELANTAN LA ACTIVIDAD DE ENAJENACIÓN DE INMUEBLES DESTINADOS A VIVIENDA.</v>
          </cell>
          <cell r="AD781">
            <v>44587</v>
          </cell>
          <cell r="AE781">
            <v>44587</v>
          </cell>
          <cell r="AF781">
            <v>44587</v>
          </cell>
          <cell r="AG781">
            <v>44929</v>
          </cell>
          <cell r="AH781">
            <v>11</v>
          </cell>
          <cell r="AI781">
            <v>9</v>
          </cell>
          <cell r="AJ781">
            <v>11.3</v>
          </cell>
          <cell r="AK781">
            <v>11</v>
          </cell>
          <cell r="AL781">
            <v>9</v>
          </cell>
          <cell r="AN781">
            <v>44930</v>
          </cell>
          <cell r="AO781">
            <v>44930</v>
          </cell>
          <cell r="AP781">
            <v>145487500</v>
          </cell>
          <cell r="AQ781">
            <v>145487500</v>
          </cell>
          <cell r="AR781">
            <v>12875000</v>
          </cell>
          <cell r="AS781">
            <v>0</v>
          </cell>
          <cell r="AT781">
            <v>2945</v>
          </cell>
          <cell r="AU781">
            <v>745</v>
          </cell>
          <cell r="AV781">
            <v>44566</v>
          </cell>
          <cell r="AW781">
            <v>145873750</v>
          </cell>
          <cell r="AX781" t="str">
            <v>O23011603450000007812</v>
          </cell>
        </row>
        <row r="782">
          <cell r="E782">
            <v>776</v>
          </cell>
          <cell r="F782" t="str">
            <v>776-2022</v>
          </cell>
          <cell r="G782" t="str">
            <v>CO1.PCCNTR.3392613</v>
          </cell>
          <cell r="H782" t="str">
            <v xml:space="preserve">IMPLEMENTAR 1  SISTEMA  DE GESTIÓN DOCUMENTAL </v>
          </cell>
          <cell r="I782" t="str">
            <v>Terminado</v>
          </cell>
          <cell r="J782" t="str">
            <v>https://community.secop.gov.co/Public/Tendering/OpportunityDetail/Index?noticeUID=CO1.NTC.2687426&amp;isFromPublicArea=True&amp;isModal=true&amp;asPopupView=true</v>
          </cell>
          <cell r="K782" t="str">
            <v>SDHT-SDA-PSAG-033-2022</v>
          </cell>
          <cell r="L782" t="str">
            <v>X</v>
          </cell>
          <cell r="N782" t="str">
            <v>CC</v>
          </cell>
          <cell r="O782">
            <v>79363711</v>
          </cell>
          <cell r="P782">
            <v>3</v>
          </cell>
          <cell r="Q782" t="str">
            <v>ESPAÑA POLO</v>
          </cell>
          <cell r="R782" t="str">
            <v>EDUARDO</v>
          </cell>
          <cell r="S782" t="str">
            <v>No Aplica</v>
          </cell>
          <cell r="T782" t="str">
            <v>EDUARDO ESPAÑA POLO</v>
          </cell>
          <cell r="U782" t="str">
            <v>M</v>
          </cell>
          <cell r="V782">
            <v>44585</v>
          </cell>
          <cell r="W782" t="str">
            <v>No Aplica</v>
          </cell>
          <cell r="X782">
            <v>44587</v>
          </cell>
          <cell r="Y782">
            <v>44927</v>
          </cell>
          <cell r="Z782" t="str">
            <v>Contratación Directa</v>
          </cell>
          <cell r="AA782" t="str">
            <v>Contrato</v>
          </cell>
          <cell r="AB782" t="str">
            <v>Prestación de Servicios  de Apoyo a la Gestión</v>
          </cell>
          <cell r="AC782" t="str">
            <v>PRESTAR SERVICIOS DE APOYO ADMINISTRAVO Y OPERATIVO PARA EL PROCESO DE GESTIÓN DOCUMENTAL.</v>
          </cell>
          <cell r="AD782">
            <v>44587</v>
          </cell>
          <cell r="AE782">
            <v>44587</v>
          </cell>
          <cell r="AF782">
            <v>44587</v>
          </cell>
          <cell r="AG782">
            <v>44767</v>
          </cell>
          <cell r="AH782">
            <v>6</v>
          </cell>
          <cell r="AI782">
            <v>0</v>
          </cell>
          <cell r="AJ782">
            <v>6</v>
          </cell>
          <cell r="AK782">
            <v>6</v>
          </cell>
          <cell r="AL782">
            <v>0</v>
          </cell>
          <cell r="AN782">
            <v>44767</v>
          </cell>
          <cell r="AO782">
            <v>44767</v>
          </cell>
          <cell r="AP782">
            <v>18360000</v>
          </cell>
          <cell r="AQ782">
            <v>18360000</v>
          </cell>
          <cell r="AR782">
            <v>3060000</v>
          </cell>
          <cell r="AS782">
            <v>0</v>
          </cell>
          <cell r="AT782">
            <v>3094</v>
          </cell>
          <cell r="AU782">
            <v>596</v>
          </cell>
          <cell r="AV782">
            <v>44565</v>
          </cell>
          <cell r="AW782">
            <v>18600000</v>
          </cell>
          <cell r="AX782" t="str">
            <v>O23011605560000007754</v>
          </cell>
        </row>
        <row r="783">
          <cell r="E783">
            <v>777</v>
          </cell>
          <cell r="F783" t="str">
            <v>777-2022</v>
          </cell>
          <cell r="G783" t="str">
            <v>CO1.PCCNTR.3393804</v>
          </cell>
          <cell r="H783" t="str">
            <v xml:space="preserve">IMPLEMENTAR 1  SISTEMA  DE GESTIÓN DOCUMENTAL </v>
          </cell>
          <cell r="I783" t="str">
            <v>En Ejecución</v>
          </cell>
          <cell r="J783" t="str">
            <v>https://community.secop.gov.co/Public/Tendering/OpportunityDetail/Index?noticeUID=CO1.NTC.2688884&amp;isFromPublicArea=True&amp;isModal=true&amp;asPopupView=true</v>
          </cell>
          <cell r="K783" t="str">
            <v>SDHT-SDA-PSP-047-2022</v>
          </cell>
          <cell r="L783" t="str">
            <v>X</v>
          </cell>
          <cell r="N783" t="str">
            <v>CC</v>
          </cell>
          <cell r="O783">
            <v>80881840</v>
          </cell>
          <cell r="P783">
            <v>0</v>
          </cell>
          <cell r="Q783" t="str">
            <v>PATIÑO SANCHEZ</v>
          </cell>
          <cell r="R783" t="str">
            <v>CESAR ARTURO</v>
          </cell>
          <cell r="S783" t="str">
            <v>No Aplica</v>
          </cell>
          <cell r="T783" t="str">
            <v>CESAR ARTURO PATIÑO SANCHEZ</v>
          </cell>
          <cell r="U783" t="str">
            <v>M</v>
          </cell>
          <cell r="V783">
            <v>44585</v>
          </cell>
          <cell r="W783">
            <v>44585</v>
          </cell>
          <cell r="X783">
            <v>44587</v>
          </cell>
          <cell r="Y783">
            <v>44927</v>
          </cell>
          <cell r="Z783" t="str">
            <v>Contratación Directa</v>
          </cell>
          <cell r="AA783" t="str">
            <v>Contrato</v>
          </cell>
          <cell r="AB783" t="str">
            <v>Prestación de Servicios Profesionales</v>
          </cell>
          <cell r="AC783" t="str">
            <v>PRESTAR SERVICIOS PROFESIONALES PARA APOYAR EL PROCESO DE GESTION DOCUMENTAL EN LA ELABORACION Y/O ACTUALIZACION DE LOS INSTRUMENTOS ARCHIVISTICOS DE LA SECRETARIA DISTRITAL DEL HABITAT.</v>
          </cell>
          <cell r="AD783">
            <v>44587</v>
          </cell>
          <cell r="AE783">
            <v>44587</v>
          </cell>
          <cell r="AF783">
            <v>44587</v>
          </cell>
          <cell r="AG783">
            <v>44929</v>
          </cell>
          <cell r="AH783">
            <v>11</v>
          </cell>
          <cell r="AI783">
            <v>8</v>
          </cell>
          <cell r="AJ783">
            <v>11.266666666666667</v>
          </cell>
          <cell r="AK783">
            <v>11</v>
          </cell>
          <cell r="AL783">
            <v>8</v>
          </cell>
          <cell r="AN783">
            <v>44929</v>
          </cell>
          <cell r="AO783">
            <v>44971</v>
          </cell>
          <cell r="AP783">
            <v>69628000</v>
          </cell>
          <cell r="AQ783">
            <v>69628000</v>
          </cell>
          <cell r="AR783">
            <v>6180000</v>
          </cell>
          <cell r="AS783">
            <v>0</v>
          </cell>
          <cell r="AT783">
            <v>3095</v>
          </cell>
          <cell r="AU783">
            <v>599</v>
          </cell>
          <cell r="AV783">
            <v>44565</v>
          </cell>
          <cell r="AW783">
            <v>71070000</v>
          </cell>
          <cell r="AX783" t="str">
            <v>O23011605560000007754</v>
          </cell>
        </row>
        <row r="784">
          <cell r="E784">
            <v>778</v>
          </cell>
          <cell r="F784" t="str">
            <v>778-2022</v>
          </cell>
          <cell r="G784" t="str">
            <v>CO1.PCCNTR.3395962</v>
          </cell>
          <cell r="H784" t="str">
            <v>GESTIONAR Y ATENDER EL 100 % DE LOS REQUERIMIENTOS ALLEGADOS A LA ENTIDAD, RELACIONADOS CON ARRENDAMIENTO Y DESARROLLO DE VIVIENDA</v>
          </cell>
          <cell r="I784" t="str">
            <v>En Ejecución</v>
          </cell>
          <cell r="J784" t="str">
            <v>https://community.secop.gov.co/Public/Tendering/OpportunityDetail/Index?noticeUID=CO1.NTC.2691318&amp;isFromPublicArea=True&amp;isModal=true&amp;asPopupView=true</v>
          </cell>
          <cell r="K784" t="str">
            <v>SDHT-SDICV-PSP-001-2022</v>
          </cell>
          <cell r="L784" t="str">
            <v>X</v>
          </cell>
          <cell r="N784" t="str">
            <v>CC</v>
          </cell>
          <cell r="O784">
            <v>1033722180</v>
          </cell>
          <cell r="P784">
            <v>7</v>
          </cell>
          <cell r="Q784" t="str">
            <v xml:space="preserve">CARTAGENA </v>
          </cell>
          <cell r="R784" t="str">
            <v>SERGIO GARCIA</v>
          </cell>
          <cell r="S784" t="str">
            <v>No Aplica</v>
          </cell>
          <cell r="T784" t="str">
            <v xml:space="preserve">SERGIO GARCIA CARTAGENA </v>
          </cell>
          <cell r="U784" t="str">
            <v>M</v>
          </cell>
          <cell r="V784">
            <v>44586</v>
          </cell>
          <cell r="W784" t="str">
            <v>No Aplica</v>
          </cell>
          <cell r="X784">
            <v>44587</v>
          </cell>
          <cell r="Y784">
            <v>44890</v>
          </cell>
          <cell r="Z784" t="str">
            <v>Contratación Directa</v>
          </cell>
          <cell r="AA784" t="str">
            <v>Contrato</v>
          </cell>
          <cell r="AB784" t="str">
            <v>Prestación de Servicios Profesionales</v>
          </cell>
          <cell r="AC784" t="str">
            <v>PRESTAR SERVICIOS PROFESIONALES DE APOYO JURIDICO PARA SUSTANCIAR INVESTIGACIONES ADMINISTRATIVAS RELACIONADAS CON LA ENAJENACION Y ARRENDAMIENTO DE VIVIENDA.</v>
          </cell>
          <cell r="AD784">
            <v>44587</v>
          </cell>
          <cell r="AE784">
            <v>44587</v>
          </cell>
          <cell r="AF784">
            <v>44587</v>
          </cell>
          <cell r="AG784">
            <v>44899</v>
          </cell>
          <cell r="AH784">
            <v>10</v>
          </cell>
          <cell r="AI784">
            <v>9</v>
          </cell>
          <cell r="AJ784">
            <v>11.633333333333335</v>
          </cell>
          <cell r="AK784">
            <v>11</v>
          </cell>
          <cell r="AL784">
            <v>19</v>
          </cell>
          <cell r="AN784">
            <v>44899</v>
          </cell>
          <cell r="AO784">
            <v>44940</v>
          </cell>
          <cell r="AP784">
            <v>58879950</v>
          </cell>
          <cell r="AQ784">
            <v>66501950</v>
          </cell>
          <cell r="AR784">
            <v>5716500</v>
          </cell>
          <cell r="AS784">
            <v>0</v>
          </cell>
          <cell r="AT784">
            <v>2667</v>
          </cell>
          <cell r="AU784">
            <v>762</v>
          </cell>
          <cell r="AV784">
            <v>44566</v>
          </cell>
          <cell r="AW784">
            <v>58879950</v>
          </cell>
          <cell r="AX784" t="str">
            <v>O23011603450000007812</v>
          </cell>
        </row>
        <row r="785">
          <cell r="E785">
            <v>779</v>
          </cell>
          <cell r="F785" t="str">
            <v>779-2022</v>
          </cell>
          <cell r="G785" t="str">
            <v>CO1.PCCNTR.3399215</v>
          </cell>
          <cell r="H785" t="str">
            <v>GESTIONAR Y ATENDER EL 100 % DE LOS REQUERIMIENTOS ALLEGADOS A LA ENTIDAD, RELACIONADOS CON ARRENDAMIENTO Y DESARROLLO DE VIVIENDA</v>
          </cell>
          <cell r="I785" t="str">
            <v>En Ejecución</v>
          </cell>
          <cell r="J785" t="str">
            <v>https://community.secop.gov.co/Public/Tendering/OpportunityDetail/Index?noticeUID=CO1.NTC.2693916&amp;isFromPublicArea=True&amp;isModal=true&amp;asPopupView=true</v>
          </cell>
          <cell r="K785" t="str">
            <v>SDHT-SDICV-PSAG-006-2022</v>
          </cell>
          <cell r="L785" t="str">
            <v>X</v>
          </cell>
          <cell r="N785" t="str">
            <v>CC</v>
          </cell>
          <cell r="O785">
            <v>35504767</v>
          </cell>
          <cell r="P785">
            <v>1</v>
          </cell>
          <cell r="Q785" t="str">
            <v xml:space="preserve">MEDINA </v>
          </cell>
          <cell r="R785" t="str">
            <v>ELIZABETH CARRILLO</v>
          </cell>
          <cell r="S785" t="str">
            <v>No Aplica</v>
          </cell>
          <cell r="T785" t="str">
            <v xml:space="preserve">ELIZABETH CARRILLO MEDINA </v>
          </cell>
          <cell r="U785" t="str">
            <v>F</v>
          </cell>
          <cell r="V785">
            <v>44586</v>
          </cell>
          <cell r="W785" t="str">
            <v>No Aplica</v>
          </cell>
          <cell r="X785">
            <v>44587</v>
          </cell>
          <cell r="Y785">
            <v>44920</v>
          </cell>
          <cell r="Z785" t="str">
            <v>Contratación Directa</v>
          </cell>
          <cell r="AA785" t="str">
            <v>Contrato</v>
          </cell>
          <cell r="AB785" t="str">
            <v>Prestación de Servicios  de Apoyo a la Gestión</v>
          </cell>
          <cell r="AC785" t="str">
            <v>PRESTAR SERVICIOS DE APOYO A LA GESTIÓN EN EL DESARROLLO DE ACTIVIDADES DE CARÁCTER ADMINISTRATIVO RELACIONADAS CON EL CONTROL DE VIVIENDA.</v>
          </cell>
          <cell r="AD785">
            <v>44587</v>
          </cell>
          <cell r="AE785">
            <v>44587</v>
          </cell>
          <cell r="AF785">
            <v>44587</v>
          </cell>
          <cell r="AG785">
            <v>44929</v>
          </cell>
          <cell r="AH785">
            <v>11</v>
          </cell>
          <cell r="AI785">
            <v>9</v>
          </cell>
          <cell r="AJ785">
            <v>11.3</v>
          </cell>
          <cell r="AK785">
            <v>11</v>
          </cell>
          <cell r="AL785">
            <v>9</v>
          </cell>
          <cell r="AN785">
            <v>44930</v>
          </cell>
          <cell r="AO785">
            <v>44930</v>
          </cell>
          <cell r="AP785">
            <v>34917000</v>
          </cell>
          <cell r="AQ785">
            <v>34917000</v>
          </cell>
          <cell r="AR785">
            <v>3090000</v>
          </cell>
          <cell r="AS785">
            <v>0</v>
          </cell>
          <cell r="AT785">
            <v>2799</v>
          </cell>
          <cell r="AU785">
            <v>285</v>
          </cell>
          <cell r="AV785">
            <v>44565</v>
          </cell>
          <cell r="AW785">
            <v>35009700</v>
          </cell>
          <cell r="AX785" t="str">
            <v>O23011603450000007812</v>
          </cell>
        </row>
        <row r="786">
          <cell r="E786">
            <v>780</v>
          </cell>
          <cell r="F786" t="str">
            <v>780-2022</v>
          </cell>
          <cell r="G786" t="str">
            <v>CO1.PCCNTR.3398943</v>
          </cell>
          <cell r="H786" t="str">
            <v>GESTIONAR Y ATENDER EL 100 % DE LOS REQUERIMIENTOS ALLEGADOS A LA ENTIDAD, RELACIONADOS CON ARRENDAMIENTO Y DESARROLLO DE VIVIENDA</v>
          </cell>
          <cell r="I786" t="str">
            <v>En Ejecución</v>
          </cell>
          <cell r="J786" t="str">
            <v>https://community.secop.gov.co/Public/Tendering/OpportunityDetail/Index?noticeUID=CO1.NTC.2693735&amp;isFromPublicArea=True&amp;isModal=true&amp;asPopupView=true</v>
          </cell>
          <cell r="K786" t="str">
            <v>SDHT-SDICV-PSAG-007-2022</v>
          </cell>
          <cell r="L786" t="str">
            <v>X</v>
          </cell>
          <cell r="N786" t="str">
            <v>CC</v>
          </cell>
          <cell r="O786">
            <v>1022993218</v>
          </cell>
          <cell r="P786">
            <v>1</v>
          </cell>
          <cell r="Q786" t="str">
            <v>GONZALEZ CASADIEGO</v>
          </cell>
          <cell r="R786" t="str">
            <v>ELIZABETH DEL CARMEN</v>
          </cell>
          <cell r="S786" t="str">
            <v>No Aplica</v>
          </cell>
          <cell r="T786" t="str">
            <v>ELIZABETH DEL CARMEN GONZALEZ CASADIEGO</v>
          </cell>
          <cell r="U786" t="str">
            <v>F</v>
          </cell>
          <cell r="V786">
            <v>44586</v>
          </cell>
          <cell r="W786" t="str">
            <v>No Aplica</v>
          </cell>
          <cell r="X786">
            <v>44587</v>
          </cell>
          <cell r="Y786">
            <v>44890</v>
          </cell>
          <cell r="Z786" t="str">
            <v>Contratación Directa</v>
          </cell>
          <cell r="AA786" t="str">
            <v>Contrato</v>
          </cell>
          <cell r="AB786" t="str">
            <v>Prestación de Servicios  de Apoyo a la Gestión</v>
          </cell>
          <cell r="AC786" t="str">
            <v>PRESTAR SERVICIOS DE APOYO A LA GESTIÓN PARA BRINDAR APOYO EN ACTIVIDADES OPERATIVAS EN LA SUBDIRECCIÓN DE INVESTIGACIONES Y CONTROL DE VIVIENDA</v>
          </cell>
          <cell r="AD786">
            <v>44587</v>
          </cell>
          <cell r="AE786">
            <v>44587</v>
          </cell>
          <cell r="AF786">
            <v>44587</v>
          </cell>
          <cell r="AG786">
            <v>44899</v>
          </cell>
          <cell r="AH786">
            <v>10</v>
          </cell>
          <cell r="AI786">
            <v>9</v>
          </cell>
          <cell r="AJ786">
            <v>11.633333333333335</v>
          </cell>
          <cell r="AK786">
            <v>11</v>
          </cell>
          <cell r="AL786">
            <v>19</v>
          </cell>
          <cell r="AN786">
            <v>44899</v>
          </cell>
          <cell r="AO786">
            <v>44940</v>
          </cell>
          <cell r="AP786">
            <v>27583400</v>
          </cell>
          <cell r="AQ786">
            <v>31154067</v>
          </cell>
          <cell r="AR786">
            <v>2678000</v>
          </cell>
          <cell r="AS786">
            <v>-0.3333333320915699</v>
          </cell>
          <cell r="AT786">
            <v>2671</v>
          </cell>
          <cell r="AU786">
            <v>774</v>
          </cell>
          <cell r="AV786">
            <v>44566</v>
          </cell>
          <cell r="AW786">
            <v>27583400</v>
          </cell>
          <cell r="AX786" t="str">
            <v>O23011603450000007812</v>
          </cell>
        </row>
        <row r="787">
          <cell r="E787">
            <v>781</v>
          </cell>
          <cell r="F787" t="str">
            <v>781-2022</v>
          </cell>
          <cell r="G787" t="str">
            <v>CO1.PCCNTR.3395123</v>
          </cell>
          <cell r="H787" t="str">
            <v>GESTIONAR Y ATENDER EL 100 % DE LOS REQUERIMIENTOS ALLEGADOS A LA ENTIDAD, RELACIONADOS CON ARRENDAMIENTO Y DESARROLLO DE VIVIENDA</v>
          </cell>
          <cell r="I787" t="str">
            <v>Terminado</v>
          </cell>
          <cell r="J787" t="str">
            <v>https://community.secop.gov.co/Public/Tendering/OpportunityDetail/Index?noticeUID=CO1.NTC.2690171&amp;isFromPublicArea=True&amp;isModal=true&amp;asPopupView=true</v>
          </cell>
          <cell r="K787" t="str">
            <v>SDHT-SDICV-PSP-046-2022</v>
          </cell>
          <cell r="L787" t="str">
            <v>X</v>
          </cell>
          <cell r="N787" t="str">
            <v>CC</v>
          </cell>
          <cell r="O787">
            <v>80927634</v>
          </cell>
          <cell r="P787">
            <v>1</v>
          </cell>
          <cell r="Q787" t="str">
            <v>ROMERO MELO</v>
          </cell>
          <cell r="R787" t="str">
            <v>FERNANDO</v>
          </cell>
          <cell r="S787" t="str">
            <v>No Aplica</v>
          </cell>
          <cell r="T787" t="str">
            <v>FERNANDO ROMERO MELO</v>
          </cell>
          <cell r="U787" t="str">
            <v>M</v>
          </cell>
          <cell r="V787">
            <v>44586</v>
          </cell>
          <cell r="W787" t="str">
            <v>No Aplica</v>
          </cell>
          <cell r="X787">
            <v>44587</v>
          </cell>
          <cell r="Y787">
            <v>44765</v>
          </cell>
          <cell r="Z787" t="str">
            <v>Contratación Directa</v>
          </cell>
          <cell r="AA787" t="str">
            <v>Contrato</v>
          </cell>
          <cell r="AB787" t="str">
            <v>Prestación de Servicios Profesionales</v>
          </cell>
          <cell r="AC787" t="str">
            <v>PRESTAR SERVICIOS PROFESIONALES DE APOYO JURIDICO PARA SUSTANCIAR INVESTIGACIONES ADMINISTRATIVAS RELACIONADAS CON LA ENAJENACIÓN Y ARRENDAMIENTO DE VIVIENDA</v>
          </cell>
          <cell r="AD787">
            <v>44587</v>
          </cell>
          <cell r="AE787">
            <v>44587</v>
          </cell>
          <cell r="AF787">
            <v>44587</v>
          </cell>
          <cell r="AG787">
            <v>44767</v>
          </cell>
          <cell r="AH787">
            <v>6</v>
          </cell>
          <cell r="AI787">
            <v>0</v>
          </cell>
          <cell r="AJ787">
            <v>6</v>
          </cell>
          <cell r="AK787">
            <v>6</v>
          </cell>
          <cell r="AL787">
            <v>0</v>
          </cell>
          <cell r="AN787">
            <v>44767</v>
          </cell>
          <cell r="AO787">
            <v>44767</v>
          </cell>
          <cell r="AP787">
            <v>34299000</v>
          </cell>
          <cell r="AQ787">
            <v>34299000</v>
          </cell>
          <cell r="AR787">
            <v>5716500</v>
          </cell>
          <cell r="AS787">
            <v>0</v>
          </cell>
          <cell r="AT787">
            <v>2872</v>
          </cell>
          <cell r="AU787">
            <v>902</v>
          </cell>
          <cell r="AV787">
            <v>44580</v>
          </cell>
          <cell r="AW787">
            <v>34299000</v>
          </cell>
          <cell r="AX787" t="str">
            <v>O23011603450000007812</v>
          </cell>
        </row>
        <row r="788">
          <cell r="E788">
            <v>782</v>
          </cell>
          <cell r="F788" t="str">
            <v>782-2022</v>
          </cell>
          <cell r="G788" t="str">
            <v>CO1.PCCNTR.3396017</v>
          </cell>
          <cell r="H788" t="str">
            <v xml:space="preserve">ASIGNAR 4500 SUBSIDIOS PARA MEJORAMIENTO DE VIVIENDA PRIORIZANDO HOGARES CON JEFATURA FEMENINA, PERSONAS CON DISCAPACIDAD, VÍCTIMAS DEL CONFLICTO ARMADO, POBLACIÓN ÉTNICA Y ADULTOS MAYORES </v>
          </cell>
          <cell r="I788" t="str">
            <v>Terminado</v>
          </cell>
          <cell r="J788" t="str">
            <v>https://community.secop.gov.co/Public/Tendering/OpportunityDetail/Index?noticeUID=CO1.NTC.2691054&amp;isFromPublicArea=True&amp;isModal=true&amp;asPopupView=true</v>
          </cell>
          <cell r="K788" t="str">
            <v>SDHT-SDB-PSP-076-2022</v>
          </cell>
          <cell r="L788" t="str">
            <v>X</v>
          </cell>
          <cell r="N788" t="str">
            <v>CC</v>
          </cell>
          <cell r="O788">
            <v>19489509</v>
          </cell>
          <cell r="P788">
            <v>5</v>
          </cell>
          <cell r="Q788" t="str">
            <v>TORRES DUEÑAS</v>
          </cell>
          <cell r="R788" t="str">
            <v>SAUL</v>
          </cell>
          <cell r="S788" t="str">
            <v>No Aplica</v>
          </cell>
          <cell r="T788" t="str">
            <v>SAUL TORRES DUEÑAS</v>
          </cell>
          <cell r="U788" t="str">
            <v>M</v>
          </cell>
          <cell r="V788">
            <v>44586</v>
          </cell>
          <cell r="W788">
            <v>44587</v>
          </cell>
          <cell r="X788">
            <v>44587</v>
          </cell>
          <cell r="Y788">
            <v>44919</v>
          </cell>
          <cell r="Z788" t="str">
            <v>Contratación Directa</v>
          </cell>
          <cell r="AA788" t="str">
            <v>Contrato</v>
          </cell>
          <cell r="AB788" t="str">
            <v>Prestación de Servicios Profesionales</v>
          </cell>
          <cell r="AC788" t="str">
            <v>PRESTAR SERVICIOS PROFESIONALES PARA LA ESTRUCTURACIÓN TÉCNICA NECESARIA PARA LA ASIGNACIÓN DE SUBSIDIOS DE MEJORAMIENTOS DE VIVIENDA - MODALIDAD HABITABILIDAD EN LOS TERRITORIOS PRIORIZADOS POR LA SECRETARÍA DISTRITAL DEL HÁBITAT.</v>
          </cell>
          <cell r="AD788">
            <v>44587</v>
          </cell>
          <cell r="AE788">
            <v>44587</v>
          </cell>
          <cell r="AF788">
            <v>44587</v>
          </cell>
          <cell r="AG788">
            <v>44920</v>
          </cell>
          <cell r="AH788">
            <v>11</v>
          </cell>
          <cell r="AI788">
            <v>0</v>
          </cell>
          <cell r="AJ788">
            <v>11</v>
          </cell>
          <cell r="AK788">
            <v>11</v>
          </cell>
          <cell r="AL788">
            <v>0</v>
          </cell>
          <cell r="AN788">
            <v>44920</v>
          </cell>
          <cell r="AO788">
            <v>44920</v>
          </cell>
          <cell r="AP788">
            <v>80300000</v>
          </cell>
          <cell r="AQ788">
            <v>80300000</v>
          </cell>
          <cell r="AR788">
            <v>7300000</v>
          </cell>
          <cell r="AS788">
            <v>0</v>
          </cell>
          <cell r="AT788">
            <v>2712</v>
          </cell>
          <cell r="AU788">
            <v>183</v>
          </cell>
          <cell r="AV788">
            <v>44564</v>
          </cell>
          <cell r="AW788">
            <v>80300000</v>
          </cell>
          <cell r="AX788" t="str">
            <v>O23011601010000007715</v>
          </cell>
        </row>
        <row r="789">
          <cell r="E789">
            <v>783</v>
          </cell>
          <cell r="F789" t="str">
            <v>783-2022</v>
          </cell>
          <cell r="G789" t="str">
            <v>CO1.PCCNTR.3395973</v>
          </cell>
          <cell r="H789" t="str">
            <v xml:space="preserve">REALIZAR ADECUACIONES DE CALIDAD A 4500 VIVIENDAS PRIORIZANDO HOGARES CON JEFATURA FEMENINA, PERSONAS CON DISCAPACIDAD, VÍCTIMAS DEL CONFLICTO ARMADO, POBLACIÓN ÉTNICA Y ADULTOS MAYORES </v>
          </cell>
          <cell r="I789" t="str">
            <v>Terminado</v>
          </cell>
          <cell r="J789" t="str">
            <v>https://community.secop.gov.co/Public/Tendering/OpportunityDetail/Index?noticeUID=CO1.NTC.2691250&amp;isFromPublicArea=True&amp;isModal=true&amp;asPopupView=true</v>
          </cell>
          <cell r="K789" t="str">
            <v>SDHT-SDB-PSP-095-2022</v>
          </cell>
          <cell r="L789" t="str">
            <v>X</v>
          </cell>
          <cell r="N789" t="str">
            <v>CC</v>
          </cell>
          <cell r="O789">
            <v>79905461</v>
          </cell>
          <cell r="P789">
            <v>4</v>
          </cell>
          <cell r="Q789" t="str">
            <v>PLATA BARRERO</v>
          </cell>
          <cell r="R789" t="str">
            <v>YESID OSWALDO</v>
          </cell>
          <cell r="S789" t="str">
            <v>No Aplica</v>
          </cell>
          <cell r="T789" t="str">
            <v>YESID OSWALDO PLATA BARRERO</v>
          </cell>
          <cell r="U789" t="str">
            <v>M</v>
          </cell>
          <cell r="V789">
            <v>44586</v>
          </cell>
          <cell r="W789">
            <v>44589</v>
          </cell>
          <cell r="X789">
            <v>44588</v>
          </cell>
          <cell r="Y789">
            <v>44918</v>
          </cell>
          <cell r="Z789" t="str">
            <v>Contratación Directa</v>
          </cell>
          <cell r="AA789" t="str">
            <v>Contrato</v>
          </cell>
          <cell r="AB789" t="str">
            <v>Prestación de Servicios Profesionales</v>
          </cell>
          <cell r="AC789" t="str">
            <v>PRESTAR SERVICIOS PROFESIONALES PARA APOYAR LAS ACTIVIDADES DE SEGUIMIENTO TÉCNICO A LA ASIGNACIÓN Y EJECUCIÓN DE LOS MEJORAMIENTOS DE VIVIENDAMODALIDAD HABITABILIDAD EN LOS TERRITORIOS PRIORIZADOS POR LA SECRETARÍA DISTRITAL DEL HÁBITAT</v>
          </cell>
          <cell r="AD789">
            <v>44589</v>
          </cell>
          <cell r="AE789">
            <v>44589</v>
          </cell>
          <cell r="AF789">
            <v>44589</v>
          </cell>
          <cell r="AG789">
            <v>44922</v>
          </cell>
          <cell r="AH789">
            <v>11</v>
          </cell>
          <cell r="AI789">
            <v>0</v>
          </cell>
          <cell r="AJ789">
            <v>11</v>
          </cell>
          <cell r="AK789">
            <v>11</v>
          </cell>
          <cell r="AL789">
            <v>0</v>
          </cell>
          <cell r="AN789">
            <v>44922</v>
          </cell>
          <cell r="AO789">
            <v>44922</v>
          </cell>
          <cell r="AP789">
            <v>58300000</v>
          </cell>
          <cell r="AQ789">
            <v>58300000</v>
          </cell>
          <cell r="AR789">
            <v>5300000</v>
          </cell>
          <cell r="AS789">
            <v>0</v>
          </cell>
          <cell r="AT789">
            <v>2745</v>
          </cell>
          <cell r="AU789">
            <v>126</v>
          </cell>
          <cell r="AV789">
            <v>44564</v>
          </cell>
          <cell r="AW789">
            <v>58300000</v>
          </cell>
          <cell r="AX789" t="str">
            <v>O23011601010000007715</v>
          </cell>
        </row>
        <row r="790">
          <cell r="E790">
            <v>784</v>
          </cell>
          <cell r="F790" t="str">
            <v>784-2022</v>
          </cell>
          <cell r="G790" t="str">
            <v>CO1.PCCNTR.3396197</v>
          </cell>
          <cell r="H790" t="str">
            <v xml:space="preserve">ASIGNAR 4500 SUBSIDIOS PARA MEJORAMIENTO DE VIVIENDA PRIORIZANDO HOGARES CON JEFATURA FEMENINA, PERSONAS CON DISCAPACIDAD, VÍCTIMAS DEL CONFLICTO ARMADO, POBLACIÓN ÉTNICA Y ADULTOS MAYORES </v>
          </cell>
          <cell r="I790" t="str">
            <v>Terminado</v>
          </cell>
          <cell r="J790" t="str">
            <v>https://community.secop.gov.co/Public/Tendering/OpportunityDetail/Index?noticeUID=CO1.NTC.2691701&amp;isFromPublicArea=True&amp;isModal=true&amp;asPopupView=true</v>
          </cell>
          <cell r="K790" t="str">
            <v>SDHT-SDB-PSP-032-2022</v>
          </cell>
          <cell r="L790" t="str">
            <v>X</v>
          </cell>
          <cell r="N790" t="str">
            <v>CC</v>
          </cell>
          <cell r="O790">
            <v>1192794042</v>
          </cell>
          <cell r="P790">
            <v>4</v>
          </cell>
          <cell r="Q790" t="str">
            <v>GUZMAN RODRIGUEZ</v>
          </cell>
          <cell r="R790" t="str">
            <v>ZAIRA VALENTINA</v>
          </cell>
          <cell r="S790" t="str">
            <v>No Aplica</v>
          </cell>
          <cell r="T790" t="str">
            <v>ZAIRA VALENTINA GUZMAN RODRIGUEZ</v>
          </cell>
          <cell r="U790" t="str">
            <v>F</v>
          </cell>
          <cell r="V790">
            <v>44586</v>
          </cell>
          <cell r="W790">
            <v>44587</v>
          </cell>
          <cell r="X790">
            <v>44588</v>
          </cell>
          <cell r="Y790">
            <v>44918</v>
          </cell>
          <cell r="Z790" t="str">
            <v>Contratación Directa</v>
          </cell>
          <cell r="AA790" t="str">
            <v>Contrato</v>
          </cell>
          <cell r="AB790" t="str">
            <v>Prestación de Servicios Profesionales</v>
          </cell>
          <cell r="AC790" t="str">
            <v>PRESTAR SERVICIOS PROFESIONALES AL DESARROLLO DE LA GESTIÓN SOCIAL Y COMUNITARIA EN EL MARCO DE LOS MEJORAMIENTOS DE VIVIENDA - MODALIDAD HABITABILIDAD EN LOS TERRITORIOS PRIORIZADOS POR LA SECRETARÍA DISTRITAL DEL HÁBITAT</v>
          </cell>
          <cell r="AD790">
            <v>44588</v>
          </cell>
          <cell r="AE790">
            <v>44588</v>
          </cell>
          <cell r="AF790">
            <v>44588</v>
          </cell>
          <cell r="AG790">
            <v>44921</v>
          </cell>
          <cell r="AH790">
            <v>11</v>
          </cell>
          <cell r="AI790">
            <v>0</v>
          </cell>
          <cell r="AJ790">
            <v>11</v>
          </cell>
          <cell r="AK790">
            <v>11</v>
          </cell>
          <cell r="AL790">
            <v>0</v>
          </cell>
          <cell r="AN790">
            <v>44921</v>
          </cell>
          <cell r="AO790">
            <v>44921</v>
          </cell>
          <cell r="AP790">
            <v>67980000</v>
          </cell>
          <cell r="AQ790">
            <v>67980000</v>
          </cell>
          <cell r="AR790">
            <v>6180000</v>
          </cell>
          <cell r="AS790">
            <v>0</v>
          </cell>
          <cell r="AT790">
            <v>3640</v>
          </cell>
          <cell r="AU790">
            <v>334</v>
          </cell>
          <cell r="AV790">
            <v>44565</v>
          </cell>
          <cell r="AW790">
            <v>67980000</v>
          </cell>
          <cell r="AX790" t="str">
            <v>O23011601010000007715</v>
          </cell>
        </row>
        <row r="791">
          <cell r="E791">
            <v>785</v>
          </cell>
          <cell r="F791" t="str">
            <v>785-2022</v>
          </cell>
          <cell r="G791" t="str">
            <v>CO1.PCCNTR.3396923</v>
          </cell>
          <cell r="H791" t="str">
            <v>REALIZAR 13 ESTUDIOS Y DISEÑOS PARA CONECTIVIDAD URBANA EN LAS ÁREAS PRIORIZADAS DE ORIGEN INFORMAL</v>
          </cell>
          <cell r="I791" t="str">
            <v>En Ejecución</v>
          </cell>
          <cell r="J791" t="str">
            <v>https://community.secop.gov.co/Public/Tendering/OpportunityDetail/Index?noticeUID=CO1.NTC.2691654&amp;isFromPublicArea=True&amp;isModal=true&amp;asPopupView=true</v>
          </cell>
          <cell r="K791" t="str">
            <v>SDHT-SDB-PSP123-2022</v>
          </cell>
          <cell r="L791" t="str">
            <v>X</v>
          </cell>
          <cell r="N791" t="str">
            <v>CC</v>
          </cell>
          <cell r="O791">
            <v>1110488231</v>
          </cell>
          <cell r="P791">
            <v>1</v>
          </cell>
          <cell r="Q791" t="str">
            <v>LLACHE OLAYA</v>
          </cell>
          <cell r="R791" t="str">
            <v>ISRAEL MAURICIO</v>
          </cell>
          <cell r="S791" t="str">
            <v>No Aplica</v>
          </cell>
          <cell r="T791" t="str">
            <v>ISRAEL MAURICIO LLACHE OLAYA</v>
          </cell>
          <cell r="U791" t="str">
            <v>M</v>
          </cell>
          <cell r="V791">
            <v>44586</v>
          </cell>
          <cell r="W791">
            <v>44586</v>
          </cell>
          <cell r="X791">
            <v>44582</v>
          </cell>
          <cell r="Y791">
            <v>44920</v>
          </cell>
          <cell r="Z791" t="str">
            <v>Contratación Directa</v>
          </cell>
          <cell r="AA791" t="str">
            <v>Contrato</v>
          </cell>
          <cell r="AB791" t="str">
            <v>Prestación de Servicios Profesionales</v>
          </cell>
          <cell r="AC791" t="str">
            <v xml:space="preserve"> 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v>
          </cell>
          <cell r="AD791">
            <v>44586</v>
          </cell>
          <cell r="AE791">
            <v>44588</v>
          </cell>
          <cell r="AF791">
            <v>44588</v>
          </cell>
          <cell r="AG791">
            <v>44921</v>
          </cell>
          <cell r="AH791">
            <v>11</v>
          </cell>
          <cell r="AI791">
            <v>0</v>
          </cell>
          <cell r="AJ791">
            <v>12.133333333333333</v>
          </cell>
          <cell r="AK791">
            <v>12</v>
          </cell>
          <cell r="AL791">
            <v>4</v>
          </cell>
          <cell r="AM791">
            <v>364</v>
          </cell>
          <cell r="AN791">
            <v>44921</v>
          </cell>
          <cell r="AO791">
            <v>44956</v>
          </cell>
          <cell r="AP791">
            <v>138457000</v>
          </cell>
          <cell r="AQ791">
            <v>152722267</v>
          </cell>
          <cell r="AR791">
            <v>12587000</v>
          </cell>
          <cell r="AS791">
            <v>-0.33333331346511841</v>
          </cell>
          <cell r="AT791">
            <v>2768</v>
          </cell>
          <cell r="AU791">
            <v>416</v>
          </cell>
          <cell r="AV791">
            <v>44565</v>
          </cell>
          <cell r="AW791">
            <v>138457000</v>
          </cell>
          <cell r="AX791" t="str">
            <v>O23011601190000007575</v>
          </cell>
        </row>
        <row r="792">
          <cell r="E792">
            <v>786</v>
          </cell>
          <cell r="F792" t="str">
            <v>786-2022</v>
          </cell>
          <cell r="G792" t="str">
            <v>CO1.PCCNTR.3394294</v>
          </cell>
          <cell r="H792" t="str">
            <v>DESARROLLAR 1  DOCUMENTO NORMATIVO SOBRE LA FORMULACIÓN DE LOS INSTRUMENTOS DE PLANEACIÓN DE SEGUNDO NIVEL EN UNIDADES DEFICITARIAS A CARGO DE LA SDHT</v>
          </cell>
          <cell r="I792" t="str">
            <v>Terminación Anticipada</v>
          </cell>
          <cell r="J792" t="str">
            <v>https://community.secop.gov.co/Public/Tendering/OpportunityDetail/Index?noticeUID=CO1.NTC.2689885&amp;isFromPublicArea=True&amp;isModal=true&amp;asPopupView=true</v>
          </cell>
          <cell r="K792" t="str">
            <v>SDHT-SDIS-PSP-040-2022</v>
          </cell>
          <cell r="L792" t="str">
            <v>X</v>
          </cell>
          <cell r="N792" t="str">
            <v>CC</v>
          </cell>
          <cell r="O792">
            <v>7169052</v>
          </cell>
          <cell r="P792">
            <v>5</v>
          </cell>
          <cell r="Q792" t="str">
            <v>BENAVIDES OCHOA</v>
          </cell>
          <cell r="R792" t="str">
            <v>JORGE EDUARDO</v>
          </cell>
          <cell r="S792" t="str">
            <v>No Aplica</v>
          </cell>
          <cell r="T792" t="str">
            <v>JORGE EDUARDO BENAVIDES OCHOA</v>
          </cell>
          <cell r="U792" t="str">
            <v>M</v>
          </cell>
          <cell r="V792">
            <v>44586</v>
          </cell>
          <cell r="W792">
            <v>44587</v>
          </cell>
          <cell r="X792">
            <v>44587</v>
          </cell>
          <cell r="Y792">
            <v>44926</v>
          </cell>
          <cell r="Z792" t="str">
            <v>Contratación Directa</v>
          </cell>
          <cell r="AA792" t="str">
            <v>Contrato</v>
          </cell>
          <cell r="AB792" t="str">
            <v>Prestación de Servicios Profesionales</v>
          </cell>
          <cell r="AC792" t="str">
            <v>PRESTAR SERVICIOS PROFESIONALES PARA APOYAR LA FORMULACIÓN DE INSTRUMENTOS DE PLANEACIÓN Y GESTIÓN RELACIONADOS CON LA GESTIÓN INTEGRAL DEL HÁBITAT DEL DISTRITO CAPITAL Y LAS REGLAMENTACIONES A CARGO DE LA SDHT DERIVADAS DEL PLAN DE ORDENAMIENTO TERRITORIAL.</v>
          </cell>
          <cell r="AD792">
            <v>44587</v>
          </cell>
          <cell r="AE792">
            <v>44587</v>
          </cell>
          <cell r="AF792">
            <v>44587</v>
          </cell>
          <cell r="AG792">
            <v>44814</v>
          </cell>
          <cell r="AH792">
            <v>7</v>
          </cell>
          <cell r="AI792">
            <v>15</v>
          </cell>
          <cell r="AJ792">
            <v>7.5</v>
          </cell>
          <cell r="AK792">
            <v>7</v>
          </cell>
          <cell r="AL792">
            <v>15</v>
          </cell>
          <cell r="AN792">
            <v>44814</v>
          </cell>
          <cell r="AO792">
            <v>44736</v>
          </cell>
          <cell r="AP792">
            <v>52500000</v>
          </cell>
          <cell r="AQ792">
            <v>34766667</v>
          </cell>
          <cell r="AR792">
            <v>7000000</v>
          </cell>
          <cell r="AS792">
            <v>0</v>
          </cell>
          <cell r="AT792">
            <v>3684</v>
          </cell>
          <cell r="AU792">
            <v>911</v>
          </cell>
          <cell r="AV792">
            <v>44581</v>
          </cell>
          <cell r="AW792">
            <v>52500000</v>
          </cell>
          <cell r="AX792" t="str">
            <v>O23011601190000007721</v>
          </cell>
        </row>
        <row r="793">
          <cell r="E793">
            <v>787</v>
          </cell>
          <cell r="F793" t="str">
            <v>787-2022</v>
          </cell>
          <cell r="G793" t="str">
            <v>CO1.PCCNTR.3395431</v>
          </cell>
          <cell r="H793" t="str">
            <v xml:space="preserve">BENEFICIAR 3700 HOGARES CON SUBSIDIOS DE ARRENDAMIENTO DEL PROGRAMA MI AHORRO MI HOGAR EN EL MARCO DE LOS SERVICIOS FINANCIEROS PARA ADQUISICIÓN DE VIVIENDA </v>
          </cell>
          <cell r="I793" t="str">
            <v>Terminado</v>
          </cell>
          <cell r="J793" t="str">
            <v>https://community.secop.gov.co/Public/Tendering/OpportunityDetail/Index?noticeUID=CO1.NTC.2690493&amp;isFromPublicArea=True&amp;isModal=true&amp;asPopupView=true</v>
          </cell>
          <cell r="K793" t="str">
            <v>SDHT-SDRPUB-039-2022</v>
          </cell>
          <cell r="L793" t="str">
            <v>X</v>
          </cell>
          <cell r="N793" t="str">
            <v>CC</v>
          </cell>
          <cell r="O793">
            <v>1143946926</v>
          </cell>
          <cell r="P793">
            <v>5</v>
          </cell>
          <cell r="Q793" t="str">
            <v>ABONIA GARCIA</v>
          </cell>
          <cell r="R793" t="str">
            <v>CLAUDIA LINETH</v>
          </cell>
          <cell r="S793" t="str">
            <v>No Aplica</v>
          </cell>
          <cell r="T793" t="str">
            <v>CLAUDIA LINETH ABONIA GARCIA</v>
          </cell>
          <cell r="U793" t="str">
            <v>F</v>
          </cell>
          <cell r="V793">
            <v>44586</v>
          </cell>
          <cell r="W793" t="str">
            <v>No Aplica</v>
          </cell>
          <cell r="X793">
            <v>44589</v>
          </cell>
          <cell r="Y793">
            <v>44861</v>
          </cell>
          <cell r="Z793" t="str">
            <v>Contratación Directa</v>
          </cell>
          <cell r="AA793" t="str">
            <v>Contrato</v>
          </cell>
          <cell r="AB793" t="str">
            <v>Prestación de Servicios Profesionales</v>
          </cell>
          <cell r="AC793" t="str">
            <v>PRESTAR SERVICIOS PROFESIONALES PARA LA GESTIÓN JURÍDICA DE LOS PROGRAMAS E INSTRUMENTOS DE FINANCIACIÓN PARA EL ACCESO A LA VIVIENDA VIS Y VIP DE LA SECRETARIA DISTRITAL DEL HÁBITAT.</v>
          </cell>
          <cell r="AD793">
            <v>44589</v>
          </cell>
          <cell r="AE793">
            <v>44589</v>
          </cell>
          <cell r="AF793">
            <v>44589</v>
          </cell>
          <cell r="AG793">
            <v>44861</v>
          </cell>
          <cell r="AH793">
            <v>9</v>
          </cell>
          <cell r="AI793">
            <v>0</v>
          </cell>
          <cell r="AJ793">
            <v>9</v>
          </cell>
          <cell r="AK793">
            <v>9</v>
          </cell>
          <cell r="AL793">
            <v>0</v>
          </cell>
          <cell r="AN793">
            <v>44861</v>
          </cell>
          <cell r="AO793">
            <v>44861</v>
          </cell>
          <cell r="AP793">
            <v>41715000</v>
          </cell>
          <cell r="AQ793">
            <v>41715000</v>
          </cell>
          <cell r="AR793">
            <v>4635000</v>
          </cell>
          <cell r="AS793">
            <v>0</v>
          </cell>
          <cell r="AT793">
            <v>3276</v>
          </cell>
          <cell r="AU793">
            <v>526</v>
          </cell>
          <cell r="AV793">
            <v>44565</v>
          </cell>
          <cell r="AW793">
            <v>41715000</v>
          </cell>
          <cell r="AX793" t="str">
            <v>O23011601010000007823</v>
          </cell>
        </row>
        <row r="794">
          <cell r="E794">
            <v>788</v>
          </cell>
          <cell r="F794" t="str">
            <v>788-2022</v>
          </cell>
          <cell r="G794" t="str">
            <v>CO1.PCCNTR.3395298</v>
          </cell>
          <cell r="H794" t="str">
            <v>BENEFICIAR 15851 HOGARES  CON SUBSIDIOS PARA ADQUISICIÓN DE VIVIENDA VIS Y VIP</v>
          </cell>
          <cell r="I794" t="str">
            <v>Terminado</v>
          </cell>
          <cell r="J794" t="str">
            <v>https://community.secop.gov.co/Public/Tendering/OpportunityDetail/Index?noticeUID=CO1.NTC.2690754&amp;isFromPublicArea=True&amp;isModal=true&amp;asPopupView=true</v>
          </cell>
          <cell r="K794" t="str">
            <v>SDHT-SDRPUB-PSAG-013-2022</v>
          </cell>
          <cell r="L794" t="str">
            <v>X</v>
          </cell>
          <cell r="N794" t="str">
            <v>CC</v>
          </cell>
          <cell r="O794">
            <v>79306120</v>
          </cell>
          <cell r="P794">
            <v>8</v>
          </cell>
          <cell r="Q794" t="str">
            <v>GARCIA TELLEZ</v>
          </cell>
          <cell r="R794" t="str">
            <v>JOSE BENJAMIN</v>
          </cell>
          <cell r="S794" t="str">
            <v>No Aplica</v>
          </cell>
          <cell r="T794" t="str">
            <v>JOSE BENJAMIN GARCIA TELLEZ</v>
          </cell>
          <cell r="U794" t="str">
            <v>M</v>
          </cell>
          <cell r="V794">
            <v>44585</v>
          </cell>
          <cell r="W794" t="str">
            <v>No Aplica</v>
          </cell>
          <cell r="X794">
            <v>44587</v>
          </cell>
          <cell r="Y794">
            <v>44859</v>
          </cell>
          <cell r="Z794" t="str">
            <v>Contratación Directa</v>
          </cell>
          <cell r="AA794" t="str">
            <v>Contrato</v>
          </cell>
          <cell r="AB794" t="str">
            <v>Prestación de Servicios  de Apoyo a la Gestión</v>
          </cell>
          <cell r="AC794" t="str">
            <v>PRESTAR SERVICIOS DE APOYO A LA GESTIÓN DOCUMENTAL Y LOGÍSTICO EN LA OPERACIÓN DE LOS INSTRUMENTOS DE FINANCIACIÓN DE LA SECRETARÍA DISTRITAL DEL HÁBITAT.</v>
          </cell>
          <cell r="AD794">
            <v>44587</v>
          </cell>
          <cell r="AE794">
            <v>44587</v>
          </cell>
          <cell r="AF794">
            <v>44587</v>
          </cell>
          <cell r="AG794">
            <v>44859</v>
          </cell>
          <cell r="AH794">
            <v>9</v>
          </cell>
          <cell r="AI794">
            <v>0</v>
          </cell>
          <cell r="AJ794">
            <v>9</v>
          </cell>
          <cell r="AK794">
            <v>9</v>
          </cell>
          <cell r="AL794">
            <v>0</v>
          </cell>
          <cell r="AN794">
            <v>44859</v>
          </cell>
          <cell r="AO794">
            <v>44859</v>
          </cell>
          <cell r="AP794">
            <v>24903000</v>
          </cell>
          <cell r="AQ794">
            <v>24903000</v>
          </cell>
          <cell r="AR794">
            <v>2767000</v>
          </cell>
          <cell r="AS794">
            <v>0</v>
          </cell>
          <cell r="AT794">
            <v>3733</v>
          </cell>
          <cell r="AU794">
            <v>481</v>
          </cell>
          <cell r="AV794">
            <v>44565</v>
          </cell>
          <cell r="AW794">
            <v>24903000</v>
          </cell>
          <cell r="AX794" t="str">
            <v>O23011601010000007823</v>
          </cell>
        </row>
        <row r="795">
          <cell r="E795">
            <v>789</v>
          </cell>
          <cell r="F795" t="str">
            <v>789-2022</v>
          </cell>
          <cell r="G795" t="str">
            <v>CO1.PCCNTR.3399878</v>
          </cell>
          <cell r="H795" t="str">
            <v xml:space="preserve">COODINAR 100 % DEL DISEÑO E IMPLEMENTACIÓN DE LA POLÍTICA PÚBLICA DE SERVICIOS PÚBLICOS. </v>
          </cell>
          <cell r="I795" t="str">
            <v>Terminado</v>
          </cell>
          <cell r="J795" t="str">
            <v>https://community.secop.gov.co/Public/Tendering/OpportunityDetail/Index?noticeUID=CO1.NTC.2694812&amp;isFromPublicArea=True&amp;isModal=true&amp;asPopupView=true</v>
          </cell>
          <cell r="K795" t="str">
            <v>SDHT-SDSP-PSP-021-2022</v>
          </cell>
          <cell r="L795" t="str">
            <v>X</v>
          </cell>
          <cell r="N795" t="str">
            <v>CC</v>
          </cell>
          <cell r="O795">
            <v>80087435</v>
          </cell>
          <cell r="P795">
            <v>5</v>
          </cell>
          <cell r="Q795" t="str">
            <v>TRUJILLO IRURITA</v>
          </cell>
          <cell r="R795" t="str">
            <v>ORLANDO JAVIER</v>
          </cell>
          <cell r="S795" t="str">
            <v>No Aplica</v>
          </cell>
          <cell r="T795" t="str">
            <v>ORLANDO JAVIER TRUJILLO IRURITA</v>
          </cell>
          <cell r="U795" t="str">
            <v>M</v>
          </cell>
          <cell r="V795">
            <v>44586</v>
          </cell>
          <cell r="W795">
            <v>44586</v>
          </cell>
          <cell r="X795">
            <v>44588</v>
          </cell>
          <cell r="Y795">
            <v>44890</v>
          </cell>
          <cell r="Z795" t="str">
            <v>Contratación Directa</v>
          </cell>
          <cell r="AA795" t="str">
            <v>Contrato</v>
          </cell>
          <cell r="AB795" t="str">
            <v>Prestación de Servicios Profesionales</v>
          </cell>
          <cell r="AC795" t="str">
            <v xml:space="preserve"> PRESTAR SERVICIOS PROFESIONALES PARA DESARROLLAR EL PROCESO DE GESTIÓN, ARTICULACIÓN Y SEGUIMIENTO DE LAS POLÍTICAS PÚBLICAS, PROYECTOS ESTRATÉGICOS Y DE COOPERACIÓN INTERNACIONAL ASIGNADOS, EN EL MARCO DE LA MISIONALIDAD DE LA SECRETARÍA DISTRITAL DEL HÁBITAT</v>
          </cell>
          <cell r="AD795">
            <v>44588</v>
          </cell>
          <cell r="AE795">
            <v>44587</v>
          </cell>
          <cell r="AF795">
            <v>44588</v>
          </cell>
          <cell r="AG795">
            <v>44893</v>
          </cell>
          <cell r="AH795">
            <v>10</v>
          </cell>
          <cell r="AI795">
            <v>0</v>
          </cell>
          <cell r="AJ795">
            <v>11.133333333333333</v>
          </cell>
          <cell r="AK795">
            <v>11</v>
          </cell>
          <cell r="AL795">
            <v>4</v>
          </cell>
          <cell r="AN795">
            <v>44891</v>
          </cell>
          <cell r="AO795">
            <v>44925</v>
          </cell>
          <cell r="AP795">
            <v>93000000</v>
          </cell>
          <cell r="AQ795">
            <v>103540000</v>
          </cell>
          <cell r="AR795">
            <v>9300000</v>
          </cell>
          <cell r="AS795">
            <v>0</v>
          </cell>
          <cell r="AT795">
            <v>3471</v>
          </cell>
          <cell r="AU795">
            <v>32</v>
          </cell>
          <cell r="AV795">
            <v>44564</v>
          </cell>
          <cell r="AW795">
            <v>93000000</v>
          </cell>
          <cell r="AX795" t="str">
            <v>O23011602370000007615</v>
          </cell>
        </row>
        <row r="796">
          <cell r="E796">
            <v>790</v>
          </cell>
          <cell r="F796" t="str">
            <v>790-2022</v>
          </cell>
          <cell r="G796" t="str">
            <v>CO1.PCCNTR.3401446</v>
          </cell>
          <cell r="H796" t="str">
            <v xml:space="preserve">IMPLEMENTAR 1  SISTEMA  DE GESTIÓN DOCUMENTAL </v>
          </cell>
          <cell r="I796" t="str">
            <v>Terminación Anticipada</v>
          </cell>
          <cell r="J796" t="str">
            <v>https://community.secop.gov.co/Public/Tendering/OpportunityDetail/Index?noticeUID=CO1.NTC.2695908&amp;isFromPublicArea=True&amp;isModal=true&amp;asPopupView=true</v>
          </cell>
          <cell r="K796" t="str">
            <v>SDHT-SDA-PSP-050-2022.</v>
          </cell>
          <cell r="L796" t="str">
            <v>X</v>
          </cell>
          <cell r="N796" t="str">
            <v>CC</v>
          </cell>
          <cell r="O796">
            <v>91299139</v>
          </cell>
          <cell r="P796">
            <v>1</v>
          </cell>
          <cell r="Q796" t="str">
            <v>MANTILLA JAIMES</v>
          </cell>
          <cell r="R796" t="str">
            <v>IVAN LEONIDAS</v>
          </cell>
          <cell r="S796" t="str">
            <v>No Aplica</v>
          </cell>
          <cell r="T796" t="str">
            <v>IVAN LEONIDAS MANTILLA JAIMES</v>
          </cell>
          <cell r="U796" t="str">
            <v>M</v>
          </cell>
          <cell r="V796">
            <v>44586</v>
          </cell>
          <cell r="W796">
            <v>44586</v>
          </cell>
          <cell r="X796">
            <v>44587</v>
          </cell>
          <cell r="Y796">
            <v>44927</v>
          </cell>
          <cell r="Z796" t="str">
            <v>Contratación Directa</v>
          </cell>
          <cell r="AA796" t="str">
            <v>Contrato</v>
          </cell>
          <cell r="AB796" t="str">
            <v>Prestación de Servicios Profesionales</v>
          </cell>
          <cell r="AC796" t="str">
            <v xml:space="preserve"> PRESTAR SERVICIOS PROFESIONALES PARA APOYAR EL SISTEMA BOGOTÁ TE ESCUCHA EN EL MARCO DEL SERVICIO Y ATENCIÓN AL CIUDADANO.</v>
          </cell>
          <cell r="AD796">
            <v>44587</v>
          </cell>
          <cell r="AE796">
            <v>44587</v>
          </cell>
          <cell r="AF796">
            <v>44587</v>
          </cell>
          <cell r="AG796">
            <v>44920</v>
          </cell>
          <cell r="AH796">
            <v>11</v>
          </cell>
          <cell r="AI796">
            <v>0</v>
          </cell>
          <cell r="AJ796">
            <v>12.166666666666666</v>
          </cell>
          <cell r="AK796">
            <v>12</v>
          </cell>
          <cell r="AL796">
            <v>5</v>
          </cell>
          <cell r="AM796">
            <v>365</v>
          </cell>
          <cell r="AN796">
            <v>44920</v>
          </cell>
          <cell r="AO796">
            <v>44925</v>
          </cell>
          <cell r="AP796">
            <v>61600000</v>
          </cell>
          <cell r="AQ796">
            <v>68133333</v>
          </cell>
          <cell r="AR796">
            <v>5600000</v>
          </cell>
          <cell r="AS796">
            <v>0.3333333283662796</v>
          </cell>
          <cell r="AT796">
            <v>3749</v>
          </cell>
          <cell r="AU796">
            <v>644</v>
          </cell>
          <cell r="AV796">
            <v>44565</v>
          </cell>
          <cell r="AW796">
            <v>64400000</v>
          </cell>
          <cell r="AX796" t="str">
            <v>O23011605560000007754</v>
          </cell>
        </row>
        <row r="797">
          <cell r="E797">
            <v>791</v>
          </cell>
          <cell r="F797" t="str">
            <v>791-2022</v>
          </cell>
          <cell r="G797" t="str">
            <v>CO1.PCCNTR.3411645</v>
          </cell>
          <cell r="H797" t="str">
            <v>DESARROLLAR 1  DOCUMENTO NORMATIVO SOBRE LA FORMULACIÓN DE LOS INSTRUMENTOS DE PLANEACIÓN DE SEGUNDO NIVEL EN UNIDADES DEFICITARIAS A CARGO DE LA SDHT</v>
          </cell>
          <cell r="I797" t="str">
            <v>Terminado</v>
          </cell>
          <cell r="J797" t="str">
            <v>https://community.secop.gov.co/Public/Tendering/OpportunityDetail/Index?noticeUID=CO1.NTC.2701704&amp;isFromPublicArea=True&amp;isModal=true&amp;asPopupView=true</v>
          </cell>
          <cell r="K797" t="str">
            <v>SDHT-SDIS-PSP-043-2022</v>
          </cell>
          <cell r="L797" t="str">
            <v>X</v>
          </cell>
          <cell r="N797" t="str">
            <v>CC</v>
          </cell>
          <cell r="O797">
            <v>1032473905</v>
          </cell>
          <cell r="P797">
            <v>7</v>
          </cell>
          <cell r="Q797" t="str">
            <v>PEÑA URBINA</v>
          </cell>
          <cell r="R797" t="str">
            <v>JUAN CAMILO</v>
          </cell>
          <cell r="S797" t="str">
            <v>No Aplica</v>
          </cell>
          <cell r="T797" t="str">
            <v>JUAN CAMILO PEÑA URBINA</v>
          </cell>
          <cell r="U797" t="str">
            <v>M</v>
          </cell>
          <cell r="V797">
            <v>44586</v>
          </cell>
          <cell r="W797">
            <v>44593</v>
          </cell>
          <cell r="X797">
            <v>44587</v>
          </cell>
          <cell r="Y797">
            <v>44926</v>
          </cell>
          <cell r="Z797" t="str">
            <v>Contratación Directa</v>
          </cell>
          <cell r="AA797" t="str">
            <v>Contrato</v>
          </cell>
          <cell r="AB797" t="str">
            <v>Prestación de Servicios Profesionales</v>
          </cell>
          <cell r="AC797" t="str">
            <v>PRESTAR SERVICIOS PROFESIONALES PARA APOYAR LAS ACTIVIDADES DE ANÁLISIS, ELABORACIÓN DE DOCUMENTOS TÉCNICOS Y PROCESAMIENTO DE DATOS EN EL MARCO DEL PLAN DE ORDENAMIENTO TERRITORIAL.</v>
          </cell>
          <cell r="AD797">
            <v>44593</v>
          </cell>
          <cell r="AE797">
            <v>44593</v>
          </cell>
          <cell r="AF797">
            <v>44593</v>
          </cell>
          <cell r="AG797">
            <v>44881</v>
          </cell>
          <cell r="AH797">
            <v>9</v>
          </cell>
          <cell r="AI797">
            <v>15</v>
          </cell>
          <cell r="AJ797">
            <v>11</v>
          </cell>
          <cell r="AK797">
            <v>11</v>
          </cell>
          <cell r="AL797">
            <v>0</v>
          </cell>
          <cell r="AN797">
            <v>44880</v>
          </cell>
          <cell r="AO797">
            <v>44925</v>
          </cell>
          <cell r="AP797">
            <v>66500000</v>
          </cell>
          <cell r="AQ797">
            <v>77000000</v>
          </cell>
          <cell r="AR797">
            <v>7000000</v>
          </cell>
          <cell r="AS797">
            <v>0</v>
          </cell>
          <cell r="AT797">
            <v>3687</v>
          </cell>
          <cell r="AU797">
            <v>848</v>
          </cell>
          <cell r="AV797">
            <v>44573</v>
          </cell>
          <cell r="AW797">
            <v>66500000</v>
          </cell>
          <cell r="AX797" t="str">
            <v>O23011601190000007721</v>
          </cell>
        </row>
        <row r="798">
          <cell r="E798">
            <v>792</v>
          </cell>
          <cell r="F798" t="str">
            <v>792-2022</v>
          </cell>
          <cell r="G798" t="str">
            <v>CO1.PCCNTR.3411437</v>
          </cell>
          <cell r="H798" t="str">
            <v>DESARROLLAR 1  DOCUMENTO NORMATIVO SOBRE LA FORMULACIÓN DE LOS INSTRUMENTOS DE PLANEACIÓN DE SEGUNDO NIVEL EN UNIDADES DEFICITARIAS A CARGO DE LA SDHT</v>
          </cell>
          <cell r="I798" t="str">
            <v>Terminado</v>
          </cell>
          <cell r="J798" t="str">
            <v>https://community.secop.gov.co/Public/Tendering/OpportunityDetail/Index?noticeUID=CO1.NTC.2701902&amp;isFromPublicArea=True&amp;isModal=true&amp;asPopupView=true</v>
          </cell>
          <cell r="K798" t="str">
            <v>SDHT-SDIS-PSP-046-2022</v>
          </cell>
          <cell r="L798" t="str">
            <v>X</v>
          </cell>
          <cell r="N798" t="str">
            <v>CC</v>
          </cell>
          <cell r="O798">
            <v>1082944923</v>
          </cell>
          <cell r="P798">
            <v>3</v>
          </cell>
          <cell r="Q798" t="str">
            <v>DE LA HOZ SARMIENTO</v>
          </cell>
          <cell r="R798" t="str">
            <v>LUIS MANUEL</v>
          </cell>
          <cell r="S798" t="str">
            <v>No Aplica</v>
          </cell>
          <cell r="T798" t="str">
            <v>LUIS MANUEL DE LA HOZ SARMIENTO</v>
          </cell>
          <cell r="U798" t="str">
            <v>M</v>
          </cell>
          <cell r="V798">
            <v>44586</v>
          </cell>
          <cell r="W798">
            <v>44587</v>
          </cell>
          <cell r="X798">
            <v>44587</v>
          </cell>
          <cell r="Y798">
            <v>44926</v>
          </cell>
          <cell r="Z798" t="str">
            <v>Contratación Directa</v>
          </cell>
          <cell r="AA798" t="str">
            <v>Contrato</v>
          </cell>
          <cell r="AB798" t="str">
            <v>Prestación de Servicios Profesionales</v>
          </cell>
          <cell r="AC798" t="str">
            <v xml:space="preserve"> PRESTAR SERVICIOS PROFESIONALES PARA APOYAR EL DISEÑO E IMPLEMENTACIÓN DE ESTRATEGIAS TERRITORIALES A PARTIR DE LOS COMPONENTES SOCIALES, COMUNICACIONALES Y PARTICIPATIVAS</v>
          </cell>
          <cell r="AD798">
            <v>44587</v>
          </cell>
          <cell r="AE798">
            <v>44587</v>
          </cell>
          <cell r="AF798">
            <v>44587</v>
          </cell>
          <cell r="AG798">
            <v>44875</v>
          </cell>
          <cell r="AH798">
            <v>9</v>
          </cell>
          <cell r="AI798">
            <v>15</v>
          </cell>
          <cell r="AJ798">
            <v>11.166666666666666</v>
          </cell>
          <cell r="AK798">
            <v>11</v>
          </cell>
          <cell r="AL798">
            <v>5</v>
          </cell>
          <cell r="AN798">
            <v>44875</v>
          </cell>
          <cell r="AO798">
            <v>44956</v>
          </cell>
          <cell r="AP798">
            <v>52250000</v>
          </cell>
          <cell r="AQ798">
            <v>61416667</v>
          </cell>
          <cell r="AR798">
            <v>5500000</v>
          </cell>
          <cell r="AS798">
            <v>-0.3333333283662796</v>
          </cell>
          <cell r="AT798">
            <v>3690</v>
          </cell>
          <cell r="AU798">
            <v>849</v>
          </cell>
          <cell r="AV798">
            <v>44573</v>
          </cell>
          <cell r="AW798">
            <v>52250000</v>
          </cell>
          <cell r="AX798" t="str">
            <v>O23011601190000007721</v>
          </cell>
        </row>
        <row r="799">
          <cell r="E799">
            <v>793</v>
          </cell>
          <cell r="F799" t="str">
            <v>793-2022</v>
          </cell>
          <cell r="G799" t="str">
            <v>CO1.PCCNTR.3412225</v>
          </cell>
          <cell r="H799" t="str">
            <v>DESARROLLAR 1  DOCUMENTO NORMATIVO SOBRE LA FORMULACIÓN DE LOS INSTRUMENTOS DE PLANEACIÓN DE SEGUNDO NIVEL EN UNIDADES DEFICITARIAS A CARGO DE LA SDHT</v>
          </cell>
          <cell r="I799" t="str">
            <v>Terminación Anticipada</v>
          </cell>
          <cell r="J799" t="str">
            <v>https://community.secop.gov.co/Public/Tendering/OpportunityDetail/Index?noticeUID=CO1.NTC.2704817&amp;isFromPublicArea=True&amp;isModal=true&amp;asPopupView=true</v>
          </cell>
          <cell r="K799" t="str">
            <v>SDHT-SDIS-PSP-054-2022</v>
          </cell>
          <cell r="L799" t="str">
            <v>X</v>
          </cell>
          <cell r="N799" t="str">
            <v>CC</v>
          </cell>
          <cell r="O799">
            <v>1018474282</v>
          </cell>
          <cell r="P799">
            <v>0</v>
          </cell>
          <cell r="Q799" t="str">
            <v>CAPERA RODRIGUEZ</v>
          </cell>
          <cell r="R799" t="str">
            <v>OSCAR ANDRES</v>
          </cell>
          <cell r="S799" t="str">
            <v>No Aplica</v>
          </cell>
          <cell r="T799" t="str">
            <v>OSCAR ANDRES CAPERA RODRIGUEZ</v>
          </cell>
          <cell r="U799" t="str">
            <v>M</v>
          </cell>
          <cell r="V799">
            <v>44586</v>
          </cell>
          <cell r="W799">
            <v>44586</v>
          </cell>
          <cell r="X799">
            <v>44587</v>
          </cell>
          <cell r="Y799">
            <v>44926</v>
          </cell>
          <cell r="Z799" t="str">
            <v>Contratación Directa</v>
          </cell>
          <cell r="AA799" t="str">
            <v>Contrato</v>
          </cell>
          <cell r="AB799" t="str">
            <v>Prestación de Servicios Profesionales</v>
          </cell>
          <cell r="AC799" t="str">
            <v>PRESTAR SERVICIOS PROFESIONALES PARA APOYAR LOS TEMAS ADMINISTRATIVOS LOGÍSTICOS DEL POT, ASÍ COMO EL SEGUIMIENTO A LAS LICENCIAS VIS Y VIP EN EL MARCO DE LA POLÍTICA DE GESTIÓN INTEGRAL DEL HÁBITAT.</v>
          </cell>
          <cell r="AD799">
            <v>44587</v>
          </cell>
          <cell r="AE799">
            <v>44587</v>
          </cell>
          <cell r="AF799">
            <v>44587</v>
          </cell>
          <cell r="AG799">
            <v>44768</v>
          </cell>
          <cell r="AH799">
            <v>6</v>
          </cell>
          <cell r="AI799">
            <v>0</v>
          </cell>
          <cell r="AJ799">
            <v>6</v>
          </cell>
          <cell r="AK799">
            <v>6</v>
          </cell>
          <cell r="AL799">
            <v>0</v>
          </cell>
          <cell r="AN799">
            <v>44767</v>
          </cell>
          <cell r="AO799">
            <v>44736</v>
          </cell>
          <cell r="AP799">
            <v>33000000</v>
          </cell>
          <cell r="AQ799">
            <v>27316667</v>
          </cell>
          <cell r="AR799">
            <v>5500000</v>
          </cell>
          <cell r="AS799">
            <v>0</v>
          </cell>
          <cell r="AT799">
            <v>3776</v>
          </cell>
          <cell r="AU799">
            <v>915</v>
          </cell>
          <cell r="AV799">
            <v>44581</v>
          </cell>
          <cell r="AW799">
            <v>33000000</v>
          </cell>
          <cell r="AX799" t="str">
            <v>O23011601190000007721</v>
          </cell>
        </row>
        <row r="800">
          <cell r="E800">
            <v>794</v>
          </cell>
          <cell r="F800" t="str">
            <v>794-2022</v>
          </cell>
          <cell r="G800" t="str">
            <v>CO1.PCCNTR.3410011</v>
          </cell>
          <cell r="H800" t="str">
            <v xml:space="preserve">ASIGNAR 4500 SUBSIDIOS PARA MEJORAMIENTO DE VIVIENDA PRIORIZANDO HOGARES CON JEFATURA FEMENINA, PERSONAS CON DISCAPACIDAD, VÍCTIMAS DEL CONFLICTO ARMADO, POBLACIÓN ÉTNICA Y ADULTOS MAYORES </v>
          </cell>
          <cell r="I800" t="str">
            <v>Terminado</v>
          </cell>
          <cell r="J800" t="str">
            <v>https://community.secop.gov.co/Public/Tendering/OpportunityDetail/Index?noticeUID=CO1.NTC.2702913&amp;isFromPublicArea=True&amp;isModal=true&amp;asPopupView=true</v>
          </cell>
          <cell r="K800" t="str">
            <v>SDHT-SDB-PSP-028-2022</v>
          </cell>
          <cell r="L800" t="str">
            <v>X</v>
          </cell>
          <cell r="N800" t="str">
            <v>CC</v>
          </cell>
          <cell r="O800">
            <v>1032365524</v>
          </cell>
          <cell r="P800">
            <v>1</v>
          </cell>
          <cell r="Q800" t="str">
            <v>RODRIGUEZ CERINZA</v>
          </cell>
          <cell r="R800" t="str">
            <v>JHOAN MANUEL</v>
          </cell>
          <cell r="S800" t="str">
            <v>No Aplica</v>
          </cell>
          <cell r="T800" t="str">
            <v>JHOAN MANUEL RODRIGUEZ CERINZA</v>
          </cell>
          <cell r="U800" t="str">
            <v>M</v>
          </cell>
          <cell r="V800">
            <v>44587</v>
          </cell>
          <cell r="W800">
            <v>44588</v>
          </cell>
          <cell r="X800">
            <v>44588</v>
          </cell>
          <cell r="Y800">
            <v>44913</v>
          </cell>
          <cell r="Z800" t="str">
            <v>Contratación Directa</v>
          </cell>
          <cell r="AA800" t="str">
            <v>Contrato</v>
          </cell>
          <cell r="AB800" t="str">
            <v>Prestación de Servicios Profesionales</v>
          </cell>
          <cell r="AC800" t="str">
            <v xml:space="preserve"> PRESTAR SERVICIOS PROFESIONALES AL DESARROLLO DE LA GESTIÓN SOCIAL Y COMUNITARIA EN EL MARCO DE LOS MEJORAMIENTOS DE VIVIENDA - MODALIDAD HABITABILIDAD EN LOS TERRITORIOS PRIORIZADOS POR LA SECRETARÍA DISTRITAL DEL HÁBITAT</v>
          </cell>
          <cell r="AD800">
            <v>44588</v>
          </cell>
          <cell r="AE800">
            <v>44588</v>
          </cell>
          <cell r="AF800">
            <v>44588</v>
          </cell>
          <cell r="AG800">
            <v>44921</v>
          </cell>
          <cell r="AH800">
            <v>11</v>
          </cell>
          <cell r="AI800">
            <v>0</v>
          </cell>
          <cell r="AJ800">
            <v>11</v>
          </cell>
          <cell r="AK800">
            <v>11</v>
          </cell>
          <cell r="AL800">
            <v>0</v>
          </cell>
          <cell r="AN800">
            <v>44921</v>
          </cell>
          <cell r="AO800">
            <v>44921</v>
          </cell>
          <cell r="AP800">
            <v>67980000</v>
          </cell>
          <cell r="AQ800">
            <v>67980000</v>
          </cell>
          <cell r="AR800">
            <v>6180000</v>
          </cell>
          <cell r="AS800">
            <v>0</v>
          </cell>
          <cell r="AT800">
            <v>2726</v>
          </cell>
          <cell r="AU800">
            <v>349</v>
          </cell>
          <cell r="AV800">
            <v>44565</v>
          </cell>
          <cell r="AW800">
            <v>67980000</v>
          </cell>
          <cell r="AX800" t="str">
            <v>O23011601010000007715</v>
          </cell>
        </row>
        <row r="801">
          <cell r="E801">
            <v>795</v>
          </cell>
          <cell r="F801" t="str">
            <v>795-2022</v>
          </cell>
          <cell r="G801" t="str">
            <v>CO1.PCCNTR.3412130</v>
          </cell>
          <cell r="H801" t="str">
            <v>GESTIONAR Y ATENDER EL 100 % DE LOS REQUERIMIENTOS ALLEGADOS A LA ENTIDAD, RELACIONADOS CON ARRENDAMIENTO Y DESARROLLO DE VIVIENDA</v>
          </cell>
          <cell r="I801" t="str">
            <v>Terminado</v>
          </cell>
          <cell r="J801" t="str">
            <v>https://community.secop.gov.co/Public/Tendering/OpportunityDetail/Index?noticeUID=CO1.NTC.2704458&amp;isFromPublicArea=True&amp;isModal=true&amp;asPopupView=true</v>
          </cell>
          <cell r="K801" t="str">
            <v>SDHT-SDICV-PSAG-009-2022</v>
          </cell>
          <cell r="L801" t="str">
            <v>X</v>
          </cell>
          <cell r="N801" t="str">
            <v>CC</v>
          </cell>
          <cell r="O801">
            <v>80920610</v>
          </cell>
          <cell r="P801">
            <v>1</v>
          </cell>
          <cell r="Q801" t="str">
            <v>BUSTOS PINTO</v>
          </cell>
          <cell r="R801" t="str">
            <v>JUAN CARLOS</v>
          </cell>
          <cell r="S801" t="str">
            <v>No Aplica</v>
          </cell>
          <cell r="T801" t="str">
            <v>JUAN CARLOS BUSTOS PINTO</v>
          </cell>
          <cell r="U801" t="str">
            <v>M</v>
          </cell>
          <cell r="V801">
            <v>44586</v>
          </cell>
          <cell r="W801" t="str">
            <v>No Aplica</v>
          </cell>
          <cell r="X801">
            <v>44588</v>
          </cell>
          <cell r="Y801">
            <v>44766</v>
          </cell>
          <cell r="Z801" t="str">
            <v>Contratación Directa</v>
          </cell>
          <cell r="AA801" t="str">
            <v>Contrato</v>
          </cell>
          <cell r="AB801" t="str">
            <v>Prestación de Servicios  de Apoyo a la Gestión</v>
          </cell>
          <cell r="AC801" t="str">
            <v>PRESTAR SERVICIOS DE APOYO A LA GESTIÓN EN EL DESARROLLO DE ACTIVIDADES DE CARÁCTER ADMINISTRATIVO RELACIONADAS CON EL CONTROL DE VIVIENDA</v>
          </cell>
          <cell r="AD801">
            <v>44588</v>
          </cell>
          <cell r="AE801">
            <v>44593</v>
          </cell>
          <cell r="AF801">
            <v>44588</v>
          </cell>
          <cell r="AG801">
            <v>44773</v>
          </cell>
          <cell r="AH801">
            <v>6</v>
          </cell>
          <cell r="AI801">
            <v>0</v>
          </cell>
          <cell r="AJ801">
            <v>6</v>
          </cell>
          <cell r="AK801">
            <v>6</v>
          </cell>
          <cell r="AL801">
            <v>0</v>
          </cell>
          <cell r="AN801">
            <v>44768</v>
          </cell>
          <cell r="AO801">
            <v>44768</v>
          </cell>
          <cell r="AP801">
            <v>20400000</v>
          </cell>
          <cell r="AQ801">
            <v>20400000</v>
          </cell>
          <cell r="AR801">
            <v>3400000</v>
          </cell>
          <cell r="AS801">
            <v>0</v>
          </cell>
          <cell r="AT801">
            <v>2878</v>
          </cell>
          <cell r="AU801">
            <v>808</v>
          </cell>
          <cell r="AV801">
            <v>44568</v>
          </cell>
          <cell r="AW801">
            <v>20400000</v>
          </cell>
          <cell r="AX801" t="str">
            <v>O23011603450000007812</v>
          </cell>
        </row>
        <row r="802">
          <cell r="E802">
            <v>796</v>
          </cell>
          <cell r="F802" t="str">
            <v>796-2022</v>
          </cell>
          <cell r="G802" t="str">
            <v>CO1.PCCNTR.3422264</v>
          </cell>
          <cell r="H802" t="str">
            <v>GESTIONAR Y ATENDER EL 100 % DE LOS REQUERIMIENTOS ALLEGADOS A LA ENTIDAD, RELACIONADOS CON ARRENDAMIENTO Y DESARROLLO DE VIVIENDA</v>
          </cell>
          <cell r="I802" t="str">
            <v>Terminado</v>
          </cell>
          <cell r="J802" t="str">
            <v>https://community.secop.gov.co/Public/Tendering/OpportunityDetail/Index?noticeUID=CO1.NTC.2712286&amp;isFromPublicArea=True&amp;isModal=true&amp;asPopupView=true</v>
          </cell>
          <cell r="K802" t="str">
            <v>SDHT-SDICV-PSP-073-2022</v>
          </cell>
          <cell r="L802" t="str">
            <v>X</v>
          </cell>
          <cell r="N802" t="str">
            <v>CC</v>
          </cell>
          <cell r="O802">
            <v>80254579</v>
          </cell>
          <cell r="P802">
            <v>3</v>
          </cell>
          <cell r="Q802" t="str">
            <v>GONZALEZ FONSECA</v>
          </cell>
          <cell r="R802" t="str">
            <v>HELMAN ALEXANDER</v>
          </cell>
          <cell r="S802" t="str">
            <v>No Aplica</v>
          </cell>
          <cell r="T802" t="str">
            <v>HELMAN ALEXANDER GONZALEZ FONSECA</v>
          </cell>
          <cell r="U802" t="str">
            <v>M</v>
          </cell>
          <cell r="V802">
            <v>44587</v>
          </cell>
          <cell r="W802" t="str">
            <v>No Aplica</v>
          </cell>
          <cell r="X802">
            <v>44588</v>
          </cell>
          <cell r="Y802">
            <v>44920</v>
          </cell>
          <cell r="Z802" t="str">
            <v>Contratación Directa</v>
          </cell>
          <cell r="AA802" t="str">
            <v>Contrato</v>
          </cell>
          <cell r="AB802" t="str">
            <v>Prestación de Servicios Profesionales</v>
          </cell>
          <cell r="AC802" t="str">
            <v>PRESTAR SERVICIOS PROFESIONALES DE APOYO JURIDICO PARA SUSTANCIAR INVESTIGACIONES ADMINISTRATIVAS RELACIONADAS CON LA ENAJENACION Y ARRENDAMIENTO DE VIVIENDA.</v>
          </cell>
          <cell r="AD802">
            <v>44588</v>
          </cell>
          <cell r="AE802">
            <v>44593</v>
          </cell>
          <cell r="AF802">
            <v>44588</v>
          </cell>
          <cell r="AG802">
            <v>44773</v>
          </cell>
          <cell r="AH802">
            <v>6</v>
          </cell>
          <cell r="AI802">
            <v>0</v>
          </cell>
          <cell r="AJ802">
            <v>6</v>
          </cell>
          <cell r="AK802">
            <v>6</v>
          </cell>
          <cell r="AL802">
            <v>0</v>
          </cell>
          <cell r="AN802">
            <v>44768</v>
          </cell>
          <cell r="AO802">
            <v>44768</v>
          </cell>
          <cell r="AP802">
            <v>34299000</v>
          </cell>
          <cell r="AQ802">
            <v>34299000</v>
          </cell>
          <cell r="AR802">
            <v>5716500</v>
          </cell>
          <cell r="AS802">
            <v>0</v>
          </cell>
          <cell r="AT802">
            <v>2861</v>
          </cell>
          <cell r="AU802">
            <v>932</v>
          </cell>
          <cell r="AV802">
            <v>44582</v>
          </cell>
          <cell r="AW802">
            <v>34299000</v>
          </cell>
          <cell r="AX802" t="str">
            <v>O23011603450000007812</v>
          </cell>
        </row>
        <row r="803">
          <cell r="E803">
            <v>797</v>
          </cell>
          <cell r="F803" t="str">
            <v>797-2022</v>
          </cell>
          <cell r="G803" t="str">
            <v>CO1.PCCNTR.3412693</v>
          </cell>
          <cell r="H803" t="str">
            <v>GESTIONAR Y ATENDER EL 100 % DE LOS REQUERIMIENTOS ALLEGADOS A LA ENTIDAD, RELACIONADOS CON ARRENDAMIENTO Y DESARROLLO DE VIVIENDA</v>
          </cell>
          <cell r="I803" t="str">
            <v>Terminado</v>
          </cell>
          <cell r="J803" t="str">
            <v>https://community.secop.gov.co/Public/Tendering/OpportunityDetail/Index?noticeUID=CO1.NTC.2704970&amp;isFromPublicArea=True&amp;isModal=true&amp;asPopupView=true</v>
          </cell>
          <cell r="K803" t="str">
            <v>SDHT-SDICV-PSP-071-2022</v>
          </cell>
          <cell r="L803" t="str">
            <v>X</v>
          </cell>
          <cell r="N803" t="str">
            <v>CC</v>
          </cell>
          <cell r="O803">
            <v>1013605906</v>
          </cell>
          <cell r="P803">
            <v>3</v>
          </cell>
          <cell r="Q803" t="str">
            <v>PEÑARANDA CHAVEZ</v>
          </cell>
          <cell r="R803" t="str">
            <v>ANA MARIA</v>
          </cell>
          <cell r="S803" t="str">
            <v>No Aplica</v>
          </cell>
          <cell r="T803" t="str">
            <v>ANA MARIA PEÑARANDA CHAVEZ</v>
          </cell>
          <cell r="U803" t="str">
            <v>F</v>
          </cell>
          <cell r="V803">
            <v>44586</v>
          </cell>
          <cell r="W803" t="str">
            <v>No Aplica</v>
          </cell>
          <cell r="X803">
            <v>44588</v>
          </cell>
          <cell r="Y803">
            <v>44767</v>
          </cell>
          <cell r="Z803" t="str">
            <v>Contratación Directa</v>
          </cell>
          <cell r="AA803" t="str">
            <v>Contrato</v>
          </cell>
          <cell r="AB803" t="str">
            <v>Prestación de Servicios Profesionales</v>
          </cell>
          <cell r="AC803" t="str">
            <v xml:space="preserve"> PRESTAR SERVICIOS PROFESIONALES DE APOYO JURIDICO PARA SUSTANCIAR INVESTIGACIONES ADMINISTRATIVAS RELACIONADAS CON LA ENAJENACIÓN Y ARRENDAMIENTO DE VIVIENDA</v>
          </cell>
          <cell r="AD803">
            <v>44588</v>
          </cell>
          <cell r="AE803">
            <v>44593</v>
          </cell>
          <cell r="AF803">
            <v>44593</v>
          </cell>
          <cell r="AG803">
            <v>44773</v>
          </cell>
          <cell r="AH803">
            <v>6</v>
          </cell>
          <cell r="AI803">
            <v>0</v>
          </cell>
          <cell r="AJ803">
            <v>6</v>
          </cell>
          <cell r="AK803">
            <v>6</v>
          </cell>
          <cell r="AL803">
            <v>0</v>
          </cell>
          <cell r="AN803">
            <v>44773</v>
          </cell>
          <cell r="AO803">
            <v>44773</v>
          </cell>
          <cell r="AP803">
            <v>34299000</v>
          </cell>
          <cell r="AQ803">
            <v>34299000</v>
          </cell>
          <cell r="AR803">
            <v>5716500</v>
          </cell>
          <cell r="AS803">
            <v>0</v>
          </cell>
          <cell r="AT803">
            <v>2866</v>
          </cell>
          <cell r="AU803">
            <v>925</v>
          </cell>
          <cell r="AV803">
            <v>44581</v>
          </cell>
          <cell r="AW803">
            <v>34299000</v>
          </cell>
          <cell r="AX803" t="str">
            <v>O23011603450000007812</v>
          </cell>
        </row>
        <row r="804">
          <cell r="E804">
            <v>798</v>
          </cell>
          <cell r="F804" t="str">
            <v>798-2022</v>
          </cell>
          <cell r="G804" t="str">
            <v>CO1.PCCNTR.3412590</v>
          </cell>
          <cell r="H804" t="str">
            <v xml:space="preserve">IMPLEMENTAR 1  SISTEMA  DE GESTIÓN DOCUMENTAL </v>
          </cell>
          <cell r="I804" t="str">
            <v>En Ejecución</v>
          </cell>
          <cell r="J804" t="str">
            <v>https://community.secop.gov.co/Public/Tendering/OpportunityDetail/Index?noticeUID=CO1.NTC.2704967&amp;isFromPublicArea=True&amp;isModal=true&amp;asPopupView=true</v>
          </cell>
          <cell r="K804" t="str">
            <v>SDHT-SDA-PSAG-034-2022</v>
          </cell>
          <cell r="L804" t="str">
            <v>X</v>
          </cell>
          <cell r="N804" t="str">
            <v>CC</v>
          </cell>
          <cell r="O804">
            <v>52327274</v>
          </cell>
          <cell r="P804">
            <v>5</v>
          </cell>
          <cell r="Q804" t="str">
            <v>BELTRAN USECHE</v>
          </cell>
          <cell r="R804" t="str">
            <v>YANETH</v>
          </cell>
          <cell r="S804" t="str">
            <v>No Aplica</v>
          </cell>
          <cell r="T804" t="str">
            <v>YANETH BELTRAN USECHE</v>
          </cell>
          <cell r="U804" t="str">
            <v>F</v>
          </cell>
          <cell r="V804">
            <v>44587</v>
          </cell>
          <cell r="W804" t="str">
            <v>No Aplica</v>
          </cell>
          <cell r="X804">
            <v>44588</v>
          </cell>
          <cell r="Y804">
            <v>44927</v>
          </cell>
          <cell r="Z804" t="str">
            <v>Contratación Directa</v>
          </cell>
          <cell r="AA804" t="str">
            <v>Contrato</v>
          </cell>
          <cell r="AB804" t="str">
            <v>Prestación de Servicios  de Apoyo a la Gestión</v>
          </cell>
          <cell r="AC804" t="str">
            <v>PRESTAR SERVICIOS PARA APOYA TECNICAMENTE EL PROCESO DE GESTIÓN DOCUMENTAL EN CUANTO A LOS PROCESOS TECNICOS Y ADMINISTRAVOS</v>
          </cell>
          <cell r="AD804">
            <v>44588</v>
          </cell>
          <cell r="AE804">
            <v>44588</v>
          </cell>
          <cell r="AF804">
            <v>44588</v>
          </cell>
          <cell r="AG804">
            <v>44921</v>
          </cell>
          <cell r="AH804">
            <v>11</v>
          </cell>
          <cell r="AI804">
            <v>0</v>
          </cell>
          <cell r="AJ804">
            <v>12.133333333333333</v>
          </cell>
          <cell r="AK804">
            <v>12</v>
          </cell>
          <cell r="AL804">
            <v>4</v>
          </cell>
          <cell r="AM804">
            <v>364</v>
          </cell>
          <cell r="AN804">
            <v>44921</v>
          </cell>
          <cell r="AO804">
            <v>44956</v>
          </cell>
          <cell r="AP804">
            <v>45100000</v>
          </cell>
          <cell r="AQ804">
            <v>49746667</v>
          </cell>
          <cell r="AR804">
            <v>4100000</v>
          </cell>
          <cell r="AS804">
            <v>-0.3333333358168602</v>
          </cell>
          <cell r="AT804">
            <v>3088</v>
          </cell>
          <cell r="AU804">
            <v>609</v>
          </cell>
          <cell r="AV804">
            <v>44565</v>
          </cell>
          <cell r="AW804">
            <v>47150000</v>
          </cell>
          <cell r="AX804" t="str">
            <v>O23011605560000007754</v>
          </cell>
        </row>
        <row r="805">
          <cell r="E805">
            <v>799</v>
          </cell>
          <cell r="F805" t="str">
            <v>799-2022</v>
          </cell>
          <cell r="G805" t="str">
            <v>CO1.PCCNTR.3411756</v>
          </cell>
          <cell r="H805" t="str">
            <v>MEJORAR 682 VIVIENDAS  RURALES Y EN BORDES URBANOS PRIORIZADAS</v>
          </cell>
          <cell r="I805" t="str">
            <v>Terminado</v>
          </cell>
          <cell r="J805" t="str">
            <v>https://community.secop.gov.co/Public/Tendering/OpportunityDetail/Index?noticeUID=CO1.NTC.2704520&amp;isFromPublicArea=True&amp;isModal=true&amp;asPopupView=true</v>
          </cell>
          <cell r="K805" t="str">
            <v>SDHT-SDO-PSP-061-2022</v>
          </cell>
          <cell r="L805" t="str">
            <v>X</v>
          </cell>
          <cell r="N805" t="str">
            <v>CC</v>
          </cell>
          <cell r="O805">
            <v>1022399279</v>
          </cell>
          <cell r="P805">
            <v>1</v>
          </cell>
          <cell r="Q805" t="str">
            <v>ORDUÑA MONCADA</v>
          </cell>
          <cell r="R805" t="str">
            <v>LAURA CAMILA</v>
          </cell>
          <cell r="S805" t="str">
            <v>No Aplica</v>
          </cell>
          <cell r="T805" t="str">
            <v>LAURA CAMILA ORDUÑA MONCADA</v>
          </cell>
          <cell r="U805" t="str">
            <v>F</v>
          </cell>
          <cell r="V805">
            <v>44586</v>
          </cell>
          <cell r="W805" t="str">
            <v>No Aplica</v>
          </cell>
          <cell r="X805">
            <v>44588</v>
          </cell>
          <cell r="Y805">
            <v>44921</v>
          </cell>
          <cell r="Z805" t="str">
            <v>Contratación Directa</v>
          </cell>
          <cell r="AA805" t="str">
            <v>Contrato</v>
          </cell>
          <cell r="AB805" t="str">
            <v>Prestación de Servicios  de Apoyo a la Gestión</v>
          </cell>
          <cell r="AC805" t="str">
            <v>PRESTAR SERVICIOS DE APOYO EN LA ELABORACIÓN DE LOS LEVANTAMIENTOS ARQUITECTÓNICOS NECESARIOS PARA LA ESTRUCTURACIÓN E IMPLEMENTACIÓN DE LAS INTERVENCIONES DE MEJORAMIENTO INTEGRAL RURAL, Y LOS DEMÁS PROYECTOS PRIORIZADOS POR LA SUBDIRECCIÓN DE OPERACIONES.</v>
          </cell>
          <cell r="AD805">
            <v>44588</v>
          </cell>
          <cell r="AE805">
            <v>44588</v>
          </cell>
          <cell r="AF805">
            <v>44588</v>
          </cell>
          <cell r="AG805">
            <v>44921</v>
          </cell>
          <cell r="AH805">
            <v>11</v>
          </cell>
          <cell r="AI805">
            <v>0</v>
          </cell>
          <cell r="AJ805">
            <v>11.133333333333333</v>
          </cell>
          <cell r="AK805">
            <v>11</v>
          </cell>
          <cell r="AL805">
            <v>4</v>
          </cell>
          <cell r="AM805">
            <v>334</v>
          </cell>
          <cell r="AN805">
            <v>44921</v>
          </cell>
          <cell r="AO805">
            <v>44925</v>
          </cell>
          <cell r="AP805">
            <v>44000000</v>
          </cell>
          <cell r="AQ805">
            <v>44533333</v>
          </cell>
          <cell r="AR805">
            <v>4000000</v>
          </cell>
          <cell r="AS805">
            <v>0.3333333358168602</v>
          </cell>
          <cell r="AT805">
            <v>3413</v>
          </cell>
          <cell r="AU805">
            <v>404</v>
          </cell>
          <cell r="AV805">
            <v>44565</v>
          </cell>
          <cell r="AW805">
            <v>44000000</v>
          </cell>
          <cell r="AX805" t="str">
            <v>O23011601190000007659</v>
          </cell>
        </row>
        <row r="806">
          <cell r="E806">
            <v>800</v>
          </cell>
          <cell r="F806" t="str">
            <v>800-2022</v>
          </cell>
          <cell r="G806" t="str">
            <v>CO1.PCCNTR.3413584</v>
          </cell>
          <cell r="H806" t="str">
            <v xml:space="preserve">REALIZAR AL 100 % DE LOS PREDIOS OBJETO DE ESTUDIO QUE LO REQUIERAN COMO PARTE DE LA FORMULACIÓN Y/O IMPLEMENTACIÓN EN INSTRUMENTOS DE GESTIÓN, UN DOCUMENTO TÉCNICO. </v>
          </cell>
          <cell r="I806" t="str">
            <v>Terminado</v>
          </cell>
          <cell r="J806" t="str">
            <v>https://community.secop.gov.co/Public/Tendering/OpportunityDetail/Index?noticeUID=CO1.NTC.2705761&amp;isFromPublicArea=True&amp;isModal=true&amp;asPopupView=true</v>
          </cell>
          <cell r="K806" t="str">
            <v>SDHT-SDGS-PSP-043-2022</v>
          </cell>
          <cell r="L806" t="str">
            <v>X</v>
          </cell>
          <cell r="N806" t="str">
            <v>CC</v>
          </cell>
          <cell r="O806">
            <v>91112249</v>
          </cell>
          <cell r="P806">
            <v>9</v>
          </cell>
          <cell r="Q806" t="str">
            <v>MALDONADO SARMIENTO</v>
          </cell>
          <cell r="R806" t="str">
            <v>HARVISON LEANDRO</v>
          </cell>
          <cell r="S806" t="str">
            <v>No Aplica</v>
          </cell>
          <cell r="T806" t="str">
            <v>HARVISON LEANDRO MALDONADO SARMIENTO</v>
          </cell>
          <cell r="U806" t="str">
            <v>M</v>
          </cell>
          <cell r="V806">
            <v>44587</v>
          </cell>
          <cell r="W806">
            <v>44589</v>
          </cell>
          <cell r="X806">
            <v>44588</v>
          </cell>
          <cell r="Y806">
            <v>44799</v>
          </cell>
          <cell r="Z806" t="str">
            <v>Contratación Directa</v>
          </cell>
          <cell r="AA806" t="str">
            <v>Contrato</v>
          </cell>
          <cell r="AB806" t="str">
            <v>Prestación de Servicios Profesionales</v>
          </cell>
          <cell r="AC806" t="str">
            <v>PRESTAR SERVICIOS PROFESIONALES DE APOYO EN LA ESTRUCTURACIÓN URBANÍSTICA Y ARQUITECTÓNICA EN LOS PROYECTOS ESTRATÉGICOS DEL SUR DE LA CIUDAD, QUE PERMITAN LA HABILITACIÓN DE SUELO PARA VIVIENDA VIS/VIP, Y USOS COMPLEMENTARIOS</v>
          </cell>
          <cell r="AD806">
            <v>44589</v>
          </cell>
          <cell r="AE806">
            <v>44593</v>
          </cell>
          <cell r="AF806">
            <v>44593</v>
          </cell>
          <cell r="AG806">
            <v>44804</v>
          </cell>
          <cell r="AH806">
            <v>7</v>
          </cell>
          <cell r="AI806">
            <v>0</v>
          </cell>
          <cell r="AJ806">
            <v>10.5</v>
          </cell>
          <cell r="AK806">
            <v>10</v>
          </cell>
          <cell r="AL806">
            <v>15</v>
          </cell>
          <cell r="AN806">
            <v>44804</v>
          </cell>
          <cell r="AO806">
            <v>44910</v>
          </cell>
          <cell r="AP806">
            <v>63000000</v>
          </cell>
          <cell r="AQ806">
            <v>94500000</v>
          </cell>
          <cell r="AR806">
            <v>9000000</v>
          </cell>
          <cell r="AS806">
            <v>0</v>
          </cell>
          <cell r="AT806">
            <v>3496</v>
          </cell>
          <cell r="AU806">
            <v>907</v>
          </cell>
          <cell r="AV806">
            <v>44580</v>
          </cell>
          <cell r="AW806">
            <v>63000000</v>
          </cell>
          <cell r="AX806" t="str">
            <v>O23011601190000007798</v>
          </cell>
        </row>
        <row r="807">
          <cell r="E807">
            <v>801</v>
          </cell>
          <cell r="F807" t="str">
            <v>801-2022</v>
          </cell>
          <cell r="G807" t="str">
            <v>CO1.PCCNTR.3417295</v>
          </cell>
          <cell r="H807" t="str">
            <v>GESTIONAR Y ATENDER EL 100 % DE LOS REQUERIMIENTOS ALLEGADOS A LA ENTIDAD, RELACIONADOS CON ARRENDAMIENTO Y DESARROLLO DE VIVIENDA</v>
          </cell>
          <cell r="I807" t="str">
            <v>Terminado</v>
          </cell>
          <cell r="J807" t="str">
            <v>https://community.secop.gov.co/Public/Tendering/OpportunityDetail/Index?noticeUID=CO1.NTC.2709121&amp;isFromPublicArea=True&amp;isModal=true&amp;asPopupView=true</v>
          </cell>
          <cell r="K807" t="str">
            <v>SDHT-SDICV-PSP-072-2022</v>
          </cell>
          <cell r="L807" t="str">
            <v>X</v>
          </cell>
          <cell r="N807" t="str">
            <v>CC</v>
          </cell>
          <cell r="O807">
            <v>46676561</v>
          </cell>
          <cell r="P807">
            <v>9</v>
          </cell>
          <cell r="Q807" t="str">
            <v>CARO CARO</v>
          </cell>
          <cell r="R807" t="str">
            <v>CLAUDIA LILIANA</v>
          </cell>
          <cell r="S807" t="str">
            <v>No Aplica</v>
          </cell>
          <cell r="T807" t="str">
            <v>CLAUDIA LILIANA CARO CARO</v>
          </cell>
          <cell r="U807" t="str">
            <v>F</v>
          </cell>
          <cell r="V807">
            <v>44587</v>
          </cell>
          <cell r="W807" t="str">
            <v>No Aplica</v>
          </cell>
          <cell r="X807">
            <v>44588</v>
          </cell>
          <cell r="Y807">
            <v>44920</v>
          </cell>
          <cell r="Z807" t="str">
            <v>Contratación Directa</v>
          </cell>
          <cell r="AA807" t="str">
            <v>Contrato</v>
          </cell>
          <cell r="AB807" t="str">
            <v>Prestación de Servicios Profesionales</v>
          </cell>
          <cell r="AC807" t="str">
            <v xml:space="preserve"> PRESTAR SERVICIOS PROFESIONALES PARA APOYAR JURIDICAMENTE EN LA REVISIÓN Y SUSTANCIACIÓN DE LOS ACTOS ADMINISTRATIVOS EXPEDIDOS POR LA SUBDIRECCIÓN DE INVESTIGACIONES Y CONTROL DE VIVIENDA.</v>
          </cell>
          <cell r="AD807">
            <v>44588</v>
          </cell>
          <cell r="AE807">
            <v>44593</v>
          </cell>
          <cell r="AF807">
            <v>44588</v>
          </cell>
          <cell r="AG807">
            <v>44935</v>
          </cell>
          <cell r="AH807">
            <v>11</v>
          </cell>
          <cell r="AI807">
            <v>0</v>
          </cell>
          <cell r="AJ807">
            <v>11</v>
          </cell>
          <cell r="AK807">
            <v>11</v>
          </cell>
          <cell r="AL807">
            <v>0</v>
          </cell>
          <cell r="AN807">
            <v>44921</v>
          </cell>
          <cell r="AO807">
            <v>44921</v>
          </cell>
          <cell r="AP807">
            <v>71379000</v>
          </cell>
          <cell r="AQ807">
            <v>71379000</v>
          </cell>
          <cell r="AR807">
            <v>6489000</v>
          </cell>
          <cell r="AS807">
            <v>0</v>
          </cell>
          <cell r="AT807">
            <v>2824</v>
          </cell>
          <cell r="AU807">
            <v>820</v>
          </cell>
          <cell r="AV807">
            <v>44568</v>
          </cell>
          <cell r="AW807">
            <v>73520370</v>
          </cell>
          <cell r="AX807" t="str">
            <v>O23011603450000007812</v>
          </cell>
        </row>
        <row r="808">
          <cell r="E808">
            <v>802</v>
          </cell>
          <cell r="F808" t="str">
            <v>802-2022</v>
          </cell>
          <cell r="G808" t="str">
            <v>CO1.PCCNTR.3416986</v>
          </cell>
          <cell r="H808" t="str">
            <v xml:space="preserve">INTERVENIR  11  ESPACIOS PÚBLICOS  EN SUELO RURAL Y BORDES URBANOS </v>
          </cell>
          <cell r="I808" t="str">
            <v>En Ejecución</v>
          </cell>
          <cell r="J808" t="str">
            <v>https://community.secop.gov.co/Public/Tendering/OpportunityDetail/Index?noticeUID=CO1.NTC.2707655&amp;isFromPublicArea=True&amp;isModal=true&amp;asPopupView=true</v>
          </cell>
          <cell r="K808" t="str">
            <v>SDHT-SDO-PSP-048-2022</v>
          </cell>
          <cell r="L808" t="str">
            <v>X</v>
          </cell>
          <cell r="N808" t="str">
            <v>CC</v>
          </cell>
          <cell r="O808">
            <v>1030638735</v>
          </cell>
          <cell r="P808">
            <v>4</v>
          </cell>
          <cell r="Q808" t="str">
            <v>PIRA PINEDA</v>
          </cell>
          <cell r="R808" t="str">
            <v>ABEL ALEXANDER</v>
          </cell>
          <cell r="S808" t="str">
            <v>No Aplica</v>
          </cell>
          <cell r="T808" t="str">
            <v>ABEL ALEXANDER PIRA PINEDA</v>
          </cell>
          <cell r="U808" t="str">
            <v>M</v>
          </cell>
          <cell r="V808">
            <v>44586</v>
          </cell>
          <cell r="W808" t="str">
            <v>No Aplica</v>
          </cell>
          <cell r="X808">
            <v>44588</v>
          </cell>
          <cell r="Y808">
            <v>44921</v>
          </cell>
          <cell r="Z808" t="str">
            <v>Contratación Directa</v>
          </cell>
          <cell r="AA808" t="str">
            <v>Contrato</v>
          </cell>
          <cell r="AB808" t="str">
            <v>Prestación de Servicios  de Apoyo a la Gestión</v>
          </cell>
          <cell r="AC808" t="str">
            <v>PRESTAR APOYO TÉCNICO EN LA SUPERVISIÓN DE LAS OBRAS REQUERIDAS PARA LA IMPLEMENTACIÓN DE LAS EXPLOSIONES DE BORDES, Y LOS DEMÁS PROYECTOS PRIORIZADOS POR LA SUBDIRECCIÓN DE OPERACIONES.</v>
          </cell>
          <cell r="AD808">
            <v>44588</v>
          </cell>
          <cell r="AE808">
            <v>44588</v>
          </cell>
          <cell r="AF808">
            <v>44588</v>
          </cell>
          <cell r="AG808">
            <v>44921</v>
          </cell>
          <cell r="AH808">
            <v>11</v>
          </cell>
          <cell r="AI808">
            <v>0</v>
          </cell>
          <cell r="AJ808">
            <v>13.5</v>
          </cell>
          <cell r="AK808">
            <v>13</v>
          </cell>
          <cell r="AL808">
            <v>15</v>
          </cell>
          <cell r="AM808">
            <v>405</v>
          </cell>
          <cell r="AN808">
            <v>44921</v>
          </cell>
          <cell r="AO808">
            <v>44996</v>
          </cell>
          <cell r="AP808">
            <v>44000000</v>
          </cell>
          <cell r="AQ808">
            <v>54000000</v>
          </cell>
          <cell r="AR808">
            <v>4000000</v>
          </cell>
          <cell r="AS808">
            <v>7.4505805969238281E-9</v>
          </cell>
          <cell r="AT808">
            <v>3751</v>
          </cell>
          <cell r="AU808">
            <v>305</v>
          </cell>
          <cell r="AV808">
            <v>44565</v>
          </cell>
          <cell r="AW808">
            <v>44000000</v>
          </cell>
          <cell r="AX808" t="str">
            <v>O23011601190000007659</v>
          </cell>
        </row>
        <row r="809">
          <cell r="E809">
            <v>803</v>
          </cell>
          <cell r="F809" t="str">
            <v>803-2022</v>
          </cell>
          <cell r="G809" t="str">
            <v>CO1.PCCNTR.3417371</v>
          </cell>
          <cell r="H809" t="str">
            <v xml:space="preserve">INTERVENIR  11  ESPACIOS PÚBLICOS  EN SUELO RURAL Y BORDES URBANOS </v>
          </cell>
          <cell r="I809" t="str">
            <v>Terminado</v>
          </cell>
          <cell r="J809" t="str">
            <v>https://community.secop.gov.co/Public/Tendering/OpportunityDetail/Index?noticeUID=CO1.NTC.2707667&amp;isFromPublicArea=True&amp;isModal=true&amp;asPopupView=true</v>
          </cell>
          <cell r="K809" t="str">
            <v>SDHT-SDO-PSP-042-2022</v>
          </cell>
          <cell r="L809" t="str">
            <v>X</v>
          </cell>
          <cell r="N809" t="str">
            <v>CC</v>
          </cell>
          <cell r="O809">
            <v>1019011687</v>
          </cell>
          <cell r="P809">
            <v>7</v>
          </cell>
          <cell r="Q809" t="str">
            <v>QUINTERO SANCHEZ</v>
          </cell>
          <cell r="R809" t="str">
            <v>DIANA CAROLINA</v>
          </cell>
          <cell r="S809" t="str">
            <v>No Aplica</v>
          </cell>
          <cell r="T809" t="str">
            <v>DIANA CAROLINA QUINTERO SANCHEZ</v>
          </cell>
          <cell r="U809" t="str">
            <v>F</v>
          </cell>
          <cell r="V809">
            <v>44586</v>
          </cell>
          <cell r="W809" t="str">
            <v>No Aplica</v>
          </cell>
          <cell r="X809">
            <v>44588</v>
          </cell>
          <cell r="Y809">
            <v>44921</v>
          </cell>
          <cell r="Z809" t="str">
            <v>Contratación Directa</v>
          </cell>
          <cell r="AA809" t="str">
            <v>Contrato</v>
          </cell>
          <cell r="AB809" t="str">
            <v>Prestación de Servicios Profesionales</v>
          </cell>
          <cell r="AC809" t="str">
            <v xml:space="preserve"> PRESTAR SERVICIOS PROFESIONALES DE APOYO EN LAS ACTIVIDADES DE DIAGNÓSTICO POBLACIONAL Y CARACTERIZACIÓN SOCIAL DE GRUPOS DE INTERÉS PARA LA FORMULACIÓN E IMPLEMENTACIÓN DE LAS INTERVENCIONES DE BORDES, Y LOS DEMÁS PROYECTOS PRIORIZADOS POR LA SUBDIRECCIÓN DE OPERACIONES.</v>
          </cell>
          <cell r="AD809">
            <v>44588</v>
          </cell>
          <cell r="AE809">
            <v>44588</v>
          </cell>
          <cell r="AF809">
            <v>44588</v>
          </cell>
          <cell r="AG809">
            <v>44921</v>
          </cell>
          <cell r="AH809">
            <v>11</v>
          </cell>
          <cell r="AI809">
            <v>0</v>
          </cell>
          <cell r="AJ809">
            <v>11.133333333333333</v>
          </cell>
          <cell r="AK809">
            <v>11</v>
          </cell>
          <cell r="AL809">
            <v>4</v>
          </cell>
          <cell r="AM809">
            <v>334</v>
          </cell>
          <cell r="AN809">
            <v>44921</v>
          </cell>
          <cell r="AO809">
            <v>44925</v>
          </cell>
          <cell r="AP809">
            <v>57783000</v>
          </cell>
          <cell r="AQ809">
            <v>58483400</v>
          </cell>
          <cell r="AR809">
            <v>5253000</v>
          </cell>
          <cell r="AS809">
            <v>0</v>
          </cell>
          <cell r="AT809">
            <v>3422</v>
          </cell>
          <cell r="AU809">
            <v>259</v>
          </cell>
          <cell r="AV809">
            <v>44565</v>
          </cell>
          <cell r="AW809">
            <v>57783000</v>
          </cell>
          <cell r="AX809" t="str">
            <v>O23011601190000007659</v>
          </cell>
        </row>
        <row r="810">
          <cell r="E810">
            <v>804</v>
          </cell>
          <cell r="F810" t="str">
            <v>804-2022</v>
          </cell>
          <cell r="G810" t="str">
            <v>CO1.PCCNTR.3417382</v>
          </cell>
          <cell r="H810" t="str">
            <v>IMPLEMENTAR 1  SISTEMA  DE LA SDHT</v>
          </cell>
          <cell r="I810" t="str">
            <v>Terminación Anticipada</v>
          </cell>
          <cell r="J810" t="str">
            <v>https://community.secop.gov.co/Public/Tendering/OpportunityDetail/Index?noticeUID=CO1.NTC.2708884&amp;isFromPublicArea=True&amp;isModal=true&amp;asPopupView=true</v>
          </cell>
          <cell r="K810" t="str">
            <v>SDHT-SDA-PSP-0054-2022</v>
          </cell>
          <cell r="L810" t="str">
            <v>X</v>
          </cell>
          <cell r="N810" t="str">
            <v>CC</v>
          </cell>
          <cell r="O810">
            <v>52414133</v>
          </cell>
          <cell r="P810">
            <v>8</v>
          </cell>
          <cell r="Q810" t="str">
            <v>CORREA ZULUAGA</v>
          </cell>
          <cell r="R810" t="str">
            <v>LINA MARIA</v>
          </cell>
          <cell r="S810" t="str">
            <v>No Aplica</v>
          </cell>
          <cell r="T810" t="str">
            <v>LINA MARIA CORREA ZULUAGA</v>
          </cell>
          <cell r="U810" t="str">
            <v>F</v>
          </cell>
          <cell r="V810">
            <v>44586</v>
          </cell>
          <cell r="W810">
            <v>44589</v>
          </cell>
          <cell r="X810">
            <v>44588</v>
          </cell>
          <cell r="Y810">
            <v>44921</v>
          </cell>
          <cell r="Z810" t="str">
            <v>Contratación Directa</v>
          </cell>
          <cell r="AA810" t="str">
            <v>Contrato</v>
          </cell>
          <cell r="AB810" t="str">
            <v>Prestación de Servicios Profesionales</v>
          </cell>
          <cell r="AC810" t="str">
            <v xml:space="preserve"> PRESTAR SERVICIOS PROFESIONALES PARA APOYAR LA EJECUCIÓN, SEGUIMIENTO Y EVALUACIÓN DE LAS ACTIVIDADES RELACIONADAS CON LA CULTURA ORGANIZACIONAL DE LA SECRETARÍA DISTRITAL DEL HÁBITAT.</v>
          </cell>
          <cell r="AD810">
            <v>44589</v>
          </cell>
          <cell r="AE810">
            <v>44589</v>
          </cell>
          <cell r="AF810">
            <v>44589</v>
          </cell>
          <cell r="AG810">
            <v>44922</v>
          </cell>
          <cell r="AH810">
            <v>11</v>
          </cell>
          <cell r="AI810">
            <v>0</v>
          </cell>
          <cell r="AJ810">
            <v>11</v>
          </cell>
          <cell r="AK810">
            <v>11</v>
          </cell>
          <cell r="AL810">
            <v>0</v>
          </cell>
          <cell r="AN810">
            <v>44921</v>
          </cell>
          <cell r="AO810">
            <v>44811</v>
          </cell>
          <cell r="AP810">
            <v>57200000</v>
          </cell>
          <cell r="AQ810">
            <v>38133333</v>
          </cell>
          <cell r="AR810">
            <v>5200000</v>
          </cell>
          <cell r="AS810">
            <v>0</v>
          </cell>
          <cell r="AT810">
            <v>3786</v>
          </cell>
          <cell r="AU810">
            <v>948</v>
          </cell>
          <cell r="AV810">
            <v>44586</v>
          </cell>
          <cell r="AW810">
            <v>57200000</v>
          </cell>
          <cell r="AX810" t="str">
            <v>O23011605560000007754</v>
          </cell>
        </row>
        <row r="811">
          <cell r="E811">
            <v>805</v>
          </cell>
          <cell r="F811" t="str">
            <v>805-2022</v>
          </cell>
          <cell r="G811" t="str">
            <v>CO1.PCCNTR.3418073</v>
          </cell>
          <cell r="H811" t="str">
            <v>IMPLEMENTAR 100 % DEL SISTEMA DE SERVICIO AL CIUDADANO.</v>
          </cell>
          <cell r="I811" t="str">
            <v>Terminado</v>
          </cell>
          <cell r="J811" t="str">
            <v>https://community.secop.gov.co/Public/Tendering/OpportunityDetail/Index?noticeUID=CO1.NTC.2709291&amp;isFromPublicArea=True&amp;isModal=true&amp;asPopupView=true</v>
          </cell>
          <cell r="K811" t="str">
            <v>SDHT-SDA-PSAG-035-2022</v>
          </cell>
          <cell r="L811" t="str">
            <v>X</v>
          </cell>
          <cell r="N811" t="str">
            <v>CC</v>
          </cell>
          <cell r="O811">
            <v>1026597879</v>
          </cell>
          <cell r="P811">
            <v>4</v>
          </cell>
          <cell r="Q811" t="str">
            <v>TORRES SOLER</v>
          </cell>
          <cell r="R811" t="str">
            <v>JUAN ESTEBAN</v>
          </cell>
          <cell r="S811" t="str">
            <v>No Aplica</v>
          </cell>
          <cell r="T811" t="str">
            <v>JUAN ESTEBAN TORRES SOLER</v>
          </cell>
          <cell r="U811" t="str">
            <v>M</v>
          </cell>
          <cell r="V811">
            <v>44586</v>
          </cell>
          <cell r="W811" t="str">
            <v>No Aplica</v>
          </cell>
          <cell r="X811">
            <v>44588</v>
          </cell>
          <cell r="Y811">
            <v>44767</v>
          </cell>
          <cell r="Z811" t="str">
            <v>Contratación Directa</v>
          </cell>
          <cell r="AA811" t="str">
            <v>Contrato</v>
          </cell>
          <cell r="AB811" t="str">
            <v>Prestación de Servicios  de Apoyo a la Gestión</v>
          </cell>
          <cell r="AC811" t="str">
            <v xml:space="preserve"> PRESTAR SERVICIOS DE APOYO A LA GESTIÓN, PARA LA ATENCIÓN A LA CIUDADANÍA SOBRE LA OFERTA INSTITUCIONAL DE LA SECRETARÍA DISTRITAL DE HÁBITAT, MEDIANTE LOS CANALES OFICIALES DE LA ENTIDAD.</v>
          </cell>
          <cell r="AD811">
            <v>44588</v>
          </cell>
          <cell r="AE811">
            <v>44588</v>
          </cell>
          <cell r="AF811">
            <v>44588</v>
          </cell>
          <cell r="AG811">
            <v>44768</v>
          </cell>
          <cell r="AH811">
            <v>6</v>
          </cell>
          <cell r="AI811">
            <v>0</v>
          </cell>
          <cell r="AJ811">
            <v>6</v>
          </cell>
          <cell r="AK811">
            <v>6</v>
          </cell>
          <cell r="AL811">
            <v>0</v>
          </cell>
          <cell r="AN811">
            <v>44768</v>
          </cell>
          <cell r="AO811">
            <v>44768</v>
          </cell>
          <cell r="AP811">
            <v>21000000</v>
          </cell>
          <cell r="AQ811">
            <v>21000000</v>
          </cell>
          <cell r="AR811">
            <v>3500000</v>
          </cell>
          <cell r="AS811">
            <v>0</v>
          </cell>
          <cell r="AT811">
            <v>3781</v>
          </cell>
          <cell r="AU811">
            <v>918</v>
          </cell>
          <cell r="AV811">
            <v>44581</v>
          </cell>
          <cell r="AW811">
            <v>38500000</v>
          </cell>
          <cell r="AX811" t="str">
            <v>O23011605560000007754</v>
          </cell>
        </row>
        <row r="812">
          <cell r="E812">
            <v>806</v>
          </cell>
          <cell r="F812" t="str">
            <v>806-2022</v>
          </cell>
          <cell r="G812" t="str">
            <v>CO1.PCCNTR.3420638</v>
          </cell>
          <cell r="H812" t="str">
            <v>PRODUCIR 100 % DE LOS DOCUMENTOS CON LINEAMIENTOS TÉCNICOS SOLICITADOS A LA SUBSECRETARÍA JURÍDICA</v>
          </cell>
          <cell r="I812" t="str">
            <v>Terminado</v>
          </cell>
          <cell r="J812" t="str">
            <v>https://community.secop.gov.co/Public/Tendering/OpportunityDetail/Index?noticeUID=CO1.NTC.2711171&amp;isFromPublicArea=True&amp;isModal=False</v>
          </cell>
          <cell r="K812" t="str">
            <v>SDTH-SJ-PSP-020-2021</v>
          </cell>
          <cell r="L812" t="str">
            <v>X</v>
          </cell>
          <cell r="N812" t="str">
            <v>CC</v>
          </cell>
          <cell r="O812">
            <v>9910237</v>
          </cell>
          <cell r="P812">
            <v>6</v>
          </cell>
          <cell r="Q812" t="str">
            <v>CUBILLOS SOTO</v>
          </cell>
          <cell r="R812" t="str">
            <v>FELIPE HERNANDO</v>
          </cell>
          <cell r="S812" t="str">
            <v>No Aplica</v>
          </cell>
          <cell r="T812" t="str">
            <v>FELIPE HERNANDO CUBILLOS SOTO</v>
          </cell>
          <cell r="U812" t="str">
            <v>M</v>
          </cell>
          <cell r="V812">
            <v>44587</v>
          </cell>
          <cell r="W812">
            <v>44587</v>
          </cell>
          <cell r="X812">
            <v>44588</v>
          </cell>
          <cell r="Y812">
            <v>44830</v>
          </cell>
          <cell r="Z812" t="str">
            <v>Contratación Directa</v>
          </cell>
          <cell r="AA812" t="str">
            <v>Contrato</v>
          </cell>
          <cell r="AB812" t="str">
            <v>Prestación de Servicios Profesionales</v>
          </cell>
          <cell r="AC812" t="str">
            <v>PRESTAR SERVICIOS PROFESIONALES EN DERECHO PARA APOYAR LAS ACTIVIDADES DE ANÁLISIS Y CONCEPTUALIZACIÓN; ASÍ COMO DE PROYECCIÓN Y REVISIÓN DE ACTOS ADMINISTRATIVOS Y DE INICIATIVAS LEGISLATIVAS EN RELACIÓN CON EL SECTOR HÁBITAT.</v>
          </cell>
          <cell r="AD812">
            <v>44588</v>
          </cell>
          <cell r="AE812">
            <v>44588</v>
          </cell>
          <cell r="AF812">
            <v>44588</v>
          </cell>
          <cell r="AG812">
            <v>44830</v>
          </cell>
          <cell r="AH812">
            <v>8</v>
          </cell>
          <cell r="AI812">
            <v>0</v>
          </cell>
          <cell r="AJ812">
            <v>11.133333333333333</v>
          </cell>
          <cell r="AK812">
            <v>11</v>
          </cell>
          <cell r="AL812">
            <v>4</v>
          </cell>
          <cell r="AN812">
            <v>44830</v>
          </cell>
          <cell r="AO812">
            <v>44925</v>
          </cell>
          <cell r="AP812">
            <v>72000000</v>
          </cell>
          <cell r="AQ812">
            <v>100200000</v>
          </cell>
          <cell r="AR812">
            <v>9000000</v>
          </cell>
          <cell r="AS812">
            <v>0</v>
          </cell>
          <cell r="AT812">
            <v>3294</v>
          </cell>
          <cell r="AU812">
            <v>927</v>
          </cell>
          <cell r="AV812">
            <v>44581</v>
          </cell>
          <cell r="AW812">
            <v>72000000</v>
          </cell>
          <cell r="AX812" t="str">
            <v>O23011605560000007810</v>
          </cell>
        </row>
        <row r="813">
          <cell r="E813">
            <v>807</v>
          </cell>
          <cell r="F813" t="str">
            <v>807-2022</v>
          </cell>
          <cell r="G813" t="str">
            <v>CO1.PCCNTR.3421027</v>
          </cell>
          <cell r="H813" t="str">
            <v>PRODUCIR 100 % DE LOS DOCUMENTOS CON LINEAMIENTOS TÉCNICOS SOLICITADOS A LA SUBSECRETARÍA JURÍDICA</v>
          </cell>
          <cell r="I813" t="str">
            <v>En Ejecución</v>
          </cell>
          <cell r="J813" t="str">
            <v>https://community.secop.gov.co/Public/Tendering/OpportunityDetail/Index?noticeUID=CO1.NTC.2711452&amp;isFromPublicArea=True&amp;isModal=true&amp;asPopupView=true</v>
          </cell>
          <cell r="K813" t="str">
            <v>SDHT-SJ-PSP-018-2021</v>
          </cell>
          <cell r="L813" t="str">
            <v>X</v>
          </cell>
          <cell r="N813" t="str">
            <v>CC</v>
          </cell>
          <cell r="O813">
            <v>41790280</v>
          </cell>
          <cell r="P813">
            <v>3</v>
          </cell>
          <cell r="Q813" t="str">
            <v xml:space="preserve">VILLABONA </v>
          </cell>
          <cell r="R813" t="str">
            <v>CARMEN YOLANDA</v>
          </cell>
          <cell r="S813" t="str">
            <v>No Aplica</v>
          </cell>
          <cell r="T813" t="str">
            <v xml:space="preserve">CARMEN YOLANDA VILLABONA </v>
          </cell>
          <cell r="U813" t="str">
            <v>F</v>
          </cell>
          <cell r="V813">
            <v>44587</v>
          </cell>
          <cell r="W813">
            <v>44587</v>
          </cell>
          <cell r="X813">
            <v>44588</v>
          </cell>
          <cell r="Y813">
            <v>44886</v>
          </cell>
          <cell r="Z813" t="str">
            <v>Contratación Directa</v>
          </cell>
          <cell r="AA813" t="str">
            <v>Contrato</v>
          </cell>
          <cell r="AB813" t="str">
            <v>Prestación de Servicios Profesionales</v>
          </cell>
          <cell r="AC813" t="str">
            <v>PRESTAR SERVICIOS PROFESIONALES EN DERECHO PARA APOYAR A LA SECRETARÍA DISTRITAL DEL HÁBITAT EN EL SEGUIMIENTO, REVISIÓN Y ELABORACIÓN DE CONCEPTOS Y ACTOS ADMINISTRATIVOS, REQUERIDOS EN EL MARCO DE LAS FUNCIONES Y COMPETENCIAS OFRECIDAS A LA ENTIDAD.</v>
          </cell>
          <cell r="AD813">
            <v>44588</v>
          </cell>
          <cell r="AE813">
            <v>44588</v>
          </cell>
          <cell r="AF813">
            <v>44588</v>
          </cell>
          <cell r="AG813">
            <v>44886</v>
          </cell>
          <cell r="AH813">
            <v>9</v>
          </cell>
          <cell r="AI813">
            <v>26</v>
          </cell>
          <cell r="AJ813">
            <v>12.166666666666668</v>
          </cell>
          <cell r="AK813">
            <v>12</v>
          </cell>
          <cell r="AL813">
            <v>5</v>
          </cell>
          <cell r="AN813">
            <v>44887</v>
          </cell>
          <cell r="AO813">
            <v>44958</v>
          </cell>
          <cell r="AP813">
            <v>118400000</v>
          </cell>
          <cell r="AQ813">
            <v>146000000</v>
          </cell>
          <cell r="AR813">
            <v>12000000</v>
          </cell>
          <cell r="AS813">
            <v>0</v>
          </cell>
          <cell r="AT813">
            <v>3296</v>
          </cell>
          <cell r="AU813">
            <v>891</v>
          </cell>
          <cell r="AV813">
            <v>44580</v>
          </cell>
          <cell r="AW813">
            <v>118793333</v>
          </cell>
          <cell r="AX813" t="str">
            <v>O23011605560000007810</v>
          </cell>
        </row>
        <row r="814">
          <cell r="E814">
            <v>808</v>
          </cell>
          <cell r="F814" t="str">
            <v>808-2022</v>
          </cell>
          <cell r="G814" t="str">
            <v>CO1.PCCNTR.3422712</v>
          </cell>
          <cell r="H814" t="str">
            <v>DESARROLLAR 1  DOCUMENTO NORMATIVO SOBRE LA FORMULACIÓN DE LOS INSTRUMENTOS DE PLANEACIÓN DE SEGUNDO NIVEL EN UNIDADES DEFICITARIAS A CARGO DE LA SDHT</v>
          </cell>
          <cell r="I814" t="str">
            <v>Terminación Anticipada</v>
          </cell>
          <cell r="J814" t="str">
            <v>https://community.secop.gov.co/Public/Tendering/OpportunityDetail/Index?noticeUID=CO1.NTC.2712644&amp;isFromPublicArea=True&amp;isModal=False</v>
          </cell>
          <cell r="K814" t="str">
            <v>SDHT-SDIS-PSP-037-2022</v>
          </cell>
          <cell r="L814" t="str">
            <v>X</v>
          </cell>
          <cell r="N814" t="str">
            <v>CC</v>
          </cell>
          <cell r="O814">
            <v>52716762</v>
          </cell>
          <cell r="P814">
            <v>7</v>
          </cell>
          <cell r="Q814" t="str">
            <v>HOYOS GARCIA</v>
          </cell>
          <cell r="R814" t="str">
            <v>PIEDAD</v>
          </cell>
          <cell r="S814" t="str">
            <v>No Aplica</v>
          </cell>
          <cell r="T814" t="str">
            <v>PIEDAD HOYOS GARCIA</v>
          </cell>
          <cell r="U814" t="str">
            <v>F</v>
          </cell>
          <cell r="V814">
            <v>44587</v>
          </cell>
          <cell r="W814">
            <v>44592</v>
          </cell>
          <cell r="X814">
            <v>44588</v>
          </cell>
          <cell r="Y814">
            <v>44926</v>
          </cell>
          <cell r="Z814" t="str">
            <v>Contratación Directa</v>
          </cell>
          <cell r="AA814" t="str">
            <v>Contrato</v>
          </cell>
          <cell r="AB814" t="str">
            <v>Prestación de Servicios Profesionales</v>
          </cell>
          <cell r="AC814" t="str">
            <v>PRESTAR SERVICIOS PROFESIONALES PARA LA ESTRUCTURACIÓN, FORMULACIÓN Y DISEÑO DEL COMPONENTE URBANO DE INSTRUMENTOS DE PLANEACIÓN Y GESTIÓN, PARA LA PRIORIZACIÓN DE LA OFERTA DE SERVICIOS SOCIALES Y DEL CUIDADO, ASÍ COMO LAS REGLAMENTACIONES A CARGO DE LA SDHT DERIVADAS DEL PLAN DE ORDENAMIENTO TERRITORIAL.</v>
          </cell>
          <cell r="AD814">
            <v>44592</v>
          </cell>
          <cell r="AE814">
            <v>44593</v>
          </cell>
          <cell r="AF814">
            <v>44593</v>
          </cell>
          <cell r="AG814">
            <v>44911</v>
          </cell>
          <cell r="AH814">
            <v>10</v>
          </cell>
          <cell r="AI814">
            <v>15</v>
          </cell>
          <cell r="AJ814">
            <v>10.5</v>
          </cell>
          <cell r="AK814">
            <v>10</v>
          </cell>
          <cell r="AL814">
            <v>15</v>
          </cell>
          <cell r="AN814">
            <v>44910</v>
          </cell>
          <cell r="AO814">
            <v>44736</v>
          </cell>
          <cell r="AP814">
            <v>105000000</v>
          </cell>
          <cell r="AQ814">
            <v>48000000</v>
          </cell>
          <cell r="AR814">
            <v>10000000</v>
          </cell>
          <cell r="AS814">
            <v>0</v>
          </cell>
          <cell r="AT814">
            <v>3681</v>
          </cell>
          <cell r="AU814">
            <v>913</v>
          </cell>
          <cell r="AV814">
            <v>44581</v>
          </cell>
          <cell r="AW814">
            <v>105000000</v>
          </cell>
          <cell r="AX814" t="str">
            <v>O23011601190000007721</v>
          </cell>
        </row>
        <row r="815">
          <cell r="E815">
            <v>809</v>
          </cell>
          <cell r="F815" t="str">
            <v>809-2022</v>
          </cell>
          <cell r="G815" t="str">
            <v>CO1.PCCNTR.3432646</v>
          </cell>
          <cell r="H815" t="str">
            <v>DESARROLLAR 1  DOCUMENTO NORMATIVO SOBRE LA FORMULACIÓN DE LOS INSTRUMENTOS DE PLANEACIÓN DE SEGUNDO NIVEL EN UNIDADES DEFICITARIAS A CARGO DE LA SDHT</v>
          </cell>
          <cell r="I815" t="str">
            <v>Terminación Anticipada</v>
          </cell>
          <cell r="J815" t="str">
            <v>https://community.secop.gov.co/Public/Tendering/OpportunityDetail/Index?noticeUID=CO1.NTC.2720451&amp;isFromPublicArea=True&amp;isModal=true&amp;asPopupView=true</v>
          </cell>
          <cell r="K815" t="str">
            <v>SDHT-SDIS-PSP-038-2022</v>
          </cell>
          <cell r="L815" t="str">
            <v>X</v>
          </cell>
          <cell r="N815" t="str">
            <v>CC</v>
          </cell>
          <cell r="O815">
            <v>1037574714</v>
          </cell>
          <cell r="P815">
            <v>9</v>
          </cell>
          <cell r="Q815" t="str">
            <v>OCAMPO VILLEGAS</v>
          </cell>
          <cell r="R815" t="str">
            <v>MONICA</v>
          </cell>
          <cell r="S815" t="str">
            <v>No Aplica</v>
          </cell>
          <cell r="T815" t="str">
            <v>MONICA OCAMPO VILLEGAS</v>
          </cell>
          <cell r="U815" t="str">
            <v>F</v>
          </cell>
          <cell r="V815">
            <v>44587</v>
          </cell>
          <cell r="W815" t="str">
            <v xml:space="preserve">26/01/2022 </v>
          </cell>
          <cell r="X815">
            <v>44588</v>
          </cell>
          <cell r="Y815">
            <v>44926</v>
          </cell>
          <cell r="Z815" t="str">
            <v>Contratación Directa</v>
          </cell>
          <cell r="AA815" t="str">
            <v>Contrato</v>
          </cell>
          <cell r="AB815" t="str">
            <v>Prestación de Servicios Profesionales</v>
          </cell>
          <cell r="AC815" t="str">
            <v xml:space="preserve"> PRESTAR SERVICIOS PROFESIONALES PARA LA ESTRUCTURACIÓN Y FORMULACIÓN DEL COMPONENTE URBANO DE INSTRUMENTOS DE PLANEACIÓN Y GESTIÓN DEL HÁBITAT POPULAR Y LAS REGLAMENTACIONES A CARGO DE LA SDHT DERIVADAS DEL PLAN DE ORDENAMIENTO TERRITORIAL</v>
          </cell>
          <cell r="AD815">
            <v>44588</v>
          </cell>
          <cell r="AE815">
            <v>44588</v>
          </cell>
          <cell r="AF815">
            <v>44588</v>
          </cell>
          <cell r="AG815">
            <v>44906</v>
          </cell>
          <cell r="AH815">
            <v>10</v>
          </cell>
          <cell r="AI815">
            <v>15</v>
          </cell>
          <cell r="AJ815">
            <v>10.5</v>
          </cell>
          <cell r="AK815">
            <v>10</v>
          </cell>
          <cell r="AL815">
            <v>15</v>
          </cell>
          <cell r="AN815">
            <v>44906</v>
          </cell>
          <cell r="AO815">
            <v>44736</v>
          </cell>
          <cell r="AP815">
            <v>96600000</v>
          </cell>
          <cell r="AQ815">
            <v>45386667</v>
          </cell>
          <cell r="AR815">
            <v>9200000</v>
          </cell>
          <cell r="AS815">
            <v>0</v>
          </cell>
          <cell r="AT815">
            <v>3682</v>
          </cell>
          <cell r="AU815">
            <v>910</v>
          </cell>
          <cell r="AV815">
            <v>44581</v>
          </cell>
          <cell r="AW815">
            <v>96600000</v>
          </cell>
          <cell r="AX815" t="str">
            <v>O23011601190000007721</v>
          </cell>
        </row>
        <row r="816">
          <cell r="E816">
            <v>810</v>
          </cell>
          <cell r="F816" t="str">
            <v>810-2022</v>
          </cell>
          <cell r="G816" t="str">
            <v>CO1.PCCNTR.3423719</v>
          </cell>
          <cell r="H816" t="str">
            <v>DESARROLLAR 1  DOCUMENTO NORMATIVO SOBRE LA FORMULACIÓN DE LOS INSTRUMENTOS DE PLANEACIÓN DE SEGUNDO NIVEL EN UNIDADES DEFICITARIAS A CARGO DE LA SDHT</v>
          </cell>
          <cell r="I816" t="str">
            <v>Terminación Anticipada</v>
          </cell>
          <cell r="J816" t="str">
            <v>https://community.secop.gov.co/Public/Tendering/OpportunityDetail/Index?noticeUID=CO1.NTC.2713335&amp;isFromPublicArea=True&amp;isModal=true&amp;asPopupView=true</v>
          </cell>
          <cell r="K816" t="str">
            <v>SDHT-SDIS-PSP-050-2022</v>
          </cell>
          <cell r="L816" t="str">
            <v>X</v>
          </cell>
          <cell r="N816" t="str">
            <v>CC</v>
          </cell>
          <cell r="O816">
            <v>1070961137</v>
          </cell>
          <cell r="P816">
            <v>9</v>
          </cell>
          <cell r="Q816" t="str">
            <v>GONZALEZ TRIANA</v>
          </cell>
          <cell r="R816" t="str">
            <v>LEYDI ANDREA</v>
          </cell>
          <cell r="S816" t="str">
            <v>No Aplica</v>
          </cell>
          <cell r="T816" t="str">
            <v>LEYDI ANDREA GONZALEZ TRIANA</v>
          </cell>
          <cell r="U816" t="str">
            <v>F</v>
          </cell>
          <cell r="V816">
            <v>44587</v>
          </cell>
          <cell r="W816">
            <v>44592</v>
          </cell>
          <cell r="X816">
            <v>44588</v>
          </cell>
          <cell r="Y816">
            <v>44926</v>
          </cell>
          <cell r="Z816" t="str">
            <v>Contratación Directa</v>
          </cell>
          <cell r="AA816" t="str">
            <v>Contrato</v>
          </cell>
          <cell r="AB816" t="str">
            <v>Prestación de Servicios Profesionales</v>
          </cell>
          <cell r="AC816" t="str">
            <v>PRESTAR SERVICIOS PROFESIONALES PARA APOYAR LA DEPURACIÓN, CONSOLIDACIÓN, ESTANDARIZACIÓN, ESPECIALIZACIÓN Y GEORREFERENCIACIÓN DE LA INFORMACIÓN ALFANUMÉRICA Y GEOGRÁFICA RELACIONADOS CON LA GESTIÓN INTEGRAL DEL HÁBITAT.</v>
          </cell>
          <cell r="AD816">
            <v>44592</v>
          </cell>
          <cell r="AE816">
            <v>44593</v>
          </cell>
          <cell r="AF816">
            <v>44593</v>
          </cell>
          <cell r="AG816">
            <v>44881</v>
          </cell>
          <cell r="AH816">
            <v>9</v>
          </cell>
          <cell r="AI816">
            <v>15</v>
          </cell>
          <cell r="AJ816">
            <v>9.5</v>
          </cell>
          <cell r="AK816">
            <v>9</v>
          </cell>
          <cell r="AL816">
            <v>15</v>
          </cell>
          <cell r="AN816">
            <v>44880</v>
          </cell>
          <cell r="AO816">
            <v>44736</v>
          </cell>
          <cell r="AP816">
            <v>66500000</v>
          </cell>
          <cell r="AQ816">
            <v>33600000</v>
          </cell>
          <cell r="AR816">
            <v>7000000</v>
          </cell>
          <cell r="AS816">
            <v>0</v>
          </cell>
          <cell r="AT816">
            <v>3694</v>
          </cell>
          <cell r="AU816">
            <v>852</v>
          </cell>
          <cell r="AV816">
            <v>44573</v>
          </cell>
          <cell r="AW816">
            <v>66500000</v>
          </cell>
          <cell r="AX816" t="str">
            <v>O23011601190000007721</v>
          </cell>
        </row>
        <row r="817">
          <cell r="E817">
            <v>811</v>
          </cell>
          <cell r="F817" t="str">
            <v>811-2022</v>
          </cell>
          <cell r="G817" t="str">
            <v>CO1.PCCNTR.3426629</v>
          </cell>
          <cell r="H817" t="str">
            <v xml:space="preserve">IMPLEMENTAR 1  SISTEMA  DE GESTIÓN DOCUMENTAL </v>
          </cell>
          <cell r="I817" t="str">
            <v>En Ejecución</v>
          </cell>
          <cell r="J817" t="str">
            <v>https://community.secop.gov.co/Public/Tendering/OpportunityDetail/Index?noticeUID=CO1.NTC.2715917&amp;isFromPublicArea=True&amp;isModal=true&amp;asPopupView=true</v>
          </cell>
          <cell r="K817" t="str">
            <v>SDHT-SDA-PSP-052-2022</v>
          </cell>
          <cell r="L817" t="str">
            <v>X</v>
          </cell>
          <cell r="N817" t="str">
            <v>CC</v>
          </cell>
          <cell r="O817">
            <v>1024495216</v>
          </cell>
          <cell r="P817">
            <v>6</v>
          </cell>
          <cell r="Q817" t="str">
            <v>GARCIA JIMENEZ</v>
          </cell>
          <cell r="R817" t="str">
            <v>JOHAN SEBASTIAN</v>
          </cell>
          <cell r="S817" t="str">
            <v>No Aplica</v>
          </cell>
          <cell r="T817" t="str">
            <v>JOHAN SEBASTIAN GARCIA JIMENEZ</v>
          </cell>
          <cell r="U817" t="str">
            <v>M</v>
          </cell>
          <cell r="V817">
            <v>44587</v>
          </cell>
          <cell r="W817">
            <v>44589</v>
          </cell>
          <cell r="X817">
            <v>44588</v>
          </cell>
          <cell r="Y817">
            <v>44927</v>
          </cell>
          <cell r="Z817" t="str">
            <v>Contratación Directa</v>
          </cell>
          <cell r="AA817" t="str">
            <v>Contrato</v>
          </cell>
          <cell r="AB817" t="str">
            <v>Prestación de Servicios Profesionales</v>
          </cell>
          <cell r="AC817" t="str">
            <v xml:space="preserve"> PRESTAR SERVICIOS PROFESIONALES PARA APOYAR EL PROCESO DE GESTIÓN DOCUMENTAL EN LO RELACIONADO CON LOS ARCHIVOS DE GESTIÓN Y ARCHIVO CENTRAL DE LA ENTIDAD</v>
          </cell>
          <cell r="AD817">
            <v>44589</v>
          </cell>
          <cell r="AE817">
            <v>44588</v>
          </cell>
          <cell r="AF817">
            <v>44589</v>
          </cell>
          <cell r="AG817">
            <v>44921</v>
          </cell>
          <cell r="AH817">
            <v>11</v>
          </cell>
          <cell r="AI817">
            <v>0</v>
          </cell>
          <cell r="AJ817">
            <v>13.1</v>
          </cell>
          <cell r="AK817">
            <v>13</v>
          </cell>
          <cell r="AL817">
            <v>3</v>
          </cell>
          <cell r="AM817">
            <v>393</v>
          </cell>
          <cell r="AN817">
            <v>44922</v>
          </cell>
          <cell r="AO817">
            <v>44985</v>
          </cell>
          <cell r="AP817">
            <v>61600000</v>
          </cell>
          <cell r="AQ817">
            <v>73360000</v>
          </cell>
          <cell r="AR817">
            <v>5600000</v>
          </cell>
          <cell r="AS817">
            <v>0</v>
          </cell>
          <cell r="AT817">
            <v>3752</v>
          </cell>
          <cell r="AU817">
            <v>947</v>
          </cell>
          <cell r="AV817">
            <v>44586</v>
          </cell>
          <cell r="AW817">
            <v>64400000</v>
          </cell>
          <cell r="AX817" t="str">
            <v>O23011605560000007754</v>
          </cell>
        </row>
        <row r="818">
          <cell r="E818">
            <v>812</v>
          </cell>
          <cell r="F818" t="str">
            <v>812-2022</v>
          </cell>
          <cell r="G818" t="str">
            <v>CO1.PCCNTR.3436926</v>
          </cell>
          <cell r="H818" t="str">
            <v>GESTIONAR Y ATENDER EL 100 % DE LOS REQUERIMIENTOS ALLEGADOS A LA ENTIDAD, RELACIONADOS CON ARRENDAMIENTO Y DESARROLLO DE VIVIENDA</v>
          </cell>
          <cell r="I818" t="str">
            <v>Terminado</v>
          </cell>
          <cell r="J818" t="str">
            <v>https://community.secop.gov.co/Public/Tendering/OpportunityDetail/Index?noticeUID=CO1.NTC.2723656&amp;isFromPublicArea=True&amp;isModal=true&amp;asPopupView=true</v>
          </cell>
          <cell r="K818" t="str">
            <v>SDHT-SDICV-PSP-074-2022</v>
          </cell>
          <cell r="L818" t="str">
            <v>X</v>
          </cell>
          <cell r="N818" t="str">
            <v>CC</v>
          </cell>
          <cell r="O818">
            <v>79904441</v>
          </cell>
          <cell r="P818">
            <v>2</v>
          </cell>
          <cell r="Q818" t="str">
            <v>MERIZALDE ACOSTA</v>
          </cell>
          <cell r="R818" t="str">
            <v>JAROL DAVID</v>
          </cell>
          <cell r="S818" t="str">
            <v>No Aplica</v>
          </cell>
          <cell r="T818" t="str">
            <v>JAROL DAVID MERIZALDE ACOSTA</v>
          </cell>
          <cell r="U818" t="str">
            <v>M</v>
          </cell>
          <cell r="V818">
            <v>44587</v>
          </cell>
          <cell r="W818" t="str">
            <v>No Aplica</v>
          </cell>
          <cell r="X818">
            <v>44589</v>
          </cell>
          <cell r="Y818">
            <v>44926</v>
          </cell>
          <cell r="Z818" t="str">
            <v>Contratación Directa</v>
          </cell>
          <cell r="AA818" t="str">
            <v>Contrato</v>
          </cell>
          <cell r="AB818" t="str">
            <v>Prestación de Servicios Profesionales</v>
          </cell>
          <cell r="AC818" t="str">
            <v xml:space="preserve"> PRESTAR SERVICIOS PROFESIONALES DE APOYO JURIDICO PARA SUSTANCIAR INVESTIGACIONESADMINISTRATIVAS RELACIONADAS CON LA ENAJENACIÓN Y ARRENDAMIENTO DE VIVIENDA</v>
          </cell>
          <cell r="AD818">
            <v>44589</v>
          </cell>
          <cell r="AE818">
            <v>44593</v>
          </cell>
          <cell r="AF818">
            <v>44593</v>
          </cell>
          <cell r="AG818">
            <v>44926</v>
          </cell>
          <cell r="AH818">
            <v>11</v>
          </cell>
          <cell r="AI818">
            <v>0</v>
          </cell>
          <cell r="AJ818">
            <v>11</v>
          </cell>
          <cell r="AK818">
            <v>11</v>
          </cell>
          <cell r="AL818">
            <v>0</v>
          </cell>
          <cell r="AN818">
            <v>44926</v>
          </cell>
          <cell r="AO818">
            <v>44926</v>
          </cell>
          <cell r="AP818">
            <v>62881500</v>
          </cell>
          <cell r="AQ818">
            <v>62881500</v>
          </cell>
          <cell r="AR818">
            <v>5716500</v>
          </cell>
          <cell r="AS818">
            <v>0</v>
          </cell>
          <cell r="AT818">
            <v>2852</v>
          </cell>
          <cell r="AU818">
            <v>931</v>
          </cell>
          <cell r="AV818">
            <v>44582</v>
          </cell>
          <cell r="AW818">
            <v>65739750</v>
          </cell>
          <cell r="AX818" t="str">
            <v>O23011603450000007812</v>
          </cell>
        </row>
        <row r="819">
          <cell r="E819">
            <v>813</v>
          </cell>
          <cell r="F819" t="str">
            <v>813-2022</v>
          </cell>
          <cell r="G819" t="str">
            <v>CO1.PCCNTR.3425853</v>
          </cell>
          <cell r="H819" t="str">
            <v xml:space="preserve">REALIZAR 2 ESTUDIOS O DISEÑOS DE PREFACTIBILIDAD Y FACTIBILIDAD PARA PROYECTOS GESTIONADOS DE REVITALIZACIÓN URBANA PARA LA COMPETITIVIDAD EN TORNO A NUEVAS INTERVENCIONES PÚBLICAS DE DESARROLLO URBANO. </v>
          </cell>
          <cell r="I819" t="str">
            <v>Terminado</v>
          </cell>
          <cell r="J819" t="str">
            <v>https://community.secop.gov.co/Public/Tendering/OpportunityDetail/Index?noticeUID=CO1.NTC.2715506&amp;isFromPublicArea=True&amp;isModal=true&amp;asPopupView=true</v>
          </cell>
          <cell r="K819" t="str">
            <v>SDHT-SDO-PSP-077-2022</v>
          </cell>
          <cell r="L819" t="str">
            <v>X</v>
          </cell>
          <cell r="N819" t="str">
            <v>CC</v>
          </cell>
          <cell r="O819">
            <v>79368428</v>
          </cell>
          <cell r="P819">
            <v>6</v>
          </cell>
          <cell r="Q819" t="str">
            <v>PULIDO PARADA</v>
          </cell>
          <cell r="R819" t="str">
            <v>ALEJANDRO</v>
          </cell>
          <cell r="S819" t="str">
            <v>No Aplica</v>
          </cell>
          <cell r="T819" t="str">
            <v>ALEJANDRO PULIDO PARADA</v>
          </cell>
          <cell r="U819" t="str">
            <v>M</v>
          </cell>
          <cell r="V819">
            <v>44587</v>
          </cell>
          <cell r="W819">
            <v>44587</v>
          </cell>
          <cell r="X819">
            <v>44588</v>
          </cell>
          <cell r="Y819">
            <v>44738</v>
          </cell>
          <cell r="Z819" t="str">
            <v>Contratación Directa</v>
          </cell>
          <cell r="AA819" t="str">
            <v>Contrato</v>
          </cell>
          <cell r="AB819" t="str">
            <v>Prestación de Servicios Profesionales</v>
          </cell>
          <cell r="AC819" t="str">
            <v>PRESTAR SERVICIOS PROFESIONALES PARA LA ELABORACIÓN DE LOS ANÁLISIS PRESUPUESTALES Y FINANCIEROS DE LOS PROYECTOS PRIORIZADOS POR LA ENTIDAD</v>
          </cell>
          <cell r="AD819">
            <v>44588</v>
          </cell>
          <cell r="AE819">
            <v>44593</v>
          </cell>
          <cell r="AF819">
            <v>44593</v>
          </cell>
          <cell r="AG819">
            <v>44742</v>
          </cell>
          <cell r="AH819">
            <v>5</v>
          </cell>
          <cell r="AI819">
            <v>0</v>
          </cell>
          <cell r="AJ819">
            <v>5</v>
          </cell>
          <cell r="AK819">
            <v>5</v>
          </cell>
          <cell r="AL819">
            <v>0</v>
          </cell>
          <cell r="AN819">
            <v>44742</v>
          </cell>
          <cell r="AO819">
            <v>44742</v>
          </cell>
          <cell r="AP819">
            <v>45000000</v>
          </cell>
          <cell r="AQ819">
            <v>45000000</v>
          </cell>
          <cell r="AR819">
            <v>9000000</v>
          </cell>
          <cell r="AS819">
            <v>0</v>
          </cell>
          <cell r="AT819">
            <v>3742</v>
          </cell>
          <cell r="AU819">
            <v>936</v>
          </cell>
          <cell r="AV819">
            <v>44585</v>
          </cell>
          <cell r="AW819">
            <v>45000000</v>
          </cell>
          <cell r="AX819" t="str">
            <v>O23011602320000007641</v>
          </cell>
        </row>
        <row r="820">
          <cell r="E820">
            <v>814</v>
          </cell>
          <cell r="F820" t="str">
            <v>814-2022</v>
          </cell>
          <cell r="G820" t="str">
            <v>CO1.PCCNTR.3442137</v>
          </cell>
          <cell r="H820" t="str">
            <v>FORTALECER TÉCNICA Y ORGANIZACIONALMENTE 100 % DE LOS ACUEDUCTOS IDENTIFICADOS Y PRIORIZADOS EN LA ZONA RURAL DEL DISTRITO.</v>
          </cell>
          <cell r="I820" t="str">
            <v>En Ejecución</v>
          </cell>
          <cell r="J820" t="str">
            <v>https://community.secop.gov.co/Public/Tendering/OpportunityDetail/Index?noticeUID=CO1.NTC.2728023&amp;isFromPublicArea=True&amp;isModal=true&amp;asPopupView=true</v>
          </cell>
          <cell r="K820" t="str">
            <v>SDHTSDSPPSP0302022</v>
          </cell>
          <cell r="L820" t="str">
            <v>X</v>
          </cell>
          <cell r="N820" t="str">
            <v>CC</v>
          </cell>
          <cell r="O820">
            <v>28537569</v>
          </cell>
          <cell r="P820">
            <v>6</v>
          </cell>
          <cell r="Q820" t="str">
            <v xml:space="preserve">CEDANO </v>
          </cell>
          <cell r="R820" t="str">
            <v>CLAUDIA LEONEL</v>
          </cell>
          <cell r="S820" t="str">
            <v>No Aplica</v>
          </cell>
          <cell r="T820" t="str">
            <v xml:space="preserve">CLAUDIA LEONEL CEDANO </v>
          </cell>
          <cell r="U820" t="str">
            <v>F</v>
          </cell>
          <cell r="V820">
            <v>44587</v>
          </cell>
          <cell r="W820" t="str">
            <v>No Aplica</v>
          </cell>
          <cell r="X820">
            <v>44589</v>
          </cell>
          <cell r="Y820">
            <v>44921</v>
          </cell>
          <cell r="Z820" t="str">
            <v>Contratación Directa</v>
          </cell>
          <cell r="AA820" t="str">
            <v>Contrato</v>
          </cell>
          <cell r="AB820" t="str">
            <v>Prestación de Servicios Profesionales</v>
          </cell>
          <cell r="AC820" t="str">
            <v>PRESTAR SERVICIOS PROFESIONALES PARA APOYAR EN LAS ACTIVIDADES RELACIONADAS CON LA PROMOCIÓN DE LA POLÍTICA DE OTORGAMIENTO Y FINANCIACIÓN DE LOS SUBSIDIOS Y EL RECONOCIMIENTO DE BENEFICIOS ECONÓMICOS Y TARIFARIOS DEL ORDEN DISTRITAL EN MATERIA DE SERVICIOS PÚBLICOS DOMICILIARIO</v>
          </cell>
          <cell r="AD820">
            <v>44589</v>
          </cell>
          <cell r="AE820">
            <v>44589</v>
          </cell>
          <cell r="AF820">
            <v>44589</v>
          </cell>
          <cell r="AG820">
            <v>44922</v>
          </cell>
          <cell r="AH820">
            <v>11</v>
          </cell>
          <cell r="AI820">
            <v>0</v>
          </cell>
          <cell r="AJ820">
            <v>12.6</v>
          </cell>
          <cell r="AK820">
            <v>12</v>
          </cell>
          <cell r="AL820">
            <v>18</v>
          </cell>
          <cell r="AM820">
            <v>378</v>
          </cell>
          <cell r="AN820">
            <v>44922</v>
          </cell>
          <cell r="AO820">
            <v>44972</v>
          </cell>
          <cell r="AP820">
            <v>67980000</v>
          </cell>
          <cell r="AQ820">
            <v>77868000</v>
          </cell>
          <cell r="AR820">
            <v>6180000</v>
          </cell>
          <cell r="AS820">
            <v>0</v>
          </cell>
          <cell r="AT820">
            <v>3709</v>
          </cell>
          <cell r="AU820">
            <v>905</v>
          </cell>
          <cell r="AV820">
            <v>44580</v>
          </cell>
          <cell r="AW820">
            <v>67980000</v>
          </cell>
          <cell r="AX820" t="str">
            <v>O23011602370000007615</v>
          </cell>
        </row>
        <row r="821">
          <cell r="E821">
            <v>815</v>
          </cell>
          <cell r="F821" t="str">
            <v>815-2022</v>
          </cell>
          <cell r="G821" t="str">
            <v>CO1.PCCNTR.3442533</v>
          </cell>
          <cell r="H821" t="str">
            <v xml:space="preserve">COODINAR 100 % DEL DISEÑO E IMPLEMENTACIÓN DE LA POLÍTICA PÚBLICA DE SERVICIOS PÚBLICOS. </v>
          </cell>
          <cell r="I821" t="str">
            <v>En Ejecución</v>
          </cell>
          <cell r="J821" t="str">
            <v>https://community.secop.gov.co/Public/Tendering/OpportunityDetail/Index?noticeUID=CO1.NTC.2728121&amp;isFromPublicArea=True&amp;isModal=true&amp;asPopupView=true</v>
          </cell>
          <cell r="K821" t="str">
            <v>SDHT-SDSP-PSP032-2022</v>
          </cell>
          <cell r="L821" t="str">
            <v>X</v>
          </cell>
          <cell r="N821" t="str">
            <v>CC</v>
          </cell>
          <cell r="O821">
            <v>1032407982</v>
          </cell>
          <cell r="P821">
            <v>3</v>
          </cell>
          <cell r="Q821" t="str">
            <v>VARGAS TRIVIÑO</v>
          </cell>
          <cell r="R821" t="str">
            <v>SANTIAGO JOSE</v>
          </cell>
          <cell r="S821" t="str">
            <v>No Aplica</v>
          </cell>
          <cell r="T821" t="str">
            <v>SANTIAGO JOSE VARGAS TRIVIÑO</v>
          </cell>
          <cell r="U821" t="str">
            <v>M</v>
          </cell>
          <cell r="V821">
            <v>44587</v>
          </cell>
          <cell r="W821" t="str">
            <v>No Aplica</v>
          </cell>
          <cell r="X821">
            <v>44589</v>
          </cell>
          <cell r="Y821">
            <v>44921</v>
          </cell>
          <cell r="Z821" t="str">
            <v>Contratación Directa</v>
          </cell>
          <cell r="AA821" t="str">
            <v>Contrato</v>
          </cell>
          <cell r="AB821" t="str">
            <v>Prestación de Servicios Profesionales</v>
          </cell>
          <cell r="AC821" t="str">
            <v>PRESTAR SERVICIOS PROFESIONALES PARA APOYAR EL DESARROLLO DEL PLAN MAESTRO DE HÁBITAT Y SERVICIOS PÚBLICOS PARA ASEGURAR LA CUALIFICACIÓN OPORTUNA DEL HÁBITAT EN EL DISTRITO CAPITAL</v>
          </cell>
          <cell r="AD821">
            <v>44589</v>
          </cell>
          <cell r="AE821">
            <v>44589</v>
          </cell>
          <cell r="AF821">
            <v>44589</v>
          </cell>
          <cell r="AG821">
            <v>44922</v>
          </cell>
          <cell r="AH821">
            <v>11</v>
          </cell>
          <cell r="AI821">
            <v>0</v>
          </cell>
          <cell r="AJ821">
            <v>12.6</v>
          </cell>
          <cell r="AK821">
            <v>12</v>
          </cell>
          <cell r="AL821">
            <v>18</v>
          </cell>
          <cell r="AM821">
            <v>378</v>
          </cell>
          <cell r="AN821">
            <v>44922</v>
          </cell>
          <cell r="AO821">
            <v>44972</v>
          </cell>
          <cell r="AP821">
            <v>77000000</v>
          </cell>
          <cell r="AQ821">
            <v>88200000</v>
          </cell>
          <cell r="AR821">
            <v>7000000</v>
          </cell>
          <cell r="AS821">
            <v>0</v>
          </cell>
          <cell r="AT821">
            <v>3789</v>
          </cell>
          <cell r="AU821">
            <v>937</v>
          </cell>
          <cell r="AV821">
            <v>44585</v>
          </cell>
          <cell r="AW821">
            <v>77000000</v>
          </cell>
          <cell r="AX821" t="str">
            <v>O23011602370000007615</v>
          </cell>
        </row>
        <row r="822">
          <cell r="E822">
            <v>816</v>
          </cell>
          <cell r="F822" t="str">
            <v>816-2022</v>
          </cell>
          <cell r="G822" t="str">
            <v>CO1.PCCNTR.3443034</v>
          </cell>
          <cell r="H822" t="str">
            <v>REALIZAR SERVICIOS DE ASISTENCIA TÉCNICA AL 100 % DE LOS PROYECTOS VINCULADOS COMO ASOCIATIVOS Y/O PROYECTOS ESTRATÉGICOS EN EL MARCO DEL PDD.</v>
          </cell>
          <cell r="I822" t="str">
            <v>Terminado</v>
          </cell>
          <cell r="J822" t="str">
            <v>https://community.secop.gov.co/Public/Tendering/OpportunityDetail/Index?noticeUID=CO1.NTC.2728729&amp;isFromPublicArea=True&amp;isModal=true&amp;asPopupView=true</v>
          </cell>
          <cell r="K822" t="str">
            <v>SDHT-SDGS-PSP-041-2022</v>
          </cell>
          <cell r="L822" t="str">
            <v>X</v>
          </cell>
          <cell r="N822" t="str">
            <v>CC</v>
          </cell>
          <cell r="O822">
            <v>52423856</v>
          </cell>
          <cell r="P822">
            <v>2</v>
          </cell>
          <cell r="Q822" t="str">
            <v>CABIELES RUIZ</v>
          </cell>
          <cell r="R822" t="str">
            <v>ADRIANA ELIZABETH</v>
          </cell>
          <cell r="S822" t="str">
            <v>No Aplica</v>
          </cell>
          <cell r="T822" t="str">
            <v>ADRIANA ELIZABETH CABIELES RUIZ</v>
          </cell>
          <cell r="U822" t="str">
            <v>F</v>
          </cell>
          <cell r="V822">
            <v>44587</v>
          </cell>
          <cell r="W822">
            <v>44589</v>
          </cell>
          <cell r="X822">
            <v>44588</v>
          </cell>
          <cell r="Y822">
            <v>44799</v>
          </cell>
          <cell r="Z822" t="str">
            <v>Contratación Directa</v>
          </cell>
          <cell r="AA822" t="str">
            <v>Contrato</v>
          </cell>
          <cell r="AB822" t="str">
            <v>Prestación de Servicios Profesionales</v>
          </cell>
          <cell r="AC822" t="str">
            <v>PRESTAR SERVICIOS PROFESIONALES ESPECIALIZADOS PARA LA ESTRUCTURACIÓN Y CONCEPTUALIZACIÓN DE LOS PROYECTOS ESTRATÉGICOS, QUE PERMITAN LA HABILITACIÓN DE SUELO PARA VIVIENDA VIS/VIP JUNTO CON ESPACIOS COMPLEMENTARIOS Y OTROS USOS.</v>
          </cell>
          <cell r="AD822">
            <v>44589</v>
          </cell>
          <cell r="AE822">
            <v>44593</v>
          </cell>
          <cell r="AF822">
            <v>44593</v>
          </cell>
          <cell r="AG822">
            <v>44834</v>
          </cell>
          <cell r="AH822">
            <v>7</v>
          </cell>
          <cell r="AI822">
            <v>0</v>
          </cell>
          <cell r="AJ822">
            <v>9.5</v>
          </cell>
          <cell r="AK822">
            <v>9</v>
          </cell>
          <cell r="AL822">
            <v>15</v>
          </cell>
          <cell r="AN822">
            <v>44803</v>
          </cell>
          <cell r="AO822">
            <v>44910</v>
          </cell>
          <cell r="AP822">
            <v>124810000</v>
          </cell>
          <cell r="AQ822">
            <v>169385000</v>
          </cell>
          <cell r="AR822">
            <v>17830000</v>
          </cell>
          <cell r="AS822">
            <v>0</v>
          </cell>
          <cell r="AT822">
            <v>3495</v>
          </cell>
          <cell r="AU822">
            <v>906</v>
          </cell>
          <cell r="AV822">
            <v>44580</v>
          </cell>
          <cell r="AW822">
            <v>124810000</v>
          </cell>
          <cell r="AX822" t="str">
            <v>O23011601190000007798</v>
          </cell>
        </row>
        <row r="823">
          <cell r="E823">
            <v>817</v>
          </cell>
          <cell r="F823" t="str">
            <v>817-2022</v>
          </cell>
          <cell r="G823" t="str">
            <v>CO1.PCCNTR.3442980</v>
          </cell>
          <cell r="H823" t="str">
            <v>REALIZAR SERVICIOS DE ASISTENCIA TÉCNICA AL 100 % DE LOS PROYECTOS VINCULADOS COMO ASOCIATIVOS Y/O PROYECTOS ESTRATÉGICOS EN EL MARCO DEL PDD.</v>
          </cell>
          <cell r="I823" t="str">
            <v>Terminación Anticipada</v>
          </cell>
          <cell r="J823" t="str">
            <v>https://community.secop.gov.co/Public/Tendering/OpportunityDetail/Index?noticeUID=CO1.NTC.2728838&amp;isFromPublicArea=True&amp;isModal=true&amp;asPopupView=true</v>
          </cell>
          <cell r="K823" t="str">
            <v>SDHT-SDGS-PSP-044-2022</v>
          </cell>
          <cell r="L823" t="str">
            <v>X</v>
          </cell>
          <cell r="N823" t="str">
            <v>CC</v>
          </cell>
          <cell r="O823">
            <v>1032456336</v>
          </cell>
          <cell r="P823">
            <v>4</v>
          </cell>
          <cell r="Q823" t="str">
            <v>AVILA FARFAN</v>
          </cell>
          <cell r="R823" t="str">
            <v>CARLOS EDUARDO</v>
          </cell>
          <cell r="S823" t="str">
            <v>No Aplica</v>
          </cell>
          <cell r="T823" t="str">
            <v>CARLOS EDUARDO AVILA FARFAN</v>
          </cell>
          <cell r="U823" t="str">
            <v>M</v>
          </cell>
          <cell r="V823">
            <v>44587</v>
          </cell>
          <cell r="W823" t="str">
            <v>No Aplica</v>
          </cell>
          <cell r="X823">
            <v>44588</v>
          </cell>
          <cell r="Y823">
            <v>44860</v>
          </cell>
          <cell r="Z823" t="str">
            <v>Contratación Directa</v>
          </cell>
          <cell r="AA823" t="str">
            <v>Contrato</v>
          </cell>
          <cell r="AB823" t="str">
            <v>Prestación de Servicios Profesionales</v>
          </cell>
          <cell r="AC823" t="str">
            <v>PRESTAR SERVICIOS PROFESIONALES PARA REALIZAR EL ANÁLISIS URBANÍSTICO Y DAR APOYO A LOS INSTRUMENTOS DE ORDENAMIENTO DE LA CIUDAD QUE PERMITAN LA HABILITACIÓN DE SUELO PARA VIVIENDA Y USOS COMPLEMENTARIOS APOYADOS POR ESTA SUBDIRECCIÓN</v>
          </cell>
          <cell r="AD823">
            <v>44588</v>
          </cell>
          <cell r="AE823">
            <v>44593</v>
          </cell>
          <cell r="AF823">
            <v>44593</v>
          </cell>
          <cell r="AG823">
            <v>44865</v>
          </cell>
          <cell r="AH823">
            <v>9</v>
          </cell>
          <cell r="AI823">
            <v>0</v>
          </cell>
          <cell r="AJ823">
            <v>9</v>
          </cell>
          <cell r="AK823">
            <v>9</v>
          </cell>
          <cell r="AL823">
            <v>0</v>
          </cell>
          <cell r="AN823">
            <v>44865</v>
          </cell>
          <cell r="AO823">
            <v>44803</v>
          </cell>
          <cell r="AP823">
            <v>69570000</v>
          </cell>
          <cell r="AQ823">
            <v>54110000</v>
          </cell>
          <cell r="AR823">
            <v>7730000</v>
          </cell>
          <cell r="AS823">
            <v>0</v>
          </cell>
          <cell r="AT823">
            <v>3565</v>
          </cell>
          <cell r="AU823">
            <v>943</v>
          </cell>
          <cell r="AV823">
            <v>44585</v>
          </cell>
          <cell r="AW823">
            <v>69570000</v>
          </cell>
          <cell r="AX823" t="str">
            <v>O23011601190000007798</v>
          </cell>
        </row>
        <row r="824">
          <cell r="E824">
            <v>818</v>
          </cell>
          <cell r="F824" t="str">
            <v>818-2022</v>
          </cell>
          <cell r="G824" t="str">
            <v>CO1.PCCNTR.3443620</v>
          </cell>
          <cell r="H824" t="str">
            <v>REALIZAR SERVICIOS DE ASISTENCIA TÉCNICA AL 100 % DE LOS PROYECTOS VINCULADOS COMO ASOCIATIVOS Y/O PROYECTOS ESTRATÉGICOS EN EL MARCO DEL PDD.</v>
          </cell>
          <cell r="I824" t="str">
            <v>Terminado</v>
          </cell>
          <cell r="J824" t="str">
            <v>https://community.secop.gov.co/Public/Tendering/OpportunityDetail/Index?noticeUID=CO1.NTC.2728865&amp;isFromPublicArea=True&amp;isModal=true&amp;asPopupView=true</v>
          </cell>
          <cell r="K824" t="str">
            <v>SDHT-SDGS-PSP-045-2022</v>
          </cell>
          <cell r="L824" t="str">
            <v>X</v>
          </cell>
          <cell r="N824" t="str">
            <v>CC</v>
          </cell>
          <cell r="O824">
            <v>9530054</v>
          </cell>
          <cell r="P824">
            <v>4</v>
          </cell>
          <cell r="Q824" t="str">
            <v>GUANUMEN PACHECO</v>
          </cell>
          <cell r="R824" t="str">
            <v>HUGO GERMAN</v>
          </cell>
          <cell r="S824" t="str">
            <v>No Aplica</v>
          </cell>
          <cell r="T824" t="str">
            <v>HUGO GERMAN GUANUMEN PACHECO</v>
          </cell>
          <cell r="U824" t="str">
            <v>M</v>
          </cell>
          <cell r="V824">
            <v>44587</v>
          </cell>
          <cell r="W824" t="str">
            <v>27/01/2022</v>
          </cell>
          <cell r="X824">
            <v>44588</v>
          </cell>
          <cell r="Y824">
            <v>44799</v>
          </cell>
          <cell r="Z824" t="str">
            <v>Contratación Directa</v>
          </cell>
          <cell r="AA824" t="str">
            <v>Contrato</v>
          </cell>
          <cell r="AB824" t="str">
            <v>Prestación de Servicios Profesionales</v>
          </cell>
          <cell r="AC824" t="str">
            <v>PRESTAR SERVICIOS PROFESIONALES EN LA ESTRUCTURACIÓN URBANÍSTICA Y ARQUITECTURA DE LOS INSTRUMENTOS DE ORDENAMIENTO DE LA CIUDAD, QUE PERMITEN LA HABILITACIÓN DE SUELO PARA VIVIENDA VIS/VIP, Y USOS COMPLEMENTARIOS.</v>
          </cell>
          <cell r="AD824">
            <v>44588</v>
          </cell>
          <cell r="AE824">
            <v>44593</v>
          </cell>
          <cell r="AF824">
            <v>44593</v>
          </cell>
          <cell r="AG824">
            <v>44804</v>
          </cell>
          <cell r="AH824">
            <v>7</v>
          </cell>
          <cell r="AI824">
            <v>0</v>
          </cell>
          <cell r="AJ824">
            <v>7</v>
          </cell>
          <cell r="AK824">
            <v>7</v>
          </cell>
          <cell r="AL824">
            <v>0</v>
          </cell>
          <cell r="AN824">
            <v>44804</v>
          </cell>
          <cell r="AO824">
            <v>44804</v>
          </cell>
          <cell r="AP824">
            <v>64400000</v>
          </cell>
          <cell r="AQ824">
            <v>64400000</v>
          </cell>
          <cell r="AR824">
            <v>9200000</v>
          </cell>
          <cell r="AS824">
            <v>7.4505805969238281E-9</v>
          </cell>
          <cell r="AT824">
            <v>3566</v>
          </cell>
          <cell r="AU824">
            <v>944</v>
          </cell>
          <cell r="AV824">
            <v>44585</v>
          </cell>
          <cell r="AW824">
            <v>64400000</v>
          </cell>
          <cell r="AX824" t="str">
            <v>O23011601190000007798</v>
          </cell>
        </row>
        <row r="825">
          <cell r="E825">
            <v>819</v>
          </cell>
          <cell r="F825" t="str">
            <v>819-2022</v>
          </cell>
          <cell r="G825" t="str">
            <v>CO1.PCCNTR.3443756</v>
          </cell>
          <cell r="H825" t="str">
            <v>REALIZAR SERVICIOS DE ASISTENCIA TÉCNICA AL 100 % DE LOS PROYECTOS VINCULADOS COMO ASOCIATIVOS Y/O PROYECTOS ESTRATÉGICOS EN EL MARCO DEL PDD.</v>
          </cell>
          <cell r="I825" t="str">
            <v>Terminación Anticipada</v>
          </cell>
          <cell r="J825" t="str">
            <v>https://community.secop.gov.co/Public/Tendering/OpportunityDetail/Index?noticeUID=CO1.NTC.2729239&amp;isFromPublicArea=True&amp;isModal=true&amp;asPopupView=true</v>
          </cell>
          <cell r="K825" t="str">
            <v>SDHT-SDGS-PSP-046-2022</v>
          </cell>
          <cell r="L825" t="str">
            <v>X</v>
          </cell>
          <cell r="N825" t="str">
            <v>CC</v>
          </cell>
          <cell r="O825">
            <v>80872398</v>
          </cell>
          <cell r="P825">
            <v>8</v>
          </cell>
          <cell r="Q825" t="str">
            <v>BALLESTAS MURCIA</v>
          </cell>
          <cell r="R825" t="str">
            <v>HELBERT EDUARDO</v>
          </cell>
          <cell r="S825" t="str">
            <v>No Aplica</v>
          </cell>
          <cell r="T825" t="str">
            <v>HELBERT EDUARDO BALLESTAS MURCIA</v>
          </cell>
          <cell r="U825" t="str">
            <v>M</v>
          </cell>
          <cell r="V825">
            <v>44587</v>
          </cell>
          <cell r="W825" t="str">
            <v>No Aplica</v>
          </cell>
          <cell r="X825">
            <v>44588</v>
          </cell>
          <cell r="Y825">
            <v>44799</v>
          </cell>
          <cell r="Z825" t="str">
            <v>Contratación Directa</v>
          </cell>
          <cell r="AA825" t="str">
            <v>Contrato</v>
          </cell>
          <cell r="AB825" t="str">
            <v>Prestación de Servicios Profesionales</v>
          </cell>
          <cell r="AC825" t="str">
            <v>PRESTAR SERVICIOS PROFESIONALES PARA REALIZAR LAS ACTIVIDADES AMBIENTALES Y ARQUITECTURAS DE LOS PROYECTOS EN RESPONSABILIDAD DE LA SUBDIRECCIÓN QUE PERMITEN LA HABILITACIÓN DE SUELO PARA VIVIENDA Y USOS COMPLEMENTARIOS EN LAS ACTUACIONES ESTRATÉGICAS.</v>
          </cell>
          <cell r="AD825">
            <v>44588</v>
          </cell>
          <cell r="AE825">
            <v>44588</v>
          </cell>
          <cell r="AF825">
            <v>44588</v>
          </cell>
          <cell r="AG825">
            <v>44799</v>
          </cell>
          <cell r="AH825">
            <v>7</v>
          </cell>
          <cell r="AI825">
            <v>0</v>
          </cell>
          <cell r="AJ825">
            <v>7</v>
          </cell>
          <cell r="AK825">
            <v>7</v>
          </cell>
          <cell r="AL825">
            <v>0</v>
          </cell>
          <cell r="AN825">
            <v>44799</v>
          </cell>
          <cell r="AO825">
            <v>44735</v>
          </cell>
          <cell r="AP825">
            <v>49000000</v>
          </cell>
          <cell r="AQ825">
            <v>34300000</v>
          </cell>
          <cell r="AR825">
            <v>7000000</v>
          </cell>
          <cell r="AS825">
            <v>0</v>
          </cell>
          <cell r="AT825">
            <v>3512</v>
          </cell>
          <cell r="AU825">
            <v>941</v>
          </cell>
          <cell r="AV825">
            <v>44585</v>
          </cell>
          <cell r="AW825">
            <v>49000000</v>
          </cell>
          <cell r="AX825" t="str">
            <v>O23011601190000007798</v>
          </cell>
        </row>
        <row r="826">
          <cell r="E826">
            <v>820</v>
          </cell>
          <cell r="F826" t="str">
            <v>820-2022</v>
          </cell>
          <cell r="G826" t="str">
            <v>CO1.PCCNTR.3448816</v>
          </cell>
          <cell r="H826" t="str">
            <v>DESARROLLAR 7 DOCUMENTOS ENTRE  ESTUDIOS  Y  EVALUACIONES SOBRE PROGRAMAS, ESTRATEGÍAS Y POLITÍTICAS DEL SECTOR HÁBITAT.</v>
          </cell>
          <cell r="I826" t="str">
            <v>Terminado</v>
          </cell>
          <cell r="J826" t="str">
            <v>https://community.secop.gov.co/Public/Tendering/OpportunityDetail/Index?noticeUID=CO1.NTC.2728711&amp;isFromPublicArea=True&amp;isModal=true&amp;asPopupView=true</v>
          </cell>
          <cell r="K826" t="str">
            <v>SDHT-SDIS-PSP-022-2022</v>
          </cell>
          <cell r="L826" t="str">
            <v>X</v>
          </cell>
          <cell r="N826" t="str">
            <v>CC</v>
          </cell>
          <cell r="O826">
            <v>39780079</v>
          </cell>
          <cell r="P826">
            <v>9</v>
          </cell>
          <cell r="Q826" t="str">
            <v>GUTIERREZ TOBAR</v>
          </cell>
          <cell r="R826" t="str">
            <v>OLGA BEATRIZ</v>
          </cell>
          <cell r="S826" t="str">
            <v>No Aplica</v>
          </cell>
          <cell r="T826" t="str">
            <v>OLGA BEATRIZ GUTIERREZ TOBAR</v>
          </cell>
          <cell r="U826" t="str">
            <v>F</v>
          </cell>
          <cell r="V826">
            <v>44587</v>
          </cell>
          <cell r="W826">
            <v>44592</v>
          </cell>
          <cell r="X826">
            <v>44589</v>
          </cell>
          <cell r="Y826">
            <v>44926</v>
          </cell>
          <cell r="Z826" t="str">
            <v>Contratación Directa</v>
          </cell>
          <cell r="AA826" t="str">
            <v>Contrato</v>
          </cell>
          <cell r="AB826" t="str">
            <v>Prestación de Servicios Profesionales</v>
          </cell>
          <cell r="AC826" t="str">
            <v>PRESTAR SERVICIOS PROFESIONALES PARA APOYAR LAS ACTIVIDADES DE ARTICULACIÓN, COORDINACIÓN, PROMOCIÓN, DIVULGACIÓN Y GESTIÓN DE CONOCIMIENTO DE LA SECRETARÍA DISTRITAL DEL HÁBITAT</v>
          </cell>
          <cell r="AD826">
            <v>44592</v>
          </cell>
          <cell r="AE826">
            <v>44593</v>
          </cell>
          <cell r="AF826">
            <v>44593</v>
          </cell>
          <cell r="AG826">
            <v>44926</v>
          </cell>
          <cell r="AH826">
            <v>11</v>
          </cell>
          <cell r="AI826">
            <v>0</v>
          </cell>
          <cell r="AJ826">
            <v>11</v>
          </cell>
          <cell r="AK826">
            <v>11</v>
          </cell>
          <cell r="AL826">
            <v>0</v>
          </cell>
          <cell r="AN826">
            <v>44926</v>
          </cell>
          <cell r="AO826">
            <v>44926</v>
          </cell>
          <cell r="AP826">
            <v>102300000</v>
          </cell>
          <cell r="AQ826">
            <v>102300000</v>
          </cell>
          <cell r="AR826">
            <v>9300000</v>
          </cell>
          <cell r="AS826">
            <v>0</v>
          </cell>
          <cell r="AT826">
            <v>2637</v>
          </cell>
          <cell r="AU826">
            <v>924</v>
          </cell>
          <cell r="AV826">
            <v>44581</v>
          </cell>
          <cell r="AW826">
            <v>106950000</v>
          </cell>
          <cell r="AX826" t="str">
            <v>O23011601190000007721</v>
          </cell>
        </row>
        <row r="827">
          <cell r="E827">
            <v>821</v>
          </cell>
          <cell r="F827" t="str">
            <v>821-2022</v>
          </cell>
          <cell r="G827" t="str">
            <v>CO1.PCCNTR.3456921</v>
          </cell>
          <cell r="H827" t="str">
            <v>ADECUAR 15000 METROS CUADRADOS DE ESPACIO PÚBLICO PRIORIZADOS PARA PROYECTOS INTEGRALES DE REVITALIZACIÓN EN TORNO A NUEVAS INFRAESTRUCTURAS DE TRANSPORTE</v>
          </cell>
          <cell r="I827" t="str">
            <v>Terminado</v>
          </cell>
          <cell r="J827" t="str">
            <v>https://community.secop.gov.co/Public/Tendering/OpportunityDetail/Index?noticeUID=CO1.NTC.2739455&amp;isFromPublicArea=True&amp;isModal=true&amp;asPopupView=true</v>
          </cell>
          <cell r="K827" t="str">
            <v>SDHT-SDB-PSP-124-2022</v>
          </cell>
          <cell r="L827" t="str">
            <v>X</v>
          </cell>
          <cell r="N827" t="str">
            <v>CC</v>
          </cell>
          <cell r="O827">
            <v>52867865</v>
          </cell>
          <cell r="P827">
            <v>4</v>
          </cell>
          <cell r="Q827" t="str">
            <v>CAMARGO OSPINA</v>
          </cell>
          <cell r="R827" t="str">
            <v>LILIANA ESTEFANIA</v>
          </cell>
          <cell r="S827" t="str">
            <v>No Aplica</v>
          </cell>
          <cell r="T827" t="str">
            <v>LILIANA ESTEFANIA CAMARGO OSPINA</v>
          </cell>
          <cell r="U827" t="str">
            <v>F</v>
          </cell>
          <cell r="V827">
            <v>44588</v>
          </cell>
          <cell r="W827" t="str">
            <v>No Aplica</v>
          </cell>
          <cell r="X827">
            <v>44589</v>
          </cell>
          <cell r="Y827">
            <v>44922</v>
          </cell>
          <cell r="Z827" t="str">
            <v>Contratación Directa</v>
          </cell>
          <cell r="AA827" t="str">
            <v>Contrato</v>
          </cell>
          <cell r="AB827" t="str">
            <v>Prestación de Servicios Profesionales</v>
          </cell>
          <cell r="AC827" t="str">
            <v>PRESTAR SERVICIOS PROFESIONALES PARA APOYAR LA ELABORACIÓN DE LOS DOCUMENTOS REQUERIDOS PARA EL SEGUIMIENTO ADMINISTRATIVO A LA EJECUCIÓN Y LIQUIDACIÓN DE LAS OBRAS PRIORIZADAS POR LA SUBSECRETARÍA DE COORDINACIÓN OPERATIVA.</v>
          </cell>
          <cell r="AD827">
            <v>44589</v>
          </cell>
          <cell r="AE827">
            <v>44593</v>
          </cell>
          <cell r="AF827">
            <v>44593</v>
          </cell>
          <cell r="AG827">
            <v>44925</v>
          </cell>
          <cell r="AH827">
            <v>11</v>
          </cell>
          <cell r="AI827">
            <v>0</v>
          </cell>
          <cell r="AJ827">
            <v>11</v>
          </cell>
          <cell r="AK827">
            <v>11</v>
          </cell>
          <cell r="AL827">
            <v>0</v>
          </cell>
          <cell r="AN827">
            <v>44925</v>
          </cell>
          <cell r="AO827">
            <v>44925</v>
          </cell>
          <cell r="AP827">
            <v>82258000</v>
          </cell>
          <cell r="AQ827">
            <v>82258000</v>
          </cell>
          <cell r="AR827">
            <v>7478000</v>
          </cell>
          <cell r="AS827">
            <v>0</v>
          </cell>
          <cell r="AT827">
            <v>3544</v>
          </cell>
          <cell r="AU827">
            <v>965</v>
          </cell>
          <cell r="AV827">
            <v>44587</v>
          </cell>
          <cell r="AW827">
            <v>82258000</v>
          </cell>
          <cell r="AX827" t="str">
            <v>O23011601190000007575</v>
          </cell>
        </row>
        <row r="828">
          <cell r="E828">
            <v>822</v>
          </cell>
          <cell r="F828" t="str">
            <v>822-2022</v>
          </cell>
          <cell r="G828" t="str">
            <v>CO1.PCCNTR.3444642</v>
          </cell>
          <cell r="H828" t="str">
            <v xml:space="preserve">ASIGNAR 4500 SUBSIDIOS PARA MEJORAMIENTO DE VIVIENDA PRIORIZANDO HOGARES CON JEFATURA FEMENINA, PERSONAS CON DISCAPACIDAD, VÍCTIMAS DEL CONFLICTO ARMADO, POBLACIÓN ÉTNICA Y ADULTOS MAYORES </v>
          </cell>
          <cell r="I828" t="str">
            <v>Terminado</v>
          </cell>
          <cell r="J828" t="str">
            <v>https://community.secop.gov.co/Public/Tendering/OpportunityDetail/Index?noticeUID=CO1.NTC.2729664&amp;isFromPublicArea=True&amp;isModal=true&amp;asPopupView=true</v>
          </cell>
          <cell r="K828" t="str">
            <v>SDHT-SDB-PSP-100-2022</v>
          </cell>
          <cell r="L828" t="str">
            <v>X</v>
          </cell>
          <cell r="N828" t="str">
            <v>CC</v>
          </cell>
          <cell r="O828">
            <v>1026568929</v>
          </cell>
          <cell r="P828">
            <v>0</v>
          </cell>
          <cell r="Q828" t="str">
            <v>BELTRAN PENAGOS</v>
          </cell>
          <cell r="R828" t="str">
            <v>JENIFER LORENA</v>
          </cell>
          <cell r="S828" t="str">
            <v>No Aplica</v>
          </cell>
          <cell r="T828" t="str">
            <v>JENIFER LORENA BELTRAN PENAGOS</v>
          </cell>
          <cell r="U828" t="str">
            <v>F</v>
          </cell>
          <cell r="V828">
            <v>44587</v>
          </cell>
          <cell r="W828">
            <v>44588</v>
          </cell>
          <cell r="X828">
            <v>44589</v>
          </cell>
          <cell r="Y828">
            <v>44922</v>
          </cell>
          <cell r="Z828" t="str">
            <v>Contratación Directa</v>
          </cell>
          <cell r="AA828" t="str">
            <v>Contrato</v>
          </cell>
          <cell r="AB828" t="str">
            <v>Prestación de Servicios Profesionales</v>
          </cell>
          <cell r="AC828" t="str">
            <v xml:space="preserve"> PRESTAR SERVICIOS PROFESIONALES AL DESARROLLO DE LA GESTIÓN SOCIAL Y COMUNITARIA EN EL MARCO DE LOS MEJORAMIENTOS DE VIVIENDA - MODALIDAD HABITABILIDAD EN LOS TERRITORIOS PRIORIZADOS POR LA SECRETARÍA DISTRITAL DEL HÁBITAT.</v>
          </cell>
          <cell r="AD828">
            <v>44589</v>
          </cell>
          <cell r="AE828">
            <v>44589</v>
          </cell>
          <cell r="AF828">
            <v>44589</v>
          </cell>
          <cell r="AG828">
            <v>44922</v>
          </cell>
          <cell r="AH828">
            <v>11</v>
          </cell>
          <cell r="AI828">
            <v>0</v>
          </cell>
          <cell r="AJ828">
            <v>11</v>
          </cell>
          <cell r="AK828">
            <v>11</v>
          </cell>
          <cell r="AL828">
            <v>0</v>
          </cell>
          <cell r="AN828">
            <v>44922</v>
          </cell>
          <cell r="AO828">
            <v>44922</v>
          </cell>
          <cell r="AP828">
            <v>58300000</v>
          </cell>
          <cell r="AQ828">
            <v>58300000</v>
          </cell>
          <cell r="AR828">
            <v>5300000</v>
          </cell>
          <cell r="AS828">
            <v>0</v>
          </cell>
          <cell r="AT828">
            <v>2727</v>
          </cell>
          <cell r="AU828">
            <v>354</v>
          </cell>
          <cell r="AV828">
            <v>44565</v>
          </cell>
          <cell r="AW828">
            <v>67980000</v>
          </cell>
          <cell r="AX828" t="str">
            <v>O23011601010000007715</v>
          </cell>
        </row>
        <row r="829">
          <cell r="E829">
            <v>823</v>
          </cell>
          <cell r="F829" t="str">
            <v>823-2022</v>
          </cell>
          <cell r="G829" t="str">
            <v>CO1.PCCNTR.3445202</v>
          </cell>
          <cell r="H829" t="str">
            <v xml:space="preserve">ASIGNAR 4500 SUBSIDIOS PARA MEJORAMIENTO DE VIVIENDA PRIORIZANDO HOGARES CON JEFATURA FEMENINA, PERSONAS CON DISCAPACIDAD, VÍCTIMAS DEL CONFLICTO ARMADO, POBLACIÓN ÉTNICA Y ADULTOS MAYORES </v>
          </cell>
          <cell r="I829" t="str">
            <v>Terminado</v>
          </cell>
          <cell r="J829" t="str">
            <v>https://community.secop.gov.co/Public/Tendering/OpportunityDetail/Index?noticeUID=CO1.NTC.2729998&amp;isFromPublicArea=True&amp;isModal=true&amp;asPopupView=true</v>
          </cell>
          <cell r="K829" t="str">
            <v>SDHT-SDB-PSP-125-2022</v>
          </cell>
          <cell r="L829" t="str">
            <v>X</v>
          </cell>
          <cell r="N829" t="str">
            <v>CC</v>
          </cell>
          <cell r="O829">
            <v>52208243</v>
          </cell>
          <cell r="P829">
            <v>7</v>
          </cell>
          <cell r="Q829" t="str">
            <v>VERA ROJAS</v>
          </cell>
          <cell r="R829" t="str">
            <v>CLAUDIA LILIANA</v>
          </cell>
          <cell r="S829" t="str">
            <v>No Aplica</v>
          </cell>
          <cell r="T829" t="str">
            <v>CLAUDIA LILIANA VERA ROJAS</v>
          </cell>
          <cell r="U829" t="str">
            <v>F</v>
          </cell>
          <cell r="V829">
            <v>44587</v>
          </cell>
          <cell r="W829" t="str">
            <v>27/01/2022</v>
          </cell>
          <cell r="X829">
            <v>44588</v>
          </cell>
          <cell r="Y829">
            <v>44922</v>
          </cell>
          <cell r="Z829" t="str">
            <v>Contratación Directa</v>
          </cell>
          <cell r="AA829" t="str">
            <v>Contrato</v>
          </cell>
          <cell r="AB829" t="str">
            <v>Prestación de Servicios Profesionales</v>
          </cell>
          <cell r="AC829" t="str">
            <v>PRESTAR SERVICIOS PROFESIONALES AL DESARROLLO DE LA GESTIÓN SOCIAL Y COMUNITARIA EN EL MARCO DE LOS MEJORAMIENTOS DE VIVIENDA - MODALIDAD HABITABILIDAD EN LOS TERRITORIOS PRIORIZADOS POR LA SECRETARÍA DISTRITAL DEL HÁBITAT</v>
          </cell>
          <cell r="AD829">
            <v>44588</v>
          </cell>
          <cell r="AE829">
            <v>44588</v>
          </cell>
          <cell r="AF829">
            <v>44589</v>
          </cell>
          <cell r="AG829">
            <v>44922</v>
          </cell>
          <cell r="AH829">
            <v>11</v>
          </cell>
          <cell r="AI829">
            <v>0</v>
          </cell>
          <cell r="AJ829">
            <v>11</v>
          </cell>
          <cell r="AK829">
            <v>11</v>
          </cell>
          <cell r="AL829">
            <v>0</v>
          </cell>
          <cell r="AN829">
            <v>44922</v>
          </cell>
          <cell r="AO829">
            <v>44922</v>
          </cell>
          <cell r="AP829">
            <v>67980000</v>
          </cell>
          <cell r="AQ829">
            <v>67980000</v>
          </cell>
          <cell r="AR829">
            <v>6180000</v>
          </cell>
          <cell r="AS829">
            <v>0</v>
          </cell>
          <cell r="AT829">
            <v>3641</v>
          </cell>
          <cell r="AU829">
            <v>557</v>
          </cell>
          <cell r="AV829">
            <v>44565</v>
          </cell>
          <cell r="AW829">
            <v>67980000</v>
          </cell>
          <cell r="AX829" t="str">
            <v>O23011601010000007715</v>
          </cell>
        </row>
        <row r="830">
          <cell r="E830">
            <v>824</v>
          </cell>
          <cell r="F830" t="str">
            <v>824-2022</v>
          </cell>
          <cell r="G830" t="str">
            <v>CO1.PCCNTR.3472146</v>
          </cell>
          <cell r="H830" t="str">
            <v>DESARROLLAR 1  DOCUMENTO NORMATIVO SOBRE LA FORMULACIÓN DE LOS INSTRUMENTOS DE PLANEACIÓN DE SEGUNDO NIVEL EN UNIDADES DEFICITARIAS A CARGO DE LA SDHT</v>
          </cell>
          <cell r="I830" t="str">
            <v>Terminación Anticipada</v>
          </cell>
          <cell r="J830" t="str">
            <v>https://community.secop.gov.co/Public/Tendering/OpportunityDetail/Index?noticeUID=CO1.NTC.2752326&amp;isFromPublicArea=True&amp;isModal=true&amp;asPopupView=true</v>
          </cell>
          <cell r="K830" t="str">
            <v>SDHT-SDIS-PSP-051-2022</v>
          </cell>
          <cell r="L830" t="str">
            <v>X</v>
          </cell>
          <cell r="N830" t="str">
            <v>CC</v>
          </cell>
          <cell r="O830">
            <v>11342767</v>
          </cell>
          <cell r="P830">
            <v>8</v>
          </cell>
          <cell r="Q830" t="str">
            <v>ARAQUE SOLANO</v>
          </cell>
          <cell r="R830" t="str">
            <v>ALEX SMITH</v>
          </cell>
          <cell r="S830" t="str">
            <v>No Aplica</v>
          </cell>
          <cell r="T830" t="str">
            <v>ALEX SMITH ARAQUE SOLANO</v>
          </cell>
          <cell r="U830" t="str">
            <v>M</v>
          </cell>
          <cell r="V830">
            <v>44588</v>
          </cell>
          <cell r="W830" t="str">
            <v>27/01/2022</v>
          </cell>
          <cell r="X830">
            <v>44589</v>
          </cell>
          <cell r="Y830">
            <v>44926</v>
          </cell>
          <cell r="Z830" t="str">
            <v>Contratación Directa</v>
          </cell>
          <cell r="AA830" t="str">
            <v>Contrato</v>
          </cell>
          <cell r="AB830" t="str">
            <v>Prestación de Servicios Profesionales</v>
          </cell>
          <cell r="AC830" t="str">
            <v xml:space="preserve"> PRESTAR SERVICIOS PROFESIONALES PARA APOYAR LA FORMULACIÓN DEL PLAN MAESTRO DE HÁBITAT Y SERVICIOS PÚBLICOS EN LO RELACIONADO CON EL COMPONENTE ECONÓMICO EN EL MARCO DEL PLAN DE ORDENAMIENTO TERRITORIAL.</v>
          </cell>
          <cell r="AD830">
            <v>44589</v>
          </cell>
          <cell r="AE830">
            <v>44589</v>
          </cell>
          <cell r="AF830">
            <v>44589</v>
          </cell>
          <cell r="AG830">
            <v>44830</v>
          </cell>
          <cell r="AH830">
            <v>7</v>
          </cell>
          <cell r="AI830">
            <v>29</v>
          </cell>
          <cell r="AJ830">
            <v>7.9666666666666668</v>
          </cell>
          <cell r="AK830">
            <v>7</v>
          </cell>
          <cell r="AL830">
            <v>29</v>
          </cell>
          <cell r="AN830">
            <v>44830</v>
          </cell>
          <cell r="AO830">
            <v>44736</v>
          </cell>
          <cell r="AP830">
            <v>66362333</v>
          </cell>
          <cell r="AQ830">
            <v>40817000</v>
          </cell>
          <cell r="AR830">
            <v>8330000</v>
          </cell>
          <cell r="AS830">
            <v>0.3333333358168602</v>
          </cell>
          <cell r="AT830">
            <v>3695</v>
          </cell>
          <cell r="AU830">
            <v>912</v>
          </cell>
          <cell r="AV830">
            <v>44581</v>
          </cell>
          <cell r="AW830">
            <v>66500000</v>
          </cell>
          <cell r="AX830" t="str">
            <v>O23011601190000007721</v>
          </cell>
        </row>
        <row r="831">
          <cell r="E831">
            <v>825</v>
          </cell>
          <cell r="F831" t="str">
            <v>825-2022</v>
          </cell>
          <cell r="G831" t="str">
            <v>CO1.PCCNTR.3450218</v>
          </cell>
          <cell r="H831" t="str">
            <v>ELABORAR 4 DOCUMENTOS QUE CONTEMPLEN DIVERSAS PROPUESTAS PARA LA INCLUSIÓN E IMPLEMENTACIÓN DE NUEVAS FUENTES DE FINANCIACIÓN PARA LA GESTIÓN DEL HÁBITAT</v>
          </cell>
          <cell r="I831" t="str">
            <v>Terminado</v>
          </cell>
          <cell r="J831" t="str">
            <v>https://community.secop.gov.co/Public/Tendering/OpportunityDetail/Index?noticeUID=CO1.NTC.2733846&amp;isFromPublicArea=True&amp;isModal=true&amp;asPopupView=true</v>
          </cell>
          <cell r="K831" t="str">
            <v>SDHT-SDRPRI-PSP-033-2022</v>
          </cell>
          <cell r="L831" t="str">
            <v>X</v>
          </cell>
          <cell r="N831" t="str">
            <v>CC</v>
          </cell>
          <cell r="O831">
            <v>52414125</v>
          </cell>
          <cell r="P831">
            <v>9</v>
          </cell>
          <cell r="Q831" t="str">
            <v>RODRIGUEZ LOPEZ</v>
          </cell>
          <cell r="R831" t="str">
            <v>YADIRA</v>
          </cell>
          <cell r="S831" t="str">
            <v>No Aplica</v>
          </cell>
          <cell r="T831" t="str">
            <v>YADIRA RODRIGUEZ LOPEZ</v>
          </cell>
          <cell r="U831" t="str">
            <v>F</v>
          </cell>
          <cell r="V831">
            <v>44587</v>
          </cell>
          <cell r="W831" t="str">
            <v>No Aplica</v>
          </cell>
          <cell r="X831">
            <v>44592</v>
          </cell>
          <cell r="Y831">
            <v>44861</v>
          </cell>
          <cell r="Z831" t="str">
            <v>Contratación Directa</v>
          </cell>
          <cell r="AA831" t="str">
            <v>Contrato</v>
          </cell>
          <cell r="AB831" t="str">
            <v>Prestación de Servicios Profesionales</v>
          </cell>
          <cell r="AC831" t="str">
            <v xml:space="preserve"> PRESTAR SERVICIOS PROFESIONALES DE GESTIÓN FINANCIERA REQUERIDA PARA LA IMPLEMENTACIÓN DE NUEVAS FUENTES DE FINANCIACIÓN QUE CONTRIBUYAN AL MEJORAMIENTO DEL HÁBITAT Y AL ACCESO DE VIVIENDA A LOS HOGARES DE BOGOTÁ.</v>
          </cell>
          <cell r="AD831">
            <v>44592</v>
          </cell>
          <cell r="AE831">
            <v>44593</v>
          </cell>
          <cell r="AF831">
            <v>44593</v>
          </cell>
          <cell r="AG831">
            <v>44865</v>
          </cell>
          <cell r="AH831">
            <v>9</v>
          </cell>
          <cell r="AI831">
            <v>0</v>
          </cell>
          <cell r="AJ831">
            <v>11</v>
          </cell>
          <cell r="AK831">
            <v>11</v>
          </cell>
          <cell r="AL831">
            <v>0</v>
          </cell>
          <cell r="AN831">
            <v>44865</v>
          </cell>
          <cell r="AO831">
            <v>44925</v>
          </cell>
          <cell r="AP831">
            <v>55620000</v>
          </cell>
          <cell r="AQ831">
            <v>67980000</v>
          </cell>
          <cell r="AR831">
            <v>6180000</v>
          </cell>
          <cell r="AS831">
            <v>0</v>
          </cell>
          <cell r="AT831">
            <v>3046</v>
          </cell>
          <cell r="AU831">
            <v>783</v>
          </cell>
          <cell r="AV831">
            <v>44567</v>
          </cell>
          <cell r="AW831">
            <v>71070000</v>
          </cell>
          <cell r="AX831" t="str">
            <v>O23011601190000007825</v>
          </cell>
        </row>
        <row r="832">
          <cell r="E832">
            <v>826</v>
          </cell>
          <cell r="F832" t="str">
            <v>826-2022</v>
          </cell>
          <cell r="G832" t="str">
            <v>CO1.PCCNTR.3448708</v>
          </cell>
          <cell r="H832" t="str">
            <v>GESTIONAR Y ATENDER EL 100 % DE LOS REQUERIMIENTOS ALLEGADOS A LA ENTIDAD, RELACIONADOS CON ARRENDAMIENTO Y DESARROLLO DE VIVIENDA</v>
          </cell>
          <cell r="I832" t="str">
            <v>Terminado</v>
          </cell>
          <cell r="J832" t="str">
            <v>https://community.secop.gov.co/Public/Tendering/OpportunityDetail/Index?noticeUID=CO1.NTC.2732533&amp;isFromPublicArea=True&amp;isModal=true&amp;asPopupView=true</v>
          </cell>
          <cell r="K832" t="str">
            <v>SDHT-SDICV-PSP-075-2022</v>
          </cell>
          <cell r="L832" t="str">
            <v>X</v>
          </cell>
          <cell r="N832" t="str">
            <v>CC</v>
          </cell>
          <cell r="O832">
            <v>1017174092</v>
          </cell>
          <cell r="P832">
            <v>7</v>
          </cell>
          <cell r="Q832" t="str">
            <v>RENTERIA ASPRILLA</v>
          </cell>
          <cell r="R832" t="str">
            <v>EDGAR ALONSO</v>
          </cell>
          <cell r="S832" t="str">
            <v>No Aplica</v>
          </cell>
          <cell r="T832" t="str">
            <v>EDGAR ALONSO RENTERIA ASPRILLA</v>
          </cell>
          <cell r="U832" t="str">
            <v>M</v>
          </cell>
          <cell r="V832">
            <v>44587</v>
          </cell>
          <cell r="W832" t="str">
            <v>No Aplica</v>
          </cell>
          <cell r="X832">
            <v>44593</v>
          </cell>
          <cell r="Y832">
            <v>44935</v>
          </cell>
          <cell r="Z832" t="str">
            <v>Contratación Directa</v>
          </cell>
          <cell r="AA832" t="str">
            <v>Contrato</v>
          </cell>
          <cell r="AB832" t="str">
            <v>Prestación de Servicios Profesionales</v>
          </cell>
          <cell r="AC832" t="str">
            <v xml:space="preserve"> PRESTAR SERVICIOS PROFESIONALES PARA APOYAR TECNICAMENTE LA SUSTANCIACIÓN DE LAS INVESTIGACIONES ADMINISTRATIVAS RELACIONADAS CON LA ENAJENACIÓN Y ARRENDAMIENTO DE VIVIENDA</v>
          </cell>
          <cell r="AD832">
            <v>44593</v>
          </cell>
          <cell r="AE832">
            <v>44593</v>
          </cell>
          <cell r="AF832">
            <v>44593</v>
          </cell>
          <cell r="AG832">
            <v>44926</v>
          </cell>
          <cell r="AH832">
            <v>11</v>
          </cell>
          <cell r="AI832">
            <v>0</v>
          </cell>
          <cell r="AJ832">
            <v>11</v>
          </cell>
          <cell r="AK832">
            <v>11</v>
          </cell>
          <cell r="AL832">
            <v>0</v>
          </cell>
          <cell r="AN832">
            <v>44926</v>
          </cell>
          <cell r="AO832">
            <v>44926</v>
          </cell>
          <cell r="AP832">
            <v>62881500</v>
          </cell>
          <cell r="AQ832">
            <v>62881500</v>
          </cell>
          <cell r="AR832">
            <v>5716500</v>
          </cell>
          <cell r="AS832">
            <v>0</v>
          </cell>
          <cell r="AT832">
            <v>2837</v>
          </cell>
          <cell r="AU832">
            <v>825</v>
          </cell>
          <cell r="AV832">
            <v>44568</v>
          </cell>
          <cell r="AW832">
            <v>64767945</v>
          </cell>
          <cell r="AX832" t="str">
            <v>O23011603450000007812</v>
          </cell>
        </row>
        <row r="833">
          <cell r="E833">
            <v>827</v>
          </cell>
          <cell r="F833" t="str">
            <v>827-2022</v>
          </cell>
          <cell r="G833" t="str">
            <v>CO1.PCCNTR.3449906</v>
          </cell>
          <cell r="H833" t="str">
            <v xml:space="preserve">REALIZAR 2 ESTUDIOS O DISEÑOS DE PREFACTIBILIDAD Y FACTIBILIDAD PARA PROYECTOS GESTIONADOS DE REVITALIZACIÓN URBANA PARA LA COMPETITIVIDAD EN TORNO A NUEVAS INTERVENCIONES PÚBLICAS DE DESARROLLO URBANO. </v>
          </cell>
          <cell r="I833" t="str">
            <v>Terminado</v>
          </cell>
          <cell r="J833" t="str">
            <v>https://community.secop.gov.co/Public/Tendering/OpportunityDetail/Index?noticeUID=CO1.NTC.2733682&amp;isFromPublicArea=True&amp;isModal=true&amp;asPopupView=true</v>
          </cell>
          <cell r="K833" t="str">
            <v>SDHT-SDO-PSP-015-2022</v>
          </cell>
          <cell r="L833" t="str">
            <v>X</v>
          </cell>
          <cell r="N833" t="str">
            <v>CC</v>
          </cell>
          <cell r="O833">
            <v>11430991</v>
          </cell>
          <cell r="P833">
            <v>9</v>
          </cell>
          <cell r="Q833" t="str">
            <v>BUSTOS JIMENEZ</v>
          </cell>
          <cell r="R833" t="str">
            <v>JORGE ENRIQUE</v>
          </cell>
          <cell r="S833" t="str">
            <v>No Aplica</v>
          </cell>
          <cell r="T833" t="str">
            <v>JORGE ENRIQUE BUSTOS JIMENEZ</v>
          </cell>
          <cell r="U833" t="str">
            <v>M</v>
          </cell>
          <cell r="V833">
            <v>44587</v>
          </cell>
          <cell r="W833" t="str">
            <v>No Aplica</v>
          </cell>
          <cell r="X833">
            <v>44589</v>
          </cell>
          <cell r="Y833">
            <v>44922</v>
          </cell>
          <cell r="Z833" t="str">
            <v>Contratación Directa</v>
          </cell>
          <cell r="AA833" t="str">
            <v>Contrato</v>
          </cell>
          <cell r="AB833" t="str">
            <v>Prestación de Servicios Profesionales</v>
          </cell>
          <cell r="AC833" t="str">
            <v>PRESTAR SERVICIOS PROFESIONALES PARA ELABORAR LOS DOCUMENTOS REQUERIDOS PARA EL SEGUIMIENTO A LA EJECUCIÓN DE LOS PROYECTOS DE INVERSIÓN DE LA SUBDIRECCIÓN DE OPERACIONES.</v>
          </cell>
          <cell r="AD833">
            <v>44589</v>
          </cell>
          <cell r="AE833">
            <v>44593</v>
          </cell>
          <cell r="AF833">
            <v>44589</v>
          </cell>
          <cell r="AG833">
            <v>44925</v>
          </cell>
          <cell r="AH833">
            <v>11</v>
          </cell>
          <cell r="AI833">
            <v>0</v>
          </cell>
          <cell r="AJ833">
            <v>11</v>
          </cell>
          <cell r="AK833">
            <v>11</v>
          </cell>
          <cell r="AL833">
            <v>0</v>
          </cell>
          <cell r="AN833">
            <v>44925</v>
          </cell>
          <cell r="AO833">
            <v>44925</v>
          </cell>
          <cell r="AP833">
            <v>82258000</v>
          </cell>
          <cell r="AQ833">
            <v>82258000</v>
          </cell>
          <cell r="AR833">
            <v>7478000</v>
          </cell>
          <cell r="AS833">
            <v>0</v>
          </cell>
          <cell r="AT833">
            <v>3324</v>
          </cell>
          <cell r="AU833">
            <v>382</v>
          </cell>
          <cell r="AV833">
            <v>44565</v>
          </cell>
          <cell r="AW833">
            <v>82258000</v>
          </cell>
          <cell r="AX833" t="str">
            <v>O23011602320000007641</v>
          </cell>
        </row>
        <row r="834">
          <cell r="E834">
            <v>828</v>
          </cell>
          <cell r="F834" t="str">
            <v>828-2022</v>
          </cell>
          <cell r="G834" t="str">
            <v>CO1.PCCNTR.3450302</v>
          </cell>
          <cell r="H834" t="str">
            <v>DESARROLLAR 1  DOCUMENTO NORMATIVO SOBRE LA FORMULACIÓN DE LOS INSTRUMENTOS DE PLANEACIÓN DE SEGUNDO NIVEL EN UNIDADES DEFICITARIAS A CARGO DE LA SDHT</v>
          </cell>
          <cell r="I834" t="str">
            <v>Terminado</v>
          </cell>
          <cell r="J834" t="str">
            <v>https://community.secop.gov.co/Public/Tendering/OpportunityDetail/Index?noticeUID=CO1.NTC.2734243&amp;isFromPublicArea=True&amp;isModal=true&amp;asPopupView=true</v>
          </cell>
          <cell r="K834" t="str">
            <v>SDHT-SDIS-PSP-048-2022</v>
          </cell>
          <cell r="L834" t="str">
            <v>X</v>
          </cell>
          <cell r="N834" t="str">
            <v>CC</v>
          </cell>
          <cell r="O834">
            <v>1022351858</v>
          </cell>
          <cell r="P834">
            <v>9</v>
          </cell>
          <cell r="Q834" t="str">
            <v>LEON QUINTERO</v>
          </cell>
          <cell r="R834" t="str">
            <v>CARLOS FERNANDO</v>
          </cell>
          <cell r="S834" t="str">
            <v>No Aplica</v>
          </cell>
          <cell r="T834" t="str">
            <v>CARLOS FERNANDO LEON QUINTERO</v>
          </cell>
          <cell r="U834" t="str">
            <v>M</v>
          </cell>
          <cell r="V834">
            <v>44588</v>
          </cell>
          <cell r="W834">
            <v>44589</v>
          </cell>
          <cell r="X834">
            <v>44589</v>
          </cell>
          <cell r="Y834">
            <v>44926</v>
          </cell>
          <cell r="Z834" t="str">
            <v>Contratación Directa</v>
          </cell>
          <cell r="AA834" t="str">
            <v>Contrato</v>
          </cell>
          <cell r="AB834" t="str">
            <v>Prestación de Servicios Profesionales</v>
          </cell>
          <cell r="AC834" t="str">
            <v xml:space="preserve"> PRESTAR SERVICIOS PROFESIONALES PARA APOYAR EL DISEÑO DE INSTRUMENTOS DE PLANIFICACIÓN, TERRITORIALIZACIÓN DE NORMATIVA, IDENTIFICACIÓN DE DETERMINANTES AMBIENTALES Y APOYO EN EL ANÁLISIS, DIAGNÓSTICO Y FORMULACIÓN DE PROPUESTAS DE PLANIFICACIÓN, PARA LA GESTIÓN INTEGRAL DEL HÁBITAT"</v>
          </cell>
          <cell r="AD834">
            <v>44589</v>
          </cell>
          <cell r="AE834">
            <v>44589</v>
          </cell>
          <cell r="AF834">
            <v>44589</v>
          </cell>
          <cell r="AG834">
            <v>44877</v>
          </cell>
          <cell r="AH834">
            <v>9</v>
          </cell>
          <cell r="AI834">
            <v>15</v>
          </cell>
          <cell r="AJ834">
            <v>11.066666666666666</v>
          </cell>
          <cell r="AK834">
            <v>11</v>
          </cell>
          <cell r="AL834">
            <v>2</v>
          </cell>
          <cell r="AN834">
            <v>44877</v>
          </cell>
          <cell r="AO834">
            <v>44924</v>
          </cell>
          <cell r="AP834">
            <v>85500000</v>
          </cell>
          <cell r="AQ834">
            <v>99600000</v>
          </cell>
          <cell r="AR834">
            <v>9000000</v>
          </cell>
          <cell r="AS834">
            <v>0</v>
          </cell>
          <cell r="AT834">
            <v>3692</v>
          </cell>
          <cell r="AU834">
            <v>884</v>
          </cell>
          <cell r="AV834">
            <v>44578</v>
          </cell>
          <cell r="AW834">
            <v>85500000</v>
          </cell>
          <cell r="AX834" t="str">
            <v>O23011601190000007721</v>
          </cell>
        </row>
        <row r="835">
          <cell r="E835">
            <v>829</v>
          </cell>
          <cell r="F835" t="str">
            <v>829-2022</v>
          </cell>
          <cell r="G835" t="str">
            <v>CO1.PCCNTR.3451409</v>
          </cell>
          <cell r="H835" t="str">
            <v>GESTIONAR Y ATENDER EL 100 % DE LOS REQUERIMIENTOS ALLEGADOS A LA ENTIDAD, RELACIONADOS CON ARRENDAMIENTO Y DESARROLLO DE VIVIENDA</v>
          </cell>
          <cell r="I835" t="str">
            <v>Terminado</v>
          </cell>
          <cell r="J835" t="str">
            <v>https://community.secop.gov.co/Public/Tendering/OpportunityDetail/Index?noticeUID=CO1.NTC.2734697&amp;isFromPublicArea=True&amp;isModal=true&amp;asPopupView=true</v>
          </cell>
          <cell r="K835" t="str">
            <v>SDHT-SDICV-PSP-076-2022</v>
          </cell>
          <cell r="L835" t="str">
            <v>X</v>
          </cell>
          <cell r="N835" t="str">
            <v>CC</v>
          </cell>
          <cell r="O835">
            <v>80025679</v>
          </cell>
          <cell r="P835">
            <v>1</v>
          </cell>
          <cell r="Q835" t="str">
            <v>CARRILLO ACUÑA</v>
          </cell>
          <cell r="R835" t="str">
            <v>DIEGO FERNANDO</v>
          </cell>
          <cell r="S835" t="str">
            <v>No Aplica</v>
          </cell>
          <cell r="T835" t="str">
            <v>DIEGO FERNANDO CARRILLO ACUÑA</v>
          </cell>
          <cell r="U835" t="str">
            <v>M</v>
          </cell>
          <cell r="V835">
            <v>44587</v>
          </cell>
          <cell r="W835" t="str">
            <v>No Aplica</v>
          </cell>
          <cell r="X835">
            <v>44592</v>
          </cell>
          <cell r="Y835">
            <v>44769</v>
          </cell>
          <cell r="Z835" t="str">
            <v>Contratación Directa</v>
          </cell>
          <cell r="AA835" t="str">
            <v>Contrato</v>
          </cell>
          <cell r="AB835" t="str">
            <v>Prestación de Servicios Profesionales</v>
          </cell>
          <cell r="AC835" t="str">
            <v>PRESTAR SERVICIOS PROFESIONALES DE APOYO JURIDICO PARA SUSTANCIAR INVESTIGACIONES ADMINISTRATIVAS RELACIONADAS CON LA ENAJENACIÓN Y ARRENDAMIENTO DE VIVIENDA</v>
          </cell>
          <cell r="AD835">
            <v>44592</v>
          </cell>
          <cell r="AE835">
            <v>44593</v>
          </cell>
          <cell r="AF835">
            <v>44593</v>
          </cell>
          <cell r="AG835">
            <v>44773</v>
          </cell>
          <cell r="AH835">
            <v>6</v>
          </cell>
          <cell r="AI835">
            <v>0</v>
          </cell>
          <cell r="AJ835">
            <v>6</v>
          </cell>
          <cell r="AK835">
            <v>6</v>
          </cell>
          <cell r="AL835">
            <v>0</v>
          </cell>
          <cell r="AN835">
            <v>44772</v>
          </cell>
          <cell r="AO835">
            <v>44772</v>
          </cell>
          <cell r="AP835">
            <v>34299000</v>
          </cell>
          <cell r="AQ835">
            <v>34299000</v>
          </cell>
          <cell r="AR835">
            <v>5716500</v>
          </cell>
          <cell r="AS835">
            <v>0</v>
          </cell>
          <cell r="AT835">
            <v>2870</v>
          </cell>
          <cell r="AU835">
            <v>901</v>
          </cell>
          <cell r="AV835">
            <v>44580</v>
          </cell>
          <cell r="AW835">
            <v>34299000</v>
          </cell>
          <cell r="AX835" t="str">
            <v>O23011603450000007812</v>
          </cell>
        </row>
        <row r="836">
          <cell r="E836">
            <v>830</v>
          </cell>
          <cell r="F836" t="str">
            <v>830-2022</v>
          </cell>
          <cell r="G836" t="str">
            <v>CO1.PCCNTR.3455837</v>
          </cell>
          <cell r="H836" t="str">
            <v>FORTALECER TÉCNICA Y ORGANIZACIONALMENTE 100 % DE LOS ACUEDUCTOS IDENTIFICADOS Y PRIORIZADOS EN LA ZONA RURAL DEL DISTRITO.</v>
          </cell>
          <cell r="I836" t="str">
            <v>Terminado</v>
          </cell>
          <cell r="J836" t="str">
            <v>https://community.secop.gov.co/Public/Tendering/OpportunityDetail/Index?noticeUID=CO1.NTC.2738825&amp;isFromPublicArea=True&amp;isModal=true&amp;asPopupView=true</v>
          </cell>
          <cell r="K836" t="str">
            <v>SDHT-SDSP-PSP031-2022</v>
          </cell>
          <cell r="L836" t="str">
            <v>X</v>
          </cell>
          <cell r="N836" t="str">
            <v>CC</v>
          </cell>
          <cell r="O836">
            <v>1013617405</v>
          </cell>
          <cell r="P836">
            <v>7</v>
          </cell>
          <cell r="Q836" t="str">
            <v>SERRANO ESPINAL</v>
          </cell>
          <cell r="R836" t="str">
            <v>JESSICA TATIANA</v>
          </cell>
          <cell r="S836" t="str">
            <v>No Aplica</v>
          </cell>
          <cell r="T836" t="str">
            <v>JESSICA TATIANA SERRANO ESPINAL</v>
          </cell>
          <cell r="U836" t="str">
            <v>F</v>
          </cell>
          <cell r="V836">
            <v>44587</v>
          </cell>
          <cell r="W836" t="str">
            <v>No Aplica</v>
          </cell>
          <cell r="X836">
            <v>44589</v>
          </cell>
          <cell r="Y836">
            <v>44768</v>
          </cell>
          <cell r="Z836" t="str">
            <v>Contratación Directa</v>
          </cell>
          <cell r="AA836" t="str">
            <v>Contrato</v>
          </cell>
          <cell r="AB836" t="str">
            <v>Prestación de Servicios  de Apoyo a la Gestión</v>
          </cell>
          <cell r="AC836" t="str">
            <v>PRESTAR SERVICIOS DE APOYO A LA GESTIÓN COMO TÉCNICO EN ACTIVIDADES OPERATIVAS DEL ARCHIVO PARA LA DIGITALIZACIÓN Y ORGANIZACIÓN DE LOS PROCESOS QUE TIENE A CARGO LA SUBDIRECCIÓN DE SERVICIOS PÚBLI</v>
          </cell>
          <cell r="AD836">
            <v>44589</v>
          </cell>
          <cell r="AE836">
            <v>44589</v>
          </cell>
          <cell r="AF836">
            <v>44589</v>
          </cell>
          <cell r="AG836">
            <v>44769</v>
          </cell>
          <cell r="AH836">
            <v>6</v>
          </cell>
          <cell r="AI836">
            <v>0</v>
          </cell>
          <cell r="AJ836">
            <v>6</v>
          </cell>
          <cell r="AK836">
            <v>6</v>
          </cell>
          <cell r="AL836">
            <v>0</v>
          </cell>
          <cell r="AN836">
            <v>44769</v>
          </cell>
          <cell r="AO836">
            <v>44769</v>
          </cell>
          <cell r="AP836">
            <v>20517600</v>
          </cell>
          <cell r="AQ836">
            <v>20517600</v>
          </cell>
          <cell r="AR836">
            <v>3419600</v>
          </cell>
          <cell r="AS836">
            <v>0</v>
          </cell>
          <cell r="AT836">
            <v>3790</v>
          </cell>
          <cell r="AU836">
            <v>928</v>
          </cell>
          <cell r="AV836">
            <v>44581</v>
          </cell>
          <cell r="AW836">
            <v>20517600</v>
          </cell>
          <cell r="AX836" t="str">
            <v>O23011602370000007615</v>
          </cell>
        </row>
        <row r="837">
          <cell r="E837">
            <v>831</v>
          </cell>
          <cell r="F837" t="str">
            <v>831-2022</v>
          </cell>
          <cell r="G837" t="str">
            <v>CO1.PCCNTR.3455486</v>
          </cell>
          <cell r="H837" t="str">
            <v>IMPLEMENTAR 1  SISTEMA  DE LA SDHT</v>
          </cell>
          <cell r="I837" t="str">
            <v>En Ejecución</v>
          </cell>
          <cell r="J837" t="str">
            <v>https://community.secop.gov.co/Public/Tendering/OpportunityDetail/Index?noticeUID=CO1.NTC.2738880&amp;isFromPublicArea=True&amp;isModal=true&amp;asPopupView=true</v>
          </cell>
          <cell r="K837" t="str">
            <v>SDHT-SDA-PSP-0055-2022</v>
          </cell>
          <cell r="L837" t="str">
            <v>X</v>
          </cell>
          <cell r="N837" t="str">
            <v>CC</v>
          </cell>
          <cell r="O837">
            <v>72219519</v>
          </cell>
          <cell r="P837">
            <v>4</v>
          </cell>
          <cell r="Q837" t="str">
            <v>DIAZ FONTALVO</v>
          </cell>
          <cell r="R837" t="str">
            <v>JOSE LUIS</v>
          </cell>
          <cell r="S837" t="str">
            <v>No Aplica</v>
          </cell>
          <cell r="T837" t="str">
            <v>JOSE LUIS DIAZ FONTALVO</v>
          </cell>
          <cell r="U837" t="str">
            <v>M</v>
          </cell>
          <cell r="V837">
            <v>44587</v>
          </cell>
          <cell r="W837" t="str">
            <v>No Aplica</v>
          </cell>
          <cell r="X837">
            <v>44589</v>
          </cell>
          <cell r="Y837">
            <v>44923</v>
          </cell>
          <cell r="Z837" t="str">
            <v>Contratación Directa</v>
          </cell>
          <cell r="AA837" t="str">
            <v>Contrato</v>
          </cell>
          <cell r="AB837" t="str">
            <v>Prestación de Servicios Profesionales</v>
          </cell>
          <cell r="AC837" t="str">
            <v xml:space="preserve"> PRESTAR LOS SERVICIOS PROFESIONALES PARA APOYAR LAS ACTIVIDADES RELACIONADAS CON LA ESTRUCTURACION DE ESTUDIOS DE SECTOR Y MERCADO, EN LA ETAPA PRECONTRACTUAL A CARGO DE LA DEPENDENCIA.</v>
          </cell>
          <cell r="AD837">
            <v>44589</v>
          </cell>
          <cell r="AE837">
            <v>44589</v>
          </cell>
          <cell r="AF837">
            <v>44589</v>
          </cell>
          <cell r="AG837">
            <v>44922</v>
          </cell>
          <cell r="AH837">
            <v>11</v>
          </cell>
          <cell r="AI837">
            <v>0</v>
          </cell>
          <cell r="AJ837">
            <v>11.6</v>
          </cell>
          <cell r="AK837">
            <v>11</v>
          </cell>
          <cell r="AL837">
            <v>18</v>
          </cell>
          <cell r="AM837">
            <v>348</v>
          </cell>
          <cell r="AN837">
            <v>44922</v>
          </cell>
          <cell r="AO837">
            <v>44941</v>
          </cell>
          <cell r="AP837">
            <v>81950000</v>
          </cell>
          <cell r="AQ837">
            <v>86420000</v>
          </cell>
          <cell r="AR837">
            <v>7450000</v>
          </cell>
          <cell r="AS837">
            <v>0</v>
          </cell>
          <cell r="AT837">
            <v>3138</v>
          </cell>
          <cell r="AU837">
            <v>959</v>
          </cell>
          <cell r="AV837">
            <v>44587</v>
          </cell>
          <cell r="AW837">
            <v>81950000</v>
          </cell>
          <cell r="AX837" t="str">
            <v>O23011605560000007754</v>
          </cell>
        </row>
        <row r="838">
          <cell r="E838">
            <v>832</v>
          </cell>
          <cell r="F838" t="str">
            <v>832-2022</v>
          </cell>
          <cell r="G838" t="str">
            <v>CO1.PCCNTR.3468862</v>
          </cell>
          <cell r="H838" t="str">
            <v>DESARROLLAR 1  DOCUMENTO NORMATIVO SOBRE LA FORMULACIÓN DE LOS INSTRUMENTOS DE PLANEACIÓN DE SEGUNDO NIVEL EN UNIDADES DEFICITARIAS A CARGO DE LA SDHT</v>
          </cell>
          <cell r="I838" t="str">
            <v>Terminado</v>
          </cell>
          <cell r="J838" t="str">
            <v>https://community.secop.gov.co/Public/Tendering/OpportunityDetail/Index?noticeUID=CO1.NTC.2737981&amp;isFromPublicArea=True&amp;isModal=true&amp;asPopupView=true</v>
          </cell>
          <cell r="K838" t="str">
            <v>.SDHT-SDIS-PSP-053-2022</v>
          </cell>
          <cell r="L838" t="str">
            <v>X</v>
          </cell>
          <cell r="N838" t="str">
            <v>CC</v>
          </cell>
          <cell r="O838">
            <v>52266757</v>
          </cell>
          <cell r="P838">
            <v>8</v>
          </cell>
          <cell r="Q838" t="str">
            <v>PUERTO SALAMANCA</v>
          </cell>
          <cell r="R838" t="str">
            <v>DIANA MARCELA</v>
          </cell>
          <cell r="S838" t="str">
            <v>No Aplica</v>
          </cell>
          <cell r="T838" t="str">
            <v>DIANA MARCELA PUERTO SALAMANCA</v>
          </cell>
          <cell r="U838" t="str">
            <v>F</v>
          </cell>
          <cell r="V838">
            <v>44588</v>
          </cell>
          <cell r="W838">
            <v>44589</v>
          </cell>
          <cell r="X838">
            <v>44589</v>
          </cell>
          <cell r="Y838">
            <v>44926</v>
          </cell>
          <cell r="Z838" t="str">
            <v>Contratación Directa</v>
          </cell>
          <cell r="AA838" t="str">
            <v>Contrato</v>
          </cell>
          <cell r="AB838" t="str">
            <v>Prestación de Servicios Profesionales</v>
          </cell>
          <cell r="AC838" t="str">
            <v xml:space="preserve"> PRESTAR SERVICIOS PROFESIONALES PARA APOYAR EL SEGUIMIENTO, GESTIÓN Y ARTICULACIÓN DE LOS PROGRAMAS Y PROYECTOS LIDERADOS POR LA SUBSECRETARIA DE PLANEACIÓN Y POLÍTICA, EN EL MARCO DE LA POLÍTICA DE GESTIÓN INTEGRAL DEL HÁBITAT.</v>
          </cell>
          <cell r="AD838">
            <v>44589</v>
          </cell>
          <cell r="AE838">
            <v>44589</v>
          </cell>
          <cell r="AF838">
            <v>44589</v>
          </cell>
          <cell r="AG838">
            <v>44769</v>
          </cell>
          <cell r="AH838">
            <v>6</v>
          </cell>
          <cell r="AI838">
            <v>0</v>
          </cell>
          <cell r="AJ838">
            <v>6</v>
          </cell>
          <cell r="AK838">
            <v>6</v>
          </cell>
          <cell r="AL838">
            <v>0</v>
          </cell>
          <cell r="AN838">
            <v>44769</v>
          </cell>
          <cell r="AO838">
            <v>44769</v>
          </cell>
          <cell r="AP838">
            <v>39000000</v>
          </cell>
          <cell r="AQ838">
            <v>39000000</v>
          </cell>
          <cell r="AR838">
            <v>6500000</v>
          </cell>
          <cell r="AS838">
            <v>0</v>
          </cell>
          <cell r="AT838">
            <v>3775</v>
          </cell>
          <cell r="AU838">
            <v>914</v>
          </cell>
          <cell r="AV838">
            <v>44581</v>
          </cell>
          <cell r="AW838">
            <v>39000000</v>
          </cell>
          <cell r="AX838" t="str">
            <v>O23011601190000007721</v>
          </cell>
        </row>
        <row r="839">
          <cell r="E839">
            <v>833</v>
          </cell>
          <cell r="F839" t="str">
            <v>833-2022</v>
          </cell>
          <cell r="G839" t="str">
            <v>CO1.PCCNTR.3477195</v>
          </cell>
          <cell r="H839" t="str">
            <v>BENEFICIAR 15851 HOGARES  CON SUBSIDIOS PARA ADQUISICIÓN DE VIVIENDA VIS Y VIP</v>
          </cell>
          <cell r="I839" t="str">
            <v>Terminado</v>
          </cell>
          <cell r="J839" t="str">
            <v>https://community.secop.gov.co/Public/Tendering/OpportunityDetail/Index?noticeUID=CO1.NTC.2756434&amp;isFromPublicArea=True&amp;isModal=true&amp;asPopupView=true</v>
          </cell>
          <cell r="K839" t="str">
            <v>SDHT-SDRPUB-PSP-043-2022</v>
          </cell>
          <cell r="L839" t="str">
            <v>X</v>
          </cell>
          <cell r="N839" t="str">
            <v>CC</v>
          </cell>
          <cell r="O839">
            <v>1115852559</v>
          </cell>
          <cell r="P839">
            <v>9</v>
          </cell>
          <cell r="Q839" t="str">
            <v>CALA CASTRO</v>
          </cell>
          <cell r="R839" t="str">
            <v>PABLO</v>
          </cell>
          <cell r="S839" t="str">
            <v>No Aplica</v>
          </cell>
          <cell r="T839" t="str">
            <v>PABLO CALA CASTRO</v>
          </cell>
          <cell r="U839" t="str">
            <v>M</v>
          </cell>
          <cell r="V839">
            <v>44588</v>
          </cell>
          <cell r="W839" t="str">
            <v>No Aplica</v>
          </cell>
          <cell r="X839">
            <v>44589</v>
          </cell>
          <cell r="Y839">
            <v>44861</v>
          </cell>
          <cell r="Z839" t="str">
            <v>Contratación Directa</v>
          </cell>
          <cell r="AA839" t="str">
            <v>Contrato</v>
          </cell>
          <cell r="AB839" t="str">
            <v>Prestación de Servicios Profesionales</v>
          </cell>
          <cell r="AC839" t="str">
            <v>PRESTAR SERVICIOS PROFESIONALES JURÍDICOS EN LOS PROGRAMAS E INSTRUMENTOS DE FINANCIACIÓN PARA EL ACCESO A LA VIVIENDA VIS Y VIP DE LA SECRETARÍA DISTRITAL DEL HÁBITAT.</v>
          </cell>
          <cell r="AD839">
            <v>44589</v>
          </cell>
          <cell r="AE839">
            <v>44589</v>
          </cell>
          <cell r="AF839">
            <v>44589</v>
          </cell>
          <cell r="AG839">
            <v>44861</v>
          </cell>
          <cell r="AH839">
            <v>9</v>
          </cell>
          <cell r="AI839">
            <v>0</v>
          </cell>
          <cell r="AJ839">
            <v>9</v>
          </cell>
          <cell r="AK839">
            <v>9</v>
          </cell>
          <cell r="AL839">
            <v>0</v>
          </cell>
          <cell r="AN839">
            <v>44861</v>
          </cell>
          <cell r="AO839">
            <v>44861</v>
          </cell>
          <cell r="AP839">
            <v>41715000</v>
          </cell>
          <cell r="AQ839">
            <v>41715000</v>
          </cell>
          <cell r="AR839">
            <v>4635000</v>
          </cell>
          <cell r="AS839">
            <v>0</v>
          </cell>
          <cell r="AT839">
            <v>3728</v>
          </cell>
          <cell r="AU839">
            <v>471</v>
          </cell>
          <cell r="AV839">
            <v>44565</v>
          </cell>
          <cell r="AW839">
            <v>41715000</v>
          </cell>
          <cell r="AX839" t="str">
            <v>O23011601010000007823</v>
          </cell>
        </row>
        <row r="840">
          <cell r="E840">
            <v>834</v>
          </cell>
          <cell r="F840" t="str">
            <v>834-2022</v>
          </cell>
          <cell r="G840" t="str">
            <v>CO1.PCCNTR.3456160</v>
          </cell>
          <cell r="H840" t="str">
            <v>IMPLEMENTAR 1  SISTEMA  DE LA SDHT</v>
          </cell>
          <cell r="I840" t="str">
            <v>Terminado</v>
          </cell>
          <cell r="J840" t="str">
            <v>https://community.secop.gov.co/Public/Tendering/OpportunityDetail/Index?noticeUID=CO1.NTC.2739729&amp;isFromPublicArea=True&amp;isModal=true&amp;asPopupView=true</v>
          </cell>
          <cell r="K840" t="str">
            <v>SDHT-SGC-PSP-026-2022</v>
          </cell>
          <cell r="L840" t="str">
            <v>X</v>
          </cell>
          <cell r="N840" t="str">
            <v>CC</v>
          </cell>
          <cell r="O840">
            <v>79600070</v>
          </cell>
          <cell r="P840">
            <v>8</v>
          </cell>
          <cell r="Q840" t="str">
            <v>FLOREZ MORENO</v>
          </cell>
          <cell r="R840" t="str">
            <v>OSCAR</v>
          </cell>
          <cell r="S840" t="str">
            <v>No Aplica</v>
          </cell>
          <cell r="T840" t="str">
            <v>OSCAR FLOREZ MORENO</v>
          </cell>
          <cell r="U840" t="str">
            <v>M</v>
          </cell>
          <cell r="V840">
            <v>44587</v>
          </cell>
          <cell r="W840">
            <v>44589</v>
          </cell>
          <cell r="X840">
            <v>44588</v>
          </cell>
          <cell r="Y840">
            <v>44768</v>
          </cell>
          <cell r="Z840" t="str">
            <v>Contratación Directa</v>
          </cell>
          <cell r="AA840" t="str">
            <v>Contrato</v>
          </cell>
          <cell r="AB840" t="str">
            <v>Prestación de Servicios Profesionales</v>
          </cell>
          <cell r="AC840" t="str">
            <v>PRESTAR SERVICIOS PROFESIONALES ESPECIALIZADOS PARA SEGUIMIENTO Y GESTIÓN DE LOS PROYECTOS ESTRATÉGICOS PRIORIZADOS POR LA SECRETARÍA DISTRITAL DEL HÁBITAT.</v>
          </cell>
          <cell r="AD840">
            <v>44589</v>
          </cell>
          <cell r="AE840">
            <v>44589</v>
          </cell>
          <cell r="AF840">
            <v>44589</v>
          </cell>
          <cell r="AG840">
            <v>44769</v>
          </cell>
          <cell r="AH840">
            <v>6</v>
          </cell>
          <cell r="AI840">
            <v>0</v>
          </cell>
          <cell r="AJ840">
            <v>6</v>
          </cell>
          <cell r="AK840">
            <v>6</v>
          </cell>
          <cell r="AL840">
            <v>0</v>
          </cell>
          <cell r="AN840">
            <v>44769</v>
          </cell>
          <cell r="AO840">
            <v>44769</v>
          </cell>
          <cell r="AP840">
            <v>72000000</v>
          </cell>
          <cell r="AQ840">
            <v>72000000</v>
          </cell>
          <cell r="AR840">
            <v>12000000</v>
          </cell>
          <cell r="AS840">
            <v>0</v>
          </cell>
          <cell r="AT840">
            <v>3784</v>
          </cell>
          <cell r="AU840">
            <v>919</v>
          </cell>
          <cell r="AV840">
            <v>44581</v>
          </cell>
          <cell r="AW840">
            <v>72000000</v>
          </cell>
          <cell r="AX840" t="str">
            <v>O23011605560000007754</v>
          </cell>
        </row>
        <row r="841">
          <cell r="E841">
            <v>835</v>
          </cell>
          <cell r="F841" t="str">
            <v>835-2022</v>
          </cell>
          <cell r="G841" t="str">
            <v>CO1.PCCNTR.3474848</v>
          </cell>
          <cell r="H841" t="str">
            <v>DESARROLLAR 1  DOCUMENTO NORMATIVO SOBRE LA FORMULACIÓN DE LOS INSTRUMENTOS DE PLANEACIÓN DE SEGUNDO NIVEL EN UNIDADES DEFICITARIAS A CARGO DE LA SDHT</v>
          </cell>
          <cell r="I841" t="str">
            <v>Terminación Anticipada</v>
          </cell>
          <cell r="J841" t="str">
            <v>https://community.secop.gov.co/Public/Tendering/OpportunityDetail/Index?noticeUID=CO1.NTC.2754468&amp;isFromPublicArea=True&amp;isModal=true&amp;asPopupView=true</v>
          </cell>
          <cell r="K841" t="str">
            <v>SDHT-SDIS-PSP-041-2022</v>
          </cell>
          <cell r="L841" t="str">
            <v>X</v>
          </cell>
          <cell r="N841" t="str">
            <v>CC</v>
          </cell>
          <cell r="O841">
            <v>1018437778</v>
          </cell>
          <cell r="P841">
            <v>4</v>
          </cell>
          <cell r="Q841" t="str">
            <v>BUITRAGO REDONDO</v>
          </cell>
          <cell r="R841" t="str">
            <v>ANGELICA DEL PILAR</v>
          </cell>
          <cell r="S841" t="str">
            <v>No Aplica</v>
          </cell>
          <cell r="T841" t="str">
            <v>ANGELICA DEL PILAR BUITRAGO REDONDO</v>
          </cell>
          <cell r="U841" t="str">
            <v>F</v>
          </cell>
          <cell r="V841">
            <v>44588</v>
          </cell>
          <cell r="W841" t="str">
            <v>28/01/2022</v>
          </cell>
          <cell r="X841" t="str">
            <v>28/01/2022</v>
          </cell>
          <cell r="Y841">
            <v>44926</v>
          </cell>
          <cell r="Z841" t="str">
            <v>Contratación Directa</v>
          </cell>
          <cell r="AA841" t="str">
            <v>Contrato</v>
          </cell>
          <cell r="AB841" t="str">
            <v>Prestación de Servicios Profesionales</v>
          </cell>
          <cell r="AC841" t="str">
            <v xml:space="preserve"> PRESTAR SERVICIOS PROFESIONALES PARA APOYAR EL DESARROLLO DE POLÍTICAS, PLANES, PROGRAMAS O PROYECTOS RELACIONADOS CON LA GESTIÓN INTEGRAL DEL HÁBITAT DEL DISTRITO CAPITAL Y LAS REGLAMENTACIONES A CARGO DE LA SDHT DERIVADAS DEL PLAN DE ORDENAMIENTO TERRITORIAL DEL OCCIDENTE DE LA CIUDAD.</v>
          </cell>
          <cell r="AD841">
            <v>44588</v>
          </cell>
          <cell r="AE841">
            <v>44589</v>
          </cell>
          <cell r="AF841">
            <v>44588</v>
          </cell>
          <cell r="AG841">
            <v>44816</v>
          </cell>
          <cell r="AH841">
            <v>7</v>
          </cell>
          <cell r="AI841">
            <v>15</v>
          </cell>
          <cell r="AJ841">
            <v>7.5</v>
          </cell>
          <cell r="AK841">
            <v>7</v>
          </cell>
          <cell r="AL841">
            <v>15</v>
          </cell>
          <cell r="AN841">
            <v>44815</v>
          </cell>
          <cell r="AO841">
            <v>44736</v>
          </cell>
          <cell r="AP841">
            <v>52500000</v>
          </cell>
          <cell r="AQ841">
            <v>34300000</v>
          </cell>
          <cell r="AR841">
            <v>7000000</v>
          </cell>
          <cell r="AS841">
            <v>0</v>
          </cell>
          <cell r="AT841">
            <v>3685</v>
          </cell>
          <cell r="AU841">
            <v>934</v>
          </cell>
          <cell r="AV841">
            <v>44582</v>
          </cell>
          <cell r="AW841">
            <v>52500000</v>
          </cell>
          <cell r="AX841" t="str">
            <v>O23011601190000007721</v>
          </cell>
        </row>
        <row r="842">
          <cell r="E842">
            <v>836</v>
          </cell>
          <cell r="F842" t="str">
            <v>836-2022</v>
          </cell>
          <cell r="G842" t="str">
            <v>CO1.PCCNTR.3475178</v>
          </cell>
          <cell r="H842" t="str">
            <v>DESARROLLAR 1  DOCUMENTO NORMATIVO SOBRE LA FORMULACIÓN DE LOS INSTRUMENTOS DE PLANEACIÓN DE SEGUNDO NIVEL EN UNIDADES DEFICITARIAS A CARGO DE LA SDHT</v>
          </cell>
          <cell r="I842" t="str">
            <v>Terminación Anticipada</v>
          </cell>
          <cell r="J842" t="str">
            <v>https://community.secop.gov.co/Public/Tendering/OpportunityDetail/Index?noticeUID=CO1.NTC.2749551&amp;isFromPublicArea=True&amp;isModal=true&amp;asPopupView=true</v>
          </cell>
          <cell r="K842" t="str">
            <v>SDHT-SDIS-PSP-047-2022</v>
          </cell>
          <cell r="L842" t="str">
            <v>X</v>
          </cell>
          <cell r="N842" t="str">
            <v>CC</v>
          </cell>
          <cell r="O842">
            <v>52219856</v>
          </cell>
          <cell r="P842">
            <v>9</v>
          </cell>
          <cell r="Q842" t="str">
            <v>RAMIREZ SUAREZ</v>
          </cell>
          <cell r="R842" t="str">
            <v>LUISA MARGARITA</v>
          </cell>
          <cell r="S842" t="str">
            <v>No Aplica</v>
          </cell>
          <cell r="T842" t="str">
            <v>LUISA MARGARITA RAMIREZ SUAREZ</v>
          </cell>
          <cell r="U842" t="str">
            <v>F</v>
          </cell>
          <cell r="V842">
            <v>44588</v>
          </cell>
          <cell r="W842">
            <v>44589</v>
          </cell>
          <cell r="X842">
            <v>44589</v>
          </cell>
          <cell r="Y842">
            <v>44926</v>
          </cell>
          <cell r="Z842" t="str">
            <v>Contratación Directa</v>
          </cell>
          <cell r="AA842" t="str">
            <v>Contrato</v>
          </cell>
          <cell r="AB842" t="str">
            <v>Prestación de Servicios Profesionales</v>
          </cell>
          <cell r="AC842" t="str">
            <v xml:space="preserve"> PRESTAR SERVICIOS PROFESIONALES PARA ADELANTAR ACTIVIDADES DE ARTICULACIÓN PARA LA IMPLEMENTACIÓN Y EL DISEÑO DE ESTRATEGIAS TERRITORIALES A PARTIR DE LOS COMPONENTES SOCIALES, COMUNICACIONALES Y PARTICIPATIVOS</v>
          </cell>
          <cell r="AD842">
            <v>44589</v>
          </cell>
          <cell r="AE842">
            <v>44589</v>
          </cell>
          <cell r="AF842">
            <v>44589</v>
          </cell>
          <cell r="AG842">
            <v>44877</v>
          </cell>
          <cell r="AH842">
            <v>9</v>
          </cell>
          <cell r="AI842">
            <v>15</v>
          </cell>
          <cell r="AJ842">
            <v>9.5</v>
          </cell>
          <cell r="AK842">
            <v>9</v>
          </cell>
          <cell r="AL842">
            <v>15</v>
          </cell>
          <cell r="AN842">
            <v>44877</v>
          </cell>
          <cell r="AO842">
            <v>44767</v>
          </cell>
          <cell r="AP842">
            <v>85500000</v>
          </cell>
          <cell r="AQ842">
            <v>53400000</v>
          </cell>
          <cell r="AR842">
            <v>9000000</v>
          </cell>
          <cell r="AS842">
            <v>0</v>
          </cell>
          <cell r="AT842">
            <v>3691</v>
          </cell>
          <cell r="AU842">
            <v>850</v>
          </cell>
          <cell r="AV842">
            <v>44573</v>
          </cell>
          <cell r="AW842">
            <v>85500000</v>
          </cell>
          <cell r="AX842" t="str">
            <v>O23011601190000007721</v>
          </cell>
        </row>
        <row r="843">
          <cell r="E843">
            <v>837</v>
          </cell>
          <cell r="F843" t="str">
            <v>837-2022</v>
          </cell>
          <cell r="G843" t="str">
            <v>CO1.PCCNTR.3474366</v>
          </cell>
          <cell r="H843" t="str">
            <v>DESARROLLAR 1  DOCUMENTO NORMATIVO SOBRE LA FORMULACIÓN DE LOS INSTRUMENTOS DE PLANEACIÓN DE SEGUNDO NIVEL EN UNIDADES DEFICITARIAS A CARGO DE LA SDHT</v>
          </cell>
          <cell r="I843" t="str">
            <v>En Ejecución</v>
          </cell>
          <cell r="J843" t="str">
            <v>https://community.secop.gov.co/Public/Tendering/OpportunityDetail/Index?noticeUID=CO1.NTC.2754150&amp;isFromPublicArea=True&amp;isModal=true&amp;asPopupView=true</v>
          </cell>
          <cell r="K843" t="str">
            <v>SDHT-SDIS-PSP-049-2022</v>
          </cell>
          <cell r="L843" t="str">
            <v>X</v>
          </cell>
          <cell r="N843" t="str">
            <v>CC</v>
          </cell>
          <cell r="O843">
            <v>1032501225</v>
          </cell>
          <cell r="P843">
            <v>8</v>
          </cell>
          <cell r="Q843" t="str">
            <v>CAMELO BARRERA</v>
          </cell>
          <cell r="R843" t="str">
            <v>JOSE ANDRES</v>
          </cell>
          <cell r="S843" t="str">
            <v>No Aplica</v>
          </cell>
          <cell r="T843" t="str">
            <v>JOSE ANDRES CAMELO BARRERA</v>
          </cell>
          <cell r="U843" t="str">
            <v>M</v>
          </cell>
          <cell r="V843">
            <v>44588</v>
          </cell>
          <cell r="W843" t="str">
            <v>Contratistanohacargadopoliza</v>
          </cell>
          <cell r="X843" t="str">
            <v>28/01/2022</v>
          </cell>
          <cell r="Y843">
            <v>44926</v>
          </cell>
          <cell r="Z843" t="str">
            <v>Contratación Directa</v>
          </cell>
          <cell r="AA843" t="str">
            <v>Contrato</v>
          </cell>
          <cell r="AB843" t="str">
            <v>Prestación de Servicios Profesionales</v>
          </cell>
          <cell r="AC843" t="str">
            <v>PRESTAR SERVICIOS PROFESIONALES DE APOYO ADMINISTRATIVO, LOGÍSTICO, ORGANIZACIÓN Y REALIZACIÓN DE ACTIVIDADES REQUERIDAS PARA LA PLANEACIÓN, EJECUCIÓN Y DESARROLLO DE ESPACIOS DE SOCIALIZACIÓN, PROMOCIÓN Y SENSIBILIZACIÓN DE LAS ESTRATEGIAS DE RELACIONADAS CON LA GESTIÓN INTEGRAL DEL HÁBITAT.</v>
          </cell>
          <cell r="AD843">
            <v>44588</v>
          </cell>
          <cell r="AE843">
            <v>44595</v>
          </cell>
          <cell r="AF843">
            <v>44595</v>
          </cell>
          <cell r="AG843">
            <v>44882</v>
          </cell>
          <cell r="AH843">
            <v>9</v>
          </cell>
          <cell r="AI843">
            <v>15</v>
          </cell>
          <cell r="AJ843">
            <v>13.066666666666666</v>
          </cell>
          <cell r="AK843">
            <v>13</v>
          </cell>
          <cell r="AL843">
            <v>2</v>
          </cell>
          <cell r="AN843">
            <v>44882</v>
          </cell>
          <cell r="AO843">
            <v>44989</v>
          </cell>
          <cell r="AP843">
            <v>52250000</v>
          </cell>
          <cell r="AQ843">
            <v>71866667</v>
          </cell>
          <cell r="AR843">
            <v>5500000</v>
          </cell>
          <cell r="AS843">
            <v>-0.3333333283662796</v>
          </cell>
          <cell r="AT843">
            <v>3693</v>
          </cell>
          <cell r="AU843">
            <v>851</v>
          </cell>
          <cell r="AV843">
            <v>44573</v>
          </cell>
          <cell r="AW843">
            <v>52250000</v>
          </cell>
          <cell r="AX843" t="str">
            <v>O23011601190000007721</v>
          </cell>
        </row>
        <row r="844">
          <cell r="E844">
            <v>838</v>
          </cell>
          <cell r="F844" t="str">
            <v>838-2022</v>
          </cell>
          <cell r="G844" t="str">
            <v>CO1.PCCNTR.3475236</v>
          </cell>
          <cell r="H844" t="str">
            <v>GESTIONAR Y ATENDER EL 100 % DE LOS REQUERIMIENTOS ALLEGADOS A LA ENTIDAD, RELACIONADOS CON ARRENDAMIENTO Y DESARROLLO DE VIVIENDA</v>
          </cell>
          <cell r="I844" t="str">
            <v>Terminado</v>
          </cell>
          <cell r="J844" t="str">
            <v>https://community.secop.gov.co/Public/Tendering/OpportunityDetail/Index?noticeUID=CO1.NTC.2754907&amp;isFromPublicArea=True&amp;isModal=true&amp;asPopupView=true</v>
          </cell>
          <cell r="K844" t="str">
            <v>SDHT-SDICV-PSP-077-2022</v>
          </cell>
          <cell r="L844" t="str">
            <v>X</v>
          </cell>
          <cell r="N844" t="str">
            <v>CC</v>
          </cell>
          <cell r="O844">
            <v>20390581</v>
          </cell>
          <cell r="P844">
            <v>2</v>
          </cell>
          <cell r="Q844" t="str">
            <v>ARDILA HERRERA</v>
          </cell>
          <cell r="R844" t="str">
            <v>MYRIAM ESTELA</v>
          </cell>
          <cell r="S844" t="str">
            <v>No Aplica</v>
          </cell>
          <cell r="T844" t="str">
            <v>MYRIAM ESTELA ARDILA HERRERA</v>
          </cell>
          <cell r="U844" t="str">
            <v>F</v>
          </cell>
          <cell r="V844">
            <v>44588</v>
          </cell>
          <cell r="W844" t="str">
            <v>No Aplica</v>
          </cell>
          <cell r="X844">
            <v>44589</v>
          </cell>
          <cell r="Y844">
            <v>44768</v>
          </cell>
          <cell r="Z844" t="str">
            <v>Contratación Directa</v>
          </cell>
          <cell r="AA844" t="str">
            <v>Contrato</v>
          </cell>
          <cell r="AB844" t="str">
            <v>Prestación de Servicios Profesionales</v>
          </cell>
          <cell r="AC844" t="str">
            <v xml:space="preserve"> PRESTAR SERVICIOS PROFESIONALES DE APOYO JURIDICO PARA SUSTANCIAR INVESTIGACIONES ADMINISTRATIVAS RELACIONADAS CON LA ENAJENACION Y ARRENDAMIENTO DE VIVIENDA</v>
          </cell>
          <cell r="AD844">
            <v>44589</v>
          </cell>
          <cell r="AE844">
            <v>44593</v>
          </cell>
          <cell r="AF844">
            <v>44593</v>
          </cell>
          <cell r="AG844">
            <v>44773</v>
          </cell>
          <cell r="AH844">
            <v>6</v>
          </cell>
          <cell r="AI844">
            <v>0</v>
          </cell>
          <cell r="AJ844">
            <v>6</v>
          </cell>
          <cell r="AK844">
            <v>6</v>
          </cell>
          <cell r="AL844">
            <v>0</v>
          </cell>
          <cell r="AN844">
            <v>44773</v>
          </cell>
          <cell r="AO844">
            <v>44773</v>
          </cell>
          <cell r="AP844">
            <v>34299000</v>
          </cell>
          <cell r="AQ844">
            <v>34299000</v>
          </cell>
          <cell r="AR844">
            <v>5716500</v>
          </cell>
          <cell r="AS844">
            <v>0</v>
          </cell>
          <cell r="AT844">
            <v>2867</v>
          </cell>
          <cell r="AU844">
            <v>956</v>
          </cell>
          <cell r="AV844">
            <v>44587</v>
          </cell>
          <cell r="AW844">
            <v>34299000</v>
          </cell>
          <cell r="AX844" t="str">
            <v>O23011603450000007812</v>
          </cell>
        </row>
        <row r="845">
          <cell r="E845">
            <v>839</v>
          </cell>
          <cell r="F845" t="str">
            <v>839-2022</v>
          </cell>
          <cell r="G845" t="str">
            <v>CO1.PCCNTR.3472770</v>
          </cell>
          <cell r="H845" t="str">
            <v xml:space="preserve">ASIGNAR 4500 SUBSIDIOS PARA MEJORAMIENTO DE VIVIENDA PRIORIZANDO HOGARES CON JEFATURA FEMENINA, PERSONAS CON DISCAPACIDAD, VÍCTIMAS DEL CONFLICTO ARMADO, POBLACIÓN ÉTNICA Y ADULTOS MAYORES </v>
          </cell>
          <cell r="I845" t="str">
            <v>Terminado</v>
          </cell>
          <cell r="J845" t="str">
            <v>https://community.secop.gov.co/Public/Tendering/OpportunityDetail/Index?noticeUID=CO1.NTC.2752943&amp;isFromPublicArea=True&amp;isModal=true&amp;asPopupView=true</v>
          </cell>
          <cell r="K845" t="str">
            <v>SDHT-SDB-PSAG-059-2022</v>
          </cell>
          <cell r="L845" t="str">
            <v>X</v>
          </cell>
          <cell r="N845" t="str">
            <v>CC</v>
          </cell>
          <cell r="O845">
            <v>80251768</v>
          </cell>
          <cell r="P845">
            <v>5</v>
          </cell>
          <cell r="Q845" t="str">
            <v>JARAMILLO CERINZA</v>
          </cell>
          <cell r="R845" t="str">
            <v>EDUAR FERNANDO</v>
          </cell>
          <cell r="S845" t="str">
            <v>No Aplica</v>
          </cell>
          <cell r="T845" t="str">
            <v>EDUAR FERNANDO JARAMILLO CERINZA</v>
          </cell>
          <cell r="U845" t="str">
            <v>M</v>
          </cell>
          <cell r="V845">
            <v>44588</v>
          </cell>
          <cell r="W845">
            <v>44592</v>
          </cell>
          <cell r="X845">
            <v>44589</v>
          </cell>
          <cell r="Y845">
            <v>44923</v>
          </cell>
          <cell r="Z845" t="str">
            <v>Contratación Directa</v>
          </cell>
          <cell r="AA845" t="str">
            <v>Contrato</v>
          </cell>
          <cell r="AB845" t="str">
            <v>Prestación de Servicios  de Apoyo a la Gestión</v>
          </cell>
          <cell r="AC845" t="str">
            <v xml:space="preserve"> PRESTAR SERVICIOS DE APOYO A LA GESTIÓN DOCUMENTAL PARA LA ESTRUCTURACIÓN DE MEJORAMIENTOS DE VIVIENDA Y DEMÁS PROCESOS ADELANTADOS POR LA SUBDIRECCIÓN DE BARRIOS DE LA SECRETARÍA DISTRITAL DEL HÁBITAT</v>
          </cell>
          <cell r="AD845">
            <v>44592</v>
          </cell>
          <cell r="AE845">
            <v>44593</v>
          </cell>
          <cell r="AF845">
            <v>44593</v>
          </cell>
          <cell r="AG845">
            <v>44926</v>
          </cell>
          <cell r="AH845">
            <v>11</v>
          </cell>
          <cell r="AI845">
            <v>0</v>
          </cell>
          <cell r="AJ845">
            <v>11</v>
          </cell>
          <cell r="AK845">
            <v>11</v>
          </cell>
          <cell r="AL845">
            <v>0</v>
          </cell>
          <cell r="AN845">
            <v>44926</v>
          </cell>
          <cell r="AO845">
            <v>44926</v>
          </cell>
          <cell r="AP845">
            <v>33660000</v>
          </cell>
          <cell r="AQ845">
            <v>33660000</v>
          </cell>
          <cell r="AR845">
            <v>3060000</v>
          </cell>
          <cell r="AS845">
            <v>0</v>
          </cell>
          <cell r="AT845">
            <v>2735</v>
          </cell>
          <cell r="AU845">
            <v>112</v>
          </cell>
          <cell r="AV845">
            <v>44564</v>
          </cell>
          <cell r="AW845">
            <v>36300000</v>
          </cell>
          <cell r="AX845" t="str">
            <v>O23011601010000007715</v>
          </cell>
        </row>
        <row r="846">
          <cell r="E846">
            <v>840</v>
          </cell>
          <cell r="F846" t="str">
            <v>840-2022</v>
          </cell>
          <cell r="G846" t="str">
            <v>CO1.PCCNTR.3473124</v>
          </cell>
          <cell r="H846" t="str">
            <v>ASIGNAR 1250 SUBSIDIOS DISTRITALES DE MEJORAMIENTO DE VIVIENDA</v>
          </cell>
          <cell r="I846" t="str">
            <v>En Ejecución</v>
          </cell>
          <cell r="J846" t="str">
            <v>https://community.secop.gov.co/Public/Tendering/OpportunityDetail/Index?noticeUID=CO1.NTC.2753105&amp;isFromPublicArea=True&amp;isModal=true&amp;asPopupView=true</v>
          </cell>
          <cell r="K846" t="str">
            <v>SDHT-SDB-PSAG-117-2022</v>
          </cell>
          <cell r="L846" t="str">
            <v>X</v>
          </cell>
          <cell r="N846" t="str">
            <v>CC</v>
          </cell>
          <cell r="O846">
            <v>1010239343</v>
          </cell>
          <cell r="P846">
            <v>6</v>
          </cell>
          <cell r="Q846" t="str">
            <v>ALVAREZ BORDA</v>
          </cell>
          <cell r="R846" t="str">
            <v>LIZETH LORENA</v>
          </cell>
          <cell r="S846" t="str">
            <v>No Aplica</v>
          </cell>
          <cell r="T846" t="str">
            <v>LIZETH LORENA ALVAREZ BORDA</v>
          </cell>
          <cell r="U846" t="str">
            <v>F</v>
          </cell>
          <cell r="V846">
            <v>44588</v>
          </cell>
          <cell r="W846">
            <v>44589</v>
          </cell>
          <cell r="X846">
            <v>44589</v>
          </cell>
          <cell r="Y846">
            <v>44923</v>
          </cell>
          <cell r="Z846" t="str">
            <v>Contratación Directa</v>
          </cell>
          <cell r="AA846" t="str">
            <v>Contrato</v>
          </cell>
          <cell r="AB846" t="str">
            <v>Prestación de Servicios  de Apoyo a la Gestión</v>
          </cell>
          <cell r="AC846" t="str">
            <v xml:space="preserve"> PRESTAR SERVICIOS DE APOYO A LA GESTIÓN DOCUMENTAL PARA LA IMPLEMENTACIÓN DEL PROYECTO PILOTO "PLAN TERRAZAS" Y DEMÁS PROCESOS ADELANTADOS POR LA SUBDIRECCIÓN DE BARRIOS DE LA SECRETARÍA DISTRITAL DEL HÁBITAT</v>
          </cell>
          <cell r="AD846">
            <v>44589</v>
          </cell>
          <cell r="AE846">
            <v>44589</v>
          </cell>
          <cell r="AF846">
            <v>44589</v>
          </cell>
          <cell r="AG846">
            <v>44922</v>
          </cell>
          <cell r="AH846">
            <v>11</v>
          </cell>
          <cell r="AI846">
            <v>0</v>
          </cell>
          <cell r="AJ846">
            <v>12</v>
          </cell>
          <cell r="AK846">
            <v>12</v>
          </cell>
          <cell r="AL846">
            <v>0</v>
          </cell>
          <cell r="AM846">
            <v>360</v>
          </cell>
          <cell r="AN846">
            <v>44922</v>
          </cell>
          <cell r="AO846">
            <v>44953</v>
          </cell>
          <cell r="AP846">
            <v>31460000</v>
          </cell>
          <cell r="AQ846">
            <v>34320000</v>
          </cell>
          <cell r="AR846">
            <v>2860000</v>
          </cell>
          <cell r="AS846">
            <v>0</v>
          </cell>
          <cell r="AT846">
            <v>2678</v>
          </cell>
          <cell r="AU846">
            <v>391</v>
          </cell>
          <cell r="AV846">
            <v>44565</v>
          </cell>
          <cell r="AW846">
            <v>31460000</v>
          </cell>
          <cell r="AX846" t="str">
            <v>O23011601190000007582</v>
          </cell>
        </row>
        <row r="847">
          <cell r="E847">
            <v>841</v>
          </cell>
          <cell r="F847" t="str">
            <v>841-2022</v>
          </cell>
          <cell r="G847" t="str">
            <v>CO1.PCCNTR.3475820</v>
          </cell>
          <cell r="H847" t="str">
            <v>MANTENER 1 CERTIFICACION  DEL SISTEMA DE GESTION AMBIENTAL BAJO LOS REQUISITOS DE LA NORMA ISO 14001:2015</v>
          </cell>
          <cell r="I847" t="str">
            <v>Terminado</v>
          </cell>
          <cell r="J847" t="str">
            <v>https://community.secop.gov.co/Public/Tendering/OpportunityDetail/Index?noticeUID=CO1.NTC.2755084&amp;isFromPublicArea=True&amp;isModal=true&amp;asPopupView=true</v>
          </cell>
          <cell r="K847" t="str">
            <v>SDHT-SDPP-PSAG-026-2022</v>
          </cell>
          <cell r="L847" t="str">
            <v>X</v>
          </cell>
          <cell r="N847" t="str">
            <v>CC</v>
          </cell>
          <cell r="O847">
            <v>1012382226</v>
          </cell>
          <cell r="P847">
            <v>0</v>
          </cell>
          <cell r="Q847" t="str">
            <v>AVILES BARREIRO</v>
          </cell>
          <cell r="R847" t="str">
            <v>YEINA ROCIO</v>
          </cell>
          <cell r="S847" t="str">
            <v>No Aplica</v>
          </cell>
          <cell r="T847" t="str">
            <v>YEINA ROCIO AVILES BARREIRO</v>
          </cell>
          <cell r="U847" t="str">
            <v>F</v>
          </cell>
          <cell r="V847">
            <v>44588</v>
          </cell>
          <cell r="W847" t="str">
            <v>No Aplica</v>
          </cell>
          <cell r="X847">
            <v>44589</v>
          </cell>
          <cell r="Y847">
            <v>44831</v>
          </cell>
          <cell r="Z847" t="str">
            <v>Contratación Directa</v>
          </cell>
          <cell r="AA847" t="str">
            <v>Contrato</v>
          </cell>
          <cell r="AB847" t="str">
            <v>Prestación de Servicios  de Apoyo a la Gestión</v>
          </cell>
          <cell r="AC847" t="str">
            <v xml:space="preserve"> PRESTAR SERVICIOS TPRESTAR SERVICIOS TÉCNICOS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v>
          </cell>
          <cell r="AD847">
            <v>44589</v>
          </cell>
          <cell r="AE847">
            <v>44593</v>
          </cell>
          <cell r="AF847">
            <v>44593</v>
          </cell>
          <cell r="AG847">
            <v>44834</v>
          </cell>
          <cell r="AH847">
            <v>8</v>
          </cell>
          <cell r="AI847">
            <v>0</v>
          </cell>
          <cell r="AJ847">
            <v>8</v>
          </cell>
          <cell r="AK847">
            <v>8</v>
          </cell>
          <cell r="AL847">
            <v>0</v>
          </cell>
          <cell r="AN847">
            <v>44834</v>
          </cell>
          <cell r="AO847">
            <v>44834</v>
          </cell>
          <cell r="AP847">
            <v>32960000</v>
          </cell>
          <cell r="AQ847">
            <v>32960000</v>
          </cell>
          <cell r="AR847">
            <v>4120000</v>
          </cell>
          <cell r="AS847">
            <v>3.7252902984619141E-9</v>
          </cell>
          <cell r="AT847">
            <v>3800</v>
          </cell>
          <cell r="AU847">
            <v>969</v>
          </cell>
          <cell r="AV847">
            <v>44587</v>
          </cell>
          <cell r="AW847">
            <v>45320000</v>
          </cell>
          <cell r="AX847" t="str">
            <v>O23011605560000007602</v>
          </cell>
        </row>
        <row r="848">
          <cell r="E848">
            <v>842</v>
          </cell>
          <cell r="F848" t="str">
            <v>842-2022</v>
          </cell>
          <cell r="G848" t="str">
            <v>CO1.PCCNTR.3479668</v>
          </cell>
          <cell r="H848" t="str">
            <v xml:space="preserve">IMPLEMENTAR 1  SISTEMA  DE GESTIÓN DOCUMENTAL </v>
          </cell>
          <cell r="I848" t="str">
            <v>En Ejecución</v>
          </cell>
          <cell r="J848" t="str">
            <v>https://community.secop.gov.co/Public/Tendering/OpportunityDetail/Index?noticeUID=CO1.NTC.2758160&amp;isFromPublicArea=True&amp;isModal=true&amp;asPopupView=true</v>
          </cell>
          <cell r="K848" t="str">
            <v>SDHT-SDA-PSP-056-2022</v>
          </cell>
          <cell r="L848" t="str">
            <v>X</v>
          </cell>
          <cell r="N848" t="str">
            <v>CC</v>
          </cell>
          <cell r="O848">
            <v>1018421275</v>
          </cell>
          <cell r="P848">
            <v>1</v>
          </cell>
          <cell r="Q848" t="str">
            <v>CLEVES CARREÑO</v>
          </cell>
          <cell r="R848" t="str">
            <v>OSCAR ALFREDO</v>
          </cell>
          <cell r="S848" t="str">
            <v>No Aplica</v>
          </cell>
          <cell r="T848" t="str">
            <v>OSCAR ALFREDO CLEVES CARREÑO</v>
          </cell>
          <cell r="U848" t="str">
            <v>M</v>
          </cell>
          <cell r="V848">
            <v>44588</v>
          </cell>
          <cell r="W848">
            <v>44592</v>
          </cell>
          <cell r="X848">
            <v>44589</v>
          </cell>
          <cell r="Y848">
            <v>44862</v>
          </cell>
          <cell r="Z848" t="str">
            <v>Contratación Directa</v>
          </cell>
          <cell r="AA848" t="str">
            <v>Contrato</v>
          </cell>
          <cell r="AB848" t="str">
            <v>Prestación de Servicios Profesionales</v>
          </cell>
          <cell r="AC848" t="str">
            <v xml:space="preserve"> PRESTAR LOS SERVICIOS PROFESIONALES EN EL PROCESO DE GESTIÓN DOCUMENTAL PARA APOYAR EL SISTEMA INTEGRADO DE CALIDAD - SIC Y SISTEMA DE GESTIÓN ELECTRÓNICA DE DOCUMENTOS DE ARCHIVO - SGDE DE LA SECRETARÍA DISTRITAL DEL HÁBITAT</v>
          </cell>
          <cell r="AD848">
            <v>44592</v>
          </cell>
          <cell r="AE848">
            <v>44593</v>
          </cell>
          <cell r="AF848">
            <v>44593</v>
          </cell>
          <cell r="AG848">
            <v>44864</v>
          </cell>
          <cell r="AH848">
            <v>9</v>
          </cell>
          <cell r="AI848">
            <v>0</v>
          </cell>
          <cell r="AJ848">
            <v>12</v>
          </cell>
          <cell r="AK848">
            <v>12</v>
          </cell>
          <cell r="AL848">
            <v>0</v>
          </cell>
          <cell r="AM848">
            <v>360</v>
          </cell>
          <cell r="AN848">
            <v>44864</v>
          </cell>
          <cell r="AO848">
            <v>44956</v>
          </cell>
          <cell r="AP848">
            <v>46800000</v>
          </cell>
          <cell r="AQ848">
            <v>62400000</v>
          </cell>
          <cell r="AR848">
            <v>5200000</v>
          </cell>
          <cell r="AS848">
            <v>0</v>
          </cell>
          <cell r="AT848">
            <v>3093</v>
          </cell>
          <cell r="AU848">
            <v>593</v>
          </cell>
          <cell r="AV848">
            <v>44565</v>
          </cell>
          <cell r="AW848">
            <v>47150000</v>
          </cell>
          <cell r="AX848" t="str">
            <v>O23011605560000007754</v>
          </cell>
        </row>
        <row r="849">
          <cell r="E849">
            <v>843</v>
          </cell>
          <cell r="F849" t="str">
            <v>843-2022</v>
          </cell>
          <cell r="G849" t="str">
            <v>CO1.PCCNTR.3478507</v>
          </cell>
          <cell r="H849" t="str">
            <v>REALIZAR EL 100% DEL MANTENIMIENTO DE LAS 3 SEDES DE LA SDHT</v>
          </cell>
          <cell r="I849" t="str">
            <v>En Ejecución</v>
          </cell>
          <cell r="J849" t="str">
            <v>https://community.secop.gov.co/Public/Tendering/OpportunityDetail/Index?noticeUID=CO1.NTC.2756880&amp;isFromPublicArea=True&amp;isModal=true&amp;asPopupView=true</v>
          </cell>
          <cell r="K849" t="str">
            <v>SDHT-SDA-PSAG-037-2022</v>
          </cell>
          <cell r="L849" t="str">
            <v>X</v>
          </cell>
          <cell r="N849" t="str">
            <v>CC</v>
          </cell>
          <cell r="O849">
            <v>1018515376</v>
          </cell>
          <cell r="P849">
            <v>1</v>
          </cell>
          <cell r="Q849" t="str">
            <v>RAMOS CALDERON</v>
          </cell>
          <cell r="R849" t="str">
            <v>JUAN CAMILO</v>
          </cell>
          <cell r="S849" t="str">
            <v>No Aplica</v>
          </cell>
          <cell r="T849" t="str">
            <v>JUAN CAMILO RAMOS CALDERON</v>
          </cell>
          <cell r="U849" t="str">
            <v>M</v>
          </cell>
          <cell r="V849">
            <v>44588</v>
          </cell>
          <cell r="W849" t="str">
            <v>No Aplica</v>
          </cell>
          <cell r="X849">
            <v>44589</v>
          </cell>
          <cell r="Y849">
            <v>44922</v>
          </cell>
          <cell r="Z849" t="str">
            <v>Contratación Directa</v>
          </cell>
          <cell r="AA849" t="str">
            <v>Contrato</v>
          </cell>
          <cell r="AB849" t="str">
            <v>Prestación de Servicios  de Apoyo a la Gestión</v>
          </cell>
          <cell r="AC849" t="str">
            <v>PRESTAR SERVICIOS DE APOYO ADMINISTRATIVO Y LOGISTICO EN LAS ACTIVIDADES A CARGO DEL PROCESO DE BIENES Y SERVICIOS E INFRAESTRUCTURA DE LA SUBDIRECCIÓN ADMINISTRATIVA DE LA SDHT.</v>
          </cell>
          <cell r="AD849">
            <v>44589</v>
          </cell>
          <cell r="AE849">
            <v>44589</v>
          </cell>
          <cell r="AF849">
            <v>44589</v>
          </cell>
          <cell r="AG849">
            <v>44922</v>
          </cell>
          <cell r="AH849">
            <v>11</v>
          </cell>
          <cell r="AI849">
            <v>0</v>
          </cell>
          <cell r="AJ849">
            <v>12.1</v>
          </cell>
          <cell r="AK849">
            <v>12</v>
          </cell>
          <cell r="AL849">
            <v>3</v>
          </cell>
          <cell r="AM849">
            <v>363</v>
          </cell>
          <cell r="AN849">
            <v>44922</v>
          </cell>
          <cell r="AO849">
            <v>44956</v>
          </cell>
          <cell r="AP849">
            <v>31460000</v>
          </cell>
          <cell r="AQ849">
            <v>34606000</v>
          </cell>
          <cell r="AR849">
            <v>2860000</v>
          </cell>
          <cell r="AS849">
            <v>0</v>
          </cell>
          <cell r="AT849">
            <v>3801</v>
          </cell>
          <cell r="AU849">
            <v>966</v>
          </cell>
          <cell r="AV849">
            <v>44587</v>
          </cell>
          <cell r="AW849">
            <v>31460000</v>
          </cell>
          <cell r="AX849" t="str">
            <v>O23011605560000007754</v>
          </cell>
        </row>
        <row r="850">
          <cell r="E850">
            <v>844</v>
          </cell>
          <cell r="F850" t="str">
            <v>844-2022</v>
          </cell>
          <cell r="G850" t="str">
            <v>CO1.PCCNTR.3478973</v>
          </cell>
          <cell r="H850" t="str">
            <v>IMPLEMENTAR 100 % DEL SISTEMA DE SERVICIO AL CIUDADANO.</v>
          </cell>
          <cell r="I850" t="str">
            <v>Liquidado</v>
          </cell>
          <cell r="J850" t="str">
            <v>https://community.secop.gov.co/Public/Tendering/OpportunityDetail/Index?noticeUID=CO1.NTC.2757490&amp;isFromPublicArea=True&amp;isModal=true&amp;asPopupView=true</v>
          </cell>
          <cell r="K850" t="str">
            <v>SDHT-SDA-PSAG-036-2022</v>
          </cell>
          <cell r="L850" t="str">
            <v>X</v>
          </cell>
          <cell r="N850" t="str">
            <v>CC</v>
          </cell>
          <cell r="O850">
            <v>1030674943</v>
          </cell>
          <cell r="P850">
            <v>2</v>
          </cell>
          <cell r="Q850" t="str">
            <v>GUTIERREZ GARZON</v>
          </cell>
          <cell r="R850" t="str">
            <v>NILSON FARIC</v>
          </cell>
          <cell r="S850" t="str">
            <v>No Aplica</v>
          </cell>
          <cell r="T850" t="str">
            <v>NILSON FARIC GUTIERREZ GARZON</v>
          </cell>
          <cell r="U850" t="str">
            <v>M</v>
          </cell>
          <cell r="V850">
            <v>44588</v>
          </cell>
          <cell r="W850" t="str">
            <v>No Aplica</v>
          </cell>
          <cell r="X850">
            <v>44589</v>
          </cell>
          <cell r="Y850">
            <v>44769</v>
          </cell>
          <cell r="Z850" t="str">
            <v>Contratación Directa</v>
          </cell>
          <cell r="AA850" t="str">
            <v>Contrato</v>
          </cell>
          <cell r="AB850" t="str">
            <v>Prestación de Servicios  de Apoyo a la Gestión</v>
          </cell>
          <cell r="AC850" t="str">
            <v>PRESTAR SERVICIOS DE APOYO A LA GESTIÓN, PARA LA ATENCIÓN A LA CIUDADANÍA SOBRE LA OFERTA INSTITUCIONAL DE LA SECRETARÍA DISTRITAL DE HÁBITAT, MEDIANTE LOS CANALES OFICIALES DE LA ENTIDAD</v>
          </cell>
          <cell r="AD850">
            <v>44589</v>
          </cell>
          <cell r="AE850">
            <v>44589</v>
          </cell>
          <cell r="AF850">
            <v>44589</v>
          </cell>
          <cell r="AG850">
            <v>44769</v>
          </cell>
          <cell r="AH850">
            <v>6</v>
          </cell>
          <cell r="AI850">
            <v>0</v>
          </cell>
          <cell r="AJ850">
            <v>6</v>
          </cell>
          <cell r="AK850">
            <v>6</v>
          </cell>
          <cell r="AL850">
            <v>0</v>
          </cell>
          <cell r="AN850">
            <v>44769</v>
          </cell>
          <cell r="AO850">
            <v>44769</v>
          </cell>
          <cell r="AP850">
            <v>21000000</v>
          </cell>
          <cell r="AQ850">
            <v>14350000</v>
          </cell>
          <cell r="AR850">
            <v>3500000</v>
          </cell>
          <cell r="AS850">
            <v>6650000</v>
          </cell>
          <cell r="AT850">
            <v>3782</v>
          </cell>
          <cell r="AU850">
            <v>963</v>
          </cell>
          <cell r="AV850">
            <v>44587</v>
          </cell>
          <cell r="AW850">
            <v>38500000</v>
          </cell>
          <cell r="AX850" t="str">
            <v>O23011605560000007754</v>
          </cell>
        </row>
        <row r="851">
          <cell r="E851">
            <v>845</v>
          </cell>
          <cell r="F851" t="str">
            <v>845-2022</v>
          </cell>
          <cell r="G851" t="str">
            <v>CO1.PCCNTR.3479203</v>
          </cell>
          <cell r="H851" t="str">
            <v xml:space="preserve">IMPLEMENTAR 1  SISTEMA  DE GESTIÓN DOCUMENTAL </v>
          </cell>
          <cell r="I851" t="str">
            <v>Terminación Anticipada</v>
          </cell>
          <cell r="J851" t="str">
            <v>https://community.secop.gov.co/Public/Tendering/OpportunityDetail/Index?noticeUID=CO1.NTC.2757387&amp;isFromPublicArea=True&amp;isModal=true&amp;asPopupView=true</v>
          </cell>
          <cell r="K851" t="str">
            <v>SDHT-SDA-PSP-048-2022</v>
          </cell>
          <cell r="L851" t="str">
            <v>X</v>
          </cell>
          <cell r="N851" t="str">
            <v>CC</v>
          </cell>
          <cell r="O851">
            <v>98399475</v>
          </cell>
          <cell r="P851">
            <v>4</v>
          </cell>
          <cell r="Q851" t="str">
            <v>BERMEO NOGUERA</v>
          </cell>
          <cell r="R851" t="str">
            <v>JOSE FERNANDO</v>
          </cell>
          <cell r="S851" t="str">
            <v>No Aplica</v>
          </cell>
          <cell r="T851" t="str">
            <v>JOSE FERNANDO BERMEO NOGUERA</v>
          </cell>
          <cell r="U851" t="str">
            <v>M</v>
          </cell>
          <cell r="V851">
            <v>44588</v>
          </cell>
          <cell r="W851" t="str">
            <v>No Aplica</v>
          </cell>
          <cell r="X851">
            <v>44590</v>
          </cell>
          <cell r="Y851">
            <v>44923</v>
          </cell>
          <cell r="Z851" t="str">
            <v>Contratación Directa</v>
          </cell>
          <cell r="AA851" t="str">
            <v>Contrato</v>
          </cell>
          <cell r="AB851" t="str">
            <v>Prestación de Servicios Profesionales</v>
          </cell>
          <cell r="AC851" t="str">
            <v>PRESTAR SERVICIOS PROFESIONALES PARA APOYAR LA ELABORACIÓN Y/O ACTUALIZACIÓN DE LOS INSTRUMENTOS ARCHIVÍSTICOS DEL SISTEMA DE GESTIÓN ELECTRÓNICA DE DOCUMENTOS DE ARCHIVO - SGDE DE LA SECRETARÍA DISTRITAL DEL HÁBITAT</v>
          </cell>
          <cell r="AD851">
            <v>44590</v>
          </cell>
          <cell r="AE851">
            <v>44601</v>
          </cell>
          <cell r="AF851">
            <v>44601</v>
          </cell>
          <cell r="AG851">
            <v>44934</v>
          </cell>
          <cell r="AH851">
            <v>11</v>
          </cell>
          <cell r="AI851">
            <v>0</v>
          </cell>
          <cell r="AJ851">
            <v>11</v>
          </cell>
          <cell r="AK851">
            <v>11</v>
          </cell>
          <cell r="AL851">
            <v>0</v>
          </cell>
          <cell r="AN851">
            <v>44934</v>
          </cell>
          <cell r="AO851">
            <v>44742</v>
          </cell>
          <cell r="AP851">
            <v>61600000</v>
          </cell>
          <cell r="AQ851">
            <v>15306667</v>
          </cell>
          <cell r="AR851">
            <v>5600000</v>
          </cell>
          <cell r="AS851">
            <v>0</v>
          </cell>
          <cell r="AT851">
            <v>3096</v>
          </cell>
          <cell r="AU851">
            <v>607</v>
          </cell>
          <cell r="AV851">
            <v>44565</v>
          </cell>
          <cell r="AW851">
            <v>64400000</v>
          </cell>
          <cell r="AX851" t="str">
            <v>O23011605560000007754</v>
          </cell>
        </row>
        <row r="852">
          <cell r="E852">
            <v>846</v>
          </cell>
          <cell r="F852" t="str">
            <v>846-2022</v>
          </cell>
          <cell r="G852" t="str">
            <v>CO1.PCCNTR.3482001</v>
          </cell>
          <cell r="H852" t="str">
            <v xml:space="preserve">DESARROLLAR 1 DOCUMENTO DE BALANCE DE LOS MECANISMOS DE ARTICULACIÓN DE INSTANCIAS REGIONALES </v>
          </cell>
          <cell r="I852" t="str">
            <v>Terminado</v>
          </cell>
          <cell r="J852" t="str">
            <v>https://community.secop.gov.co/Public/Tendering/OpportunityDetail/Index?noticeUID=CO1.NTC.2759673&amp;isFromPublicArea=True&amp;isModal=true&amp;asPopupView=true</v>
          </cell>
          <cell r="K852" t="str">
            <v>SDHT-SDIS-PSP-005-2022</v>
          </cell>
          <cell r="L852" t="str">
            <v>X</v>
          </cell>
          <cell r="N852" t="str">
            <v>CC</v>
          </cell>
          <cell r="O852">
            <v>11446792</v>
          </cell>
          <cell r="P852">
            <v>1</v>
          </cell>
          <cell r="Q852" t="str">
            <v>CAMACHO VIATELA</v>
          </cell>
          <cell r="R852" t="str">
            <v>ENRIQUE</v>
          </cell>
          <cell r="S852" t="str">
            <v>No Aplica</v>
          </cell>
          <cell r="T852" t="str">
            <v>ENRIQUE CAMACHO VIATELA</v>
          </cell>
          <cell r="U852" t="str">
            <v>M</v>
          </cell>
          <cell r="V852">
            <v>44589</v>
          </cell>
          <cell r="W852">
            <v>44592</v>
          </cell>
          <cell r="X852">
            <v>44592</v>
          </cell>
          <cell r="Y852">
            <v>44926</v>
          </cell>
          <cell r="Z852" t="str">
            <v>Contratación Directa</v>
          </cell>
          <cell r="AA852" t="str">
            <v>Contrato</v>
          </cell>
          <cell r="AB852" t="str">
            <v>Prestación de Servicios Profesionales</v>
          </cell>
          <cell r="AC852" t="str">
            <v>PRESTAR SERVICIOS PROFESIONALES DE APOYO PARA LA ESTRUCTURACIÓN DE PROYECTOS DESDE LOS COMPONENTES FINANCIEROS, ECONÓMICOS Y DE CAPTURA DE VALOR DEL SUELO PARA LA ESTRUCTURACIÓN DEL BANCO REGIONAL DE TIERRAS.</v>
          </cell>
          <cell r="AD852">
            <v>44592</v>
          </cell>
          <cell r="AE852">
            <v>44593</v>
          </cell>
          <cell r="AF852">
            <v>44593</v>
          </cell>
          <cell r="AG852">
            <v>44896</v>
          </cell>
          <cell r="AH852">
            <v>10</v>
          </cell>
          <cell r="AI852">
            <v>0</v>
          </cell>
          <cell r="AJ852">
            <v>10</v>
          </cell>
          <cell r="AK852">
            <v>10</v>
          </cell>
          <cell r="AL852">
            <v>0</v>
          </cell>
          <cell r="AN852">
            <v>44896</v>
          </cell>
          <cell r="AO852">
            <v>44925</v>
          </cell>
          <cell r="AP852">
            <v>90627000</v>
          </cell>
          <cell r="AQ852">
            <v>90627000</v>
          </cell>
          <cell r="AR852">
            <v>9062700</v>
          </cell>
          <cell r="AS852">
            <v>0</v>
          </cell>
          <cell r="AT852">
            <v>2655</v>
          </cell>
          <cell r="AU852">
            <v>660</v>
          </cell>
          <cell r="AV852">
            <v>44565</v>
          </cell>
          <cell r="AW852">
            <v>90627000</v>
          </cell>
          <cell r="AX852" t="str">
            <v>O23011605520000007802</v>
          </cell>
        </row>
        <row r="853">
          <cell r="E853">
            <v>847</v>
          </cell>
          <cell r="F853" t="str">
            <v>847-2022</v>
          </cell>
          <cell r="G853" t="str">
            <v>CO1.PCCNTR.3480360</v>
          </cell>
          <cell r="H853" t="str">
            <v>PROMOVER 100 % DE LA IMPLEMENTACIÓN DE LAS FUENTES DE FINANCIACIÓN PARA EL HÁBITAT</v>
          </cell>
          <cell r="I853" t="str">
            <v>Terminación Anticipada</v>
          </cell>
          <cell r="J853" t="str">
            <v>https://community.secop.gov.co/Public/Tendering/OpportunityDetail/Index?noticeUID=CO1.NTC.2758866&amp;isFromPublicArea=True&amp;isModal=true&amp;asPopupView=true</v>
          </cell>
          <cell r="K853" t="str">
            <v>SDHT-SDRPRI-034-2022</v>
          </cell>
          <cell r="L853" t="str">
            <v>X</v>
          </cell>
          <cell r="N853" t="str">
            <v>CC</v>
          </cell>
          <cell r="O853">
            <v>79822162</v>
          </cell>
          <cell r="P853">
            <v>1</v>
          </cell>
          <cell r="Q853" t="str">
            <v>OTTAVO REYES</v>
          </cell>
          <cell r="R853" t="str">
            <v>BERNARDO</v>
          </cell>
          <cell r="S853" t="str">
            <v>No Aplica</v>
          </cell>
          <cell r="T853" t="str">
            <v>BERNARDO OTTAVO REYES</v>
          </cell>
          <cell r="U853" t="str">
            <v>M</v>
          </cell>
          <cell r="V853">
            <v>44588</v>
          </cell>
          <cell r="W853" t="str">
            <v>No Aplica</v>
          </cell>
          <cell r="X853">
            <v>44589</v>
          </cell>
          <cell r="Y853">
            <v>44861</v>
          </cell>
          <cell r="Z853" t="str">
            <v>Contratación Directa</v>
          </cell>
          <cell r="AA853" t="str">
            <v>Contrato</v>
          </cell>
          <cell r="AB853" t="str">
            <v>Prestación de Servicios Profesionales</v>
          </cell>
          <cell r="AC853" t="str">
            <v>PRESTAR SERVICIOS PROFESIONALES PARA REALIZAR LA GESTIÓN SOCIAL NECESARIA PARA EL SEGUIMIENTO A LAS CONDICIONES SOCIALES DE LOS HOGARES BENEFICIARIOS CON LOS PROGRAMAS E INSTRUMENTOS DE FINANCIACIÓN PARA LA ADQUISICIÓN DE VIVIENDA.</v>
          </cell>
          <cell r="AD853">
            <v>44589</v>
          </cell>
          <cell r="AE853">
            <v>44593</v>
          </cell>
          <cell r="AF853">
            <v>44593</v>
          </cell>
          <cell r="AG853">
            <v>44865</v>
          </cell>
          <cell r="AH853">
            <v>9</v>
          </cell>
          <cell r="AI853">
            <v>0</v>
          </cell>
          <cell r="AJ853">
            <v>9</v>
          </cell>
          <cell r="AK853">
            <v>9</v>
          </cell>
          <cell r="AL853">
            <v>0</v>
          </cell>
          <cell r="AN853">
            <v>44865</v>
          </cell>
          <cell r="AO853">
            <v>44804</v>
          </cell>
          <cell r="AP853">
            <v>47700000</v>
          </cell>
          <cell r="AQ853">
            <v>37100000</v>
          </cell>
          <cell r="AR853">
            <v>5300000</v>
          </cell>
          <cell r="AS853">
            <v>0</v>
          </cell>
          <cell r="AT853">
            <v>3048</v>
          </cell>
          <cell r="AU853">
            <v>66</v>
          </cell>
          <cell r="AV853">
            <v>44564</v>
          </cell>
          <cell r="AW853">
            <v>60950000</v>
          </cell>
          <cell r="AX853" t="str">
            <v>O23011601190000007825</v>
          </cell>
        </row>
        <row r="854">
          <cell r="E854">
            <v>848</v>
          </cell>
          <cell r="F854" t="str">
            <v>848-2022</v>
          </cell>
          <cell r="G854" t="str">
            <v>CO1.PCCNTR.3482686</v>
          </cell>
          <cell r="H854" t="str">
            <v>DESARROLLAR 1  DOCUMENTO NORMATIVO SOBRE LA FORMULACIÓN DE LOS INSTRUMENTOS DE PLANEACIÓN DE SEGUNDO NIVEL EN UNIDADES DEFICITARIAS A CARGO DE LA SDHT</v>
          </cell>
          <cell r="I854" t="str">
            <v>Terminación Anticipada</v>
          </cell>
          <cell r="J854" t="str">
            <v>https://community.secop.gov.co/Public/Tendering/OpportunityDetail/Index?noticeUID=CO1.NTC.2760605&amp;isFromPublicArea=True&amp;isModal=true&amp;asPopupView=true</v>
          </cell>
          <cell r="K854" t="str">
            <v>SDHT-SDIS-PSP-045-2022</v>
          </cell>
          <cell r="L854" t="str">
            <v>X</v>
          </cell>
          <cell r="N854" t="str">
            <v>CC</v>
          </cell>
          <cell r="O854">
            <v>1049616562</v>
          </cell>
          <cell r="P854">
            <v>1</v>
          </cell>
          <cell r="Q854" t="str">
            <v>CORREA RODRIGUEZ</v>
          </cell>
          <cell r="R854" t="str">
            <v>ZULMA VIVIANA</v>
          </cell>
          <cell r="S854" t="str">
            <v>No Aplica</v>
          </cell>
          <cell r="T854" t="str">
            <v>ZULMA VIVIANA CORREA RODRIGUEZ</v>
          </cell>
          <cell r="U854" t="str">
            <v>F</v>
          </cell>
          <cell r="V854">
            <v>44588</v>
          </cell>
          <cell r="W854">
            <v>44589</v>
          </cell>
          <cell r="X854" t="str">
            <v>28/01/2022</v>
          </cell>
          <cell r="Y854">
            <v>44926</v>
          </cell>
          <cell r="Z854" t="str">
            <v>Contratación Directa</v>
          </cell>
          <cell r="AA854" t="str">
            <v>Contrato</v>
          </cell>
          <cell r="AB854" t="str">
            <v>Prestación de Servicios Profesionales</v>
          </cell>
          <cell r="AC854" t="str">
            <v xml:space="preserve"> PRESTAR SERVICIOS PROFESIONALES PARA APOYAR LA CONCEPTUALIZACIÓN DEL DISEÑO PARTICIPATIVO EN LOS INSTRUMENTOS DE PLANEACIÓN DE NIVEL LOCAL EN EL MARCO DEL PLAN DE ORDENAMIENTO TERRITORIAL</v>
          </cell>
          <cell r="AD854">
            <v>44589</v>
          </cell>
          <cell r="AE854">
            <v>44589</v>
          </cell>
          <cell r="AF854">
            <v>44589</v>
          </cell>
          <cell r="AG854">
            <v>44801</v>
          </cell>
          <cell r="AH854">
            <v>7</v>
          </cell>
          <cell r="AI854">
            <v>0</v>
          </cell>
          <cell r="AJ854">
            <v>7</v>
          </cell>
          <cell r="AK854">
            <v>7</v>
          </cell>
          <cell r="AL854">
            <v>0</v>
          </cell>
          <cell r="AN854">
            <v>44800</v>
          </cell>
          <cell r="AO854">
            <v>44736</v>
          </cell>
          <cell r="AP854">
            <v>49000000</v>
          </cell>
          <cell r="AQ854">
            <v>34300000</v>
          </cell>
          <cell r="AR854">
            <v>7000000</v>
          </cell>
          <cell r="AS854">
            <v>0</v>
          </cell>
          <cell r="AT854">
            <v>3689</v>
          </cell>
          <cell r="AU854">
            <v>942</v>
          </cell>
          <cell r="AV854">
            <v>44585</v>
          </cell>
          <cell r="AW854">
            <v>49000000</v>
          </cell>
          <cell r="AX854" t="str">
            <v>O23011601190000007721</v>
          </cell>
        </row>
        <row r="855">
          <cell r="E855">
            <v>849</v>
          </cell>
          <cell r="F855" t="str">
            <v>849-2022</v>
          </cell>
          <cell r="G855" t="str">
            <v>CO1.PCCNTR.3483202</v>
          </cell>
          <cell r="H855" t="str">
            <v xml:space="preserve">PRODUCIR 72 CAMPAÑAS PARA REDES SOCIALES DE LA SDHT.  </v>
          </cell>
          <cell r="I855" t="str">
            <v>Terminado</v>
          </cell>
          <cell r="J855" t="str">
            <v>https://community.secop.gov.co/Public/Tendering/OpportunityDetail/Index?noticeUID=CO1.NTC.2760378&amp;isFromPublicArea=True&amp;isModal=true&amp;asPopupView=true</v>
          </cell>
          <cell r="K855" t="str">
            <v>SDHT-OAC-PSP-023-2022</v>
          </cell>
          <cell r="L855" t="str">
            <v>X</v>
          </cell>
          <cell r="N855" t="str">
            <v>CC</v>
          </cell>
          <cell r="O855">
            <v>1032378146</v>
          </cell>
          <cell r="P855">
            <v>7</v>
          </cell>
          <cell r="Q855" t="str">
            <v>GOMEZ SALAZAR</v>
          </cell>
          <cell r="R855" t="str">
            <v>MARIA ALEXANDRA</v>
          </cell>
          <cell r="S855" t="str">
            <v>No Aplica</v>
          </cell>
          <cell r="T855" t="str">
            <v>MARIA ALEXANDRA GOMEZ SALAZAR</v>
          </cell>
          <cell r="U855" t="str">
            <v>F</v>
          </cell>
          <cell r="V855">
            <v>44588</v>
          </cell>
          <cell r="W855" t="str">
            <v>No Aplica</v>
          </cell>
          <cell r="X855">
            <v>44592</v>
          </cell>
          <cell r="Y855">
            <v>44803</v>
          </cell>
          <cell r="Z855" t="str">
            <v>Contratación Directa</v>
          </cell>
          <cell r="AA855" t="str">
            <v>Contrato</v>
          </cell>
          <cell r="AB855" t="str">
            <v>Prestación de Servicios Profesionales</v>
          </cell>
          <cell r="AC855" t="str">
            <v>PRESTAR SERVICIOS PROFESIONALES PARA APOYAR A LA OFICINA DE COMUNICACIONES EN LA GENERACIÓN DE CONTENIDOS DE LOS PLANES, PROGRAMAS Y PROYECTOS QUE ADELANTA LA SECRETARÍA DISTRITAL DEL HÁBITAT PARA SU DIFUSIÓN A TRAVÉS DE LOS CANALES DE COMUNICACIÓN EXTERNOS.</v>
          </cell>
          <cell r="AD855">
            <v>44592</v>
          </cell>
          <cell r="AE855">
            <v>44593</v>
          </cell>
          <cell r="AF855">
            <v>44593</v>
          </cell>
          <cell r="AG855">
            <v>44804</v>
          </cell>
          <cell r="AH855">
            <v>7</v>
          </cell>
          <cell r="AI855">
            <v>0</v>
          </cell>
          <cell r="AJ855">
            <v>10</v>
          </cell>
          <cell r="AK855">
            <v>10</v>
          </cell>
          <cell r="AL855">
            <v>0</v>
          </cell>
          <cell r="AN855">
            <v>44804</v>
          </cell>
          <cell r="AO855">
            <v>44895</v>
          </cell>
          <cell r="AP855">
            <v>43260000</v>
          </cell>
          <cell r="AQ855">
            <v>61800000</v>
          </cell>
          <cell r="AR855">
            <v>6180000</v>
          </cell>
          <cell r="AS855">
            <v>0</v>
          </cell>
          <cell r="AT855">
            <v>3799</v>
          </cell>
          <cell r="AU855">
            <v>961</v>
          </cell>
          <cell r="AV855">
            <v>44587</v>
          </cell>
          <cell r="AW855">
            <v>43260000</v>
          </cell>
          <cell r="AX855" t="str">
            <v>O23011601210000007836</v>
          </cell>
        </row>
        <row r="856">
          <cell r="E856">
            <v>850</v>
          </cell>
          <cell r="F856" t="str">
            <v>850-2022</v>
          </cell>
          <cell r="G856" t="str">
            <v>CO1.PCCNTR.3486105</v>
          </cell>
          <cell r="H856" t="str">
            <v>GESTIONAR Y ATENDER EL 100 % DE LOS REQUERIMIENTOS ALLEGADOS A LA ENTIDAD, RELACIONADOS CON ARRENDAMIENTO Y DESARROLLO DE VIVIENDA</v>
          </cell>
          <cell r="I856" t="str">
            <v>Terminado</v>
          </cell>
          <cell r="J856" t="str">
            <v>https://community.secop.gov.co/Public/Tendering/OpportunityDetail/Index?noticeUID=CO1.NTC.2762721&amp;isFromPublicArea=True&amp;isModal=true&amp;asPopupView=true</v>
          </cell>
          <cell r="K856" t="str">
            <v>SDHT-SDICV-PSAG-010-2022</v>
          </cell>
          <cell r="L856" t="str">
            <v>X</v>
          </cell>
          <cell r="N856" t="str">
            <v>CC</v>
          </cell>
          <cell r="O856">
            <v>52279772</v>
          </cell>
          <cell r="P856">
            <v>5</v>
          </cell>
          <cell r="Q856" t="str">
            <v>COY BERNAL</v>
          </cell>
          <cell r="R856" t="str">
            <v>BERTHA JACKELINE</v>
          </cell>
          <cell r="S856" t="str">
            <v>No Aplica</v>
          </cell>
          <cell r="T856" t="str">
            <v>BERTHA JACKELINE COY BERNAL</v>
          </cell>
          <cell r="U856" t="str">
            <v>F</v>
          </cell>
          <cell r="V856">
            <v>44588</v>
          </cell>
          <cell r="W856" t="str">
            <v>No Aplica</v>
          </cell>
          <cell r="X856">
            <v>44592</v>
          </cell>
          <cell r="Y856">
            <v>44768</v>
          </cell>
          <cell r="Z856" t="str">
            <v>Contratación Directa</v>
          </cell>
          <cell r="AA856" t="str">
            <v>Contrato</v>
          </cell>
          <cell r="AB856" t="str">
            <v>Prestación de Servicios  de Apoyo a la Gestión</v>
          </cell>
          <cell r="AC856" t="str">
            <v>PRESTAR SERVICIOS DE APOYO A LA GESTIÓN EN EL DESARROLLO DE ACTIVIDADES DE CARÁCTER ADMINISTRATIVO RELACIONADAS CON EL CONTROL DE VIVIENDA</v>
          </cell>
          <cell r="AD856">
            <v>44592</v>
          </cell>
          <cell r="AE856">
            <v>44593</v>
          </cell>
          <cell r="AF856">
            <v>44593</v>
          </cell>
          <cell r="AG856">
            <v>44773</v>
          </cell>
          <cell r="AH856">
            <v>6</v>
          </cell>
          <cell r="AI856">
            <v>0</v>
          </cell>
          <cell r="AJ856">
            <v>6</v>
          </cell>
          <cell r="AK856">
            <v>6</v>
          </cell>
          <cell r="AL856">
            <v>0</v>
          </cell>
          <cell r="AN856">
            <v>44773</v>
          </cell>
          <cell r="AO856">
            <v>44773</v>
          </cell>
          <cell r="AP856">
            <v>18300000</v>
          </cell>
          <cell r="AQ856">
            <v>18300000</v>
          </cell>
          <cell r="AR856">
            <v>3050000</v>
          </cell>
          <cell r="AS856">
            <v>0</v>
          </cell>
          <cell r="AT856">
            <v>3773</v>
          </cell>
          <cell r="AU856">
            <v>960</v>
          </cell>
          <cell r="AV856">
            <v>44587</v>
          </cell>
          <cell r="AW856">
            <v>18540000</v>
          </cell>
          <cell r="AX856" t="str">
            <v>O23011603450000007812</v>
          </cell>
        </row>
        <row r="857">
          <cell r="E857">
            <v>851</v>
          </cell>
          <cell r="F857" t="str">
            <v>851-2022</v>
          </cell>
          <cell r="G857" t="str">
            <v>CO1.PCCNTR.3488931</v>
          </cell>
          <cell r="H857" t="str">
            <v xml:space="preserve">ASIGNAR 4500 SUBSIDIOS PARA MEJORAMIENTO DE VIVIENDA PRIORIZANDO HOGARES CON JEFATURA FEMENINA, PERSONAS CON DISCAPACIDAD, VÍCTIMAS DEL CONFLICTO ARMADO, POBLACIÓN ÉTNICA Y ADULTOS MAYORES </v>
          </cell>
          <cell r="I857" t="str">
            <v>Terminado</v>
          </cell>
          <cell r="J857" t="str">
            <v>https://community.secop.gov.co/Public/Tendering/OpportunityDetail/Index?noticeUID=CO1.NTC.2764480&amp;isFromPublicArea=True&amp;isModal=true&amp;asPopupView=true</v>
          </cell>
          <cell r="K857" t="str">
            <v>SDHT-SDB-PSP-033-2022</v>
          </cell>
          <cell r="L857" t="str">
            <v>X</v>
          </cell>
          <cell r="N857" t="str">
            <v>CC</v>
          </cell>
          <cell r="O857">
            <v>46364648</v>
          </cell>
          <cell r="P857">
            <v>1</v>
          </cell>
          <cell r="Q857" t="str">
            <v>SILVA GUATAQUI</v>
          </cell>
          <cell r="R857" t="str">
            <v>CLAUDIA PATRICIA</v>
          </cell>
          <cell r="S857" t="str">
            <v>No Aplica</v>
          </cell>
          <cell r="T857" t="str">
            <v>CLAUDIA PATRICIA SILVA GUATAQUI</v>
          </cell>
          <cell r="U857" t="str">
            <v>F</v>
          </cell>
          <cell r="V857">
            <v>44589</v>
          </cell>
          <cell r="W857">
            <v>44592</v>
          </cell>
          <cell r="X857">
            <v>44592</v>
          </cell>
          <cell r="Y857">
            <v>44923</v>
          </cell>
          <cell r="Z857" t="str">
            <v>Contratación Directa</v>
          </cell>
          <cell r="AA857" t="str">
            <v>Contrato</v>
          </cell>
          <cell r="AB857" t="str">
            <v>Prestación de Servicios Profesionales</v>
          </cell>
          <cell r="AC857" t="str">
            <v>PRESTAR SERVICIOS PROFESIONALES PARA LA ESTRUCTURACIÓN TÉCNICA NECESARIA PARA LA ASIGNACIÓN DE SUBSIDIOS DE MEJORAMIENTOS DE VIVIENDA - MODALIDAD HABITABILIDAD EN LOS TERRITORIOS PRIORIZADOS POR LA SECRETARÍA DISTRITAL DEL HÁBITAT</v>
          </cell>
          <cell r="AD857">
            <v>44592</v>
          </cell>
          <cell r="AE857">
            <v>44593</v>
          </cell>
          <cell r="AF857">
            <v>44593</v>
          </cell>
          <cell r="AG857">
            <v>44926</v>
          </cell>
          <cell r="AH857">
            <v>11</v>
          </cell>
          <cell r="AI857">
            <v>0</v>
          </cell>
          <cell r="AJ857">
            <v>11</v>
          </cell>
          <cell r="AK857">
            <v>11</v>
          </cell>
          <cell r="AL857">
            <v>0</v>
          </cell>
          <cell r="AN857">
            <v>44926</v>
          </cell>
          <cell r="AO857">
            <v>44926</v>
          </cell>
          <cell r="AP857">
            <v>80300000</v>
          </cell>
          <cell r="AQ857">
            <v>80300000</v>
          </cell>
          <cell r="AR857">
            <v>7300000</v>
          </cell>
          <cell r="AS857">
            <v>0</v>
          </cell>
          <cell r="AT857">
            <v>2711</v>
          </cell>
          <cell r="AU857">
            <v>152</v>
          </cell>
          <cell r="AV857">
            <v>44564</v>
          </cell>
          <cell r="AW857">
            <v>80300000</v>
          </cell>
          <cell r="AX857" t="str">
            <v>O23011601010000007715</v>
          </cell>
        </row>
        <row r="858">
          <cell r="E858">
            <v>852</v>
          </cell>
          <cell r="F858" t="str">
            <v>852-2022</v>
          </cell>
          <cell r="G858" t="str">
            <v>CO1.PCCNTR.3512327</v>
          </cell>
          <cell r="H858" t="str">
            <v>IMPLEMENTAR 1  SISTEMA  DE LA SDHT</v>
          </cell>
          <cell r="I858" t="str">
            <v>En Ejecución</v>
          </cell>
          <cell r="J858" t="str">
            <v>https://community.secop.gov.co/Public/Tendering/OpportunityDetail/Index?noticeUID=CO1.NTC.2784012&amp;isFromPublicArea=True&amp;isModal=true&amp;asPopupView=true</v>
          </cell>
          <cell r="K858" t="str">
            <v>SDHT-OACI-PSP-001-2022</v>
          </cell>
          <cell r="L858" t="str">
            <v>X</v>
          </cell>
          <cell r="N858" t="str">
            <v>CC</v>
          </cell>
          <cell r="O858">
            <v>1026292917</v>
          </cell>
          <cell r="P858">
            <v>6</v>
          </cell>
          <cell r="Q858" t="str">
            <v>MARROQUIN TRIANA</v>
          </cell>
          <cell r="R858" t="str">
            <v>KAROL VANESSA</v>
          </cell>
          <cell r="S858" t="str">
            <v>No Aplica</v>
          </cell>
          <cell r="T858" t="str">
            <v>KAROL VANESSA MARROQUIN TRIANA</v>
          </cell>
          <cell r="U858" t="str">
            <v>F</v>
          </cell>
          <cell r="V858">
            <v>44589</v>
          </cell>
          <cell r="W858" t="str">
            <v>No Aplica</v>
          </cell>
          <cell r="X858">
            <v>44592</v>
          </cell>
          <cell r="Y858">
            <v>44926</v>
          </cell>
          <cell r="Z858" t="str">
            <v>Contratación Directa</v>
          </cell>
          <cell r="AA858" t="str">
            <v>Contrato</v>
          </cell>
          <cell r="AB858" t="str">
            <v>Prestación de Servicios Profesionales</v>
          </cell>
          <cell r="AC858" t="str">
            <v>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ADMINISTRACIÓN DEL RIESGO, SISTEMA DE</v>
          </cell>
          <cell r="AD858">
            <v>44592</v>
          </cell>
          <cell r="AE858">
            <v>44592</v>
          </cell>
          <cell r="AF858">
            <v>44592</v>
          </cell>
          <cell r="AG858">
            <v>44926</v>
          </cell>
          <cell r="AH858">
            <v>11</v>
          </cell>
          <cell r="AI858">
            <v>0</v>
          </cell>
          <cell r="AJ858">
            <v>12</v>
          </cell>
          <cell r="AK858">
            <v>12</v>
          </cell>
          <cell r="AL858">
            <v>0</v>
          </cell>
          <cell r="AM858">
            <v>360</v>
          </cell>
          <cell r="AN858">
            <v>44926</v>
          </cell>
          <cell r="AO858">
            <v>44957</v>
          </cell>
          <cell r="AP858">
            <v>67100000</v>
          </cell>
          <cell r="AQ858">
            <v>73200000</v>
          </cell>
          <cell r="AR858">
            <v>6100000</v>
          </cell>
          <cell r="AS858">
            <v>0</v>
          </cell>
          <cell r="AT858">
            <v>3792</v>
          </cell>
          <cell r="AU858">
            <v>950</v>
          </cell>
          <cell r="AV858">
            <v>44586</v>
          </cell>
          <cell r="AW858">
            <v>67100000</v>
          </cell>
          <cell r="AX858" t="str">
            <v>O23011605560000007754</v>
          </cell>
        </row>
        <row r="859">
          <cell r="E859">
            <v>853</v>
          </cell>
          <cell r="F859" t="str">
            <v>853-2022</v>
          </cell>
          <cell r="G859" t="str">
            <v>CO1.PCCNTR.3512815</v>
          </cell>
          <cell r="H859" t="str">
            <v>IMPLEMENTAR 1  SISTEMA  DE LA SDHT</v>
          </cell>
          <cell r="I859" t="str">
            <v>Terminado</v>
          </cell>
          <cell r="J859" t="str">
            <v>https://community.secop.gov.co/Public/Tendering/OpportunityDetail/Index?noticeUID=CO1.NTC.2784138&amp;isFromPublicArea=True&amp;isModal=true&amp;asPopupView=true</v>
          </cell>
          <cell r="K859" t="str">
            <v>SDTH-OACI-PSP-003-2022</v>
          </cell>
          <cell r="L859" t="str">
            <v>X</v>
          </cell>
          <cell r="N859" t="str">
            <v>CC</v>
          </cell>
          <cell r="O859">
            <v>79341985</v>
          </cell>
          <cell r="P859">
            <v>1</v>
          </cell>
          <cell r="Q859" t="str">
            <v>QUINTANA PINILLA</v>
          </cell>
          <cell r="R859" t="str">
            <v>ERNESTO ARTURO</v>
          </cell>
          <cell r="S859" t="str">
            <v>No Aplica</v>
          </cell>
          <cell r="T859" t="str">
            <v>ERNESTO ARTURO QUINTANA PINILLA</v>
          </cell>
          <cell r="U859" t="str">
            <v>M</v>
          </cell>
          <cell r="V859">
            <v>44589</v>
          </cell>
          <cell r="W859" t="str">
            <v>No Aplica</v>
          </cell>
          <cell r="X859">
            <v>44592</v>
          </cell>
          <cell r="Y859">
            <v>44803</v>
          </cell>
          <cell r="Z859" t="str">
            <v>Contratación Directa</v>
          </cell>
          <cell r="AA859" t="str">
            <v>Contrato</v>
          </cell>
          <cell r="AB859" t="str">
            <v>Prestación de Servicios Profesionales</v>
          </cell>
          <cell r="AC859" t="str">
            <v>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GOBIERNO DIGITAL, TECNOLOGÍAS DE LA INFO</v>
          </cell>
          <cell r="AD859">
            <v>44592</v>
          </cell>
          <cell r="AE859">
            <v>44592</v>
          </cell>
          <cell r="AF859">
            <v>44593</v>
          </cell>
          <cell r="AG859">
            <v>44803</v>
          </cell>
          <cell r="AH859">
            <v>7</v>
          </cell>
          <cell r="AI859">
            <v>0</v>
          </cell>
          <cell r="AJ859">
            <v>7</v>
          </cell>
          <cell r="AK859">
            <v>7</v>
          </cell>
          <cell r="AL859">
            <v>0</v>
          </cell>
          <cell r="AN859">
            <v>44803</v>
          </cell>
          <cell r="AO859">
            <v>44803</v>
          </cell>
          <cell r="AP859">
            <v>42000000</v>
          </cell>
          <cell r="AQ859">
            <v>42000000</v>
          </cell>
          <cell r="AR859">
            <v>6000000</v>
          </cell>
          <cell r="AS859">
            <v>0</v>
          </cell>
          <cell r="AT859">
            <v>3791</v>
          </cell>
          <cell r="AU859">
            <v>949</v>
          </cell>
          <cell r="AV859">
            <v>44586</v>
          </cell>
          <cell r="AW859">
            <v>42000000</v>
          </cell>
          <cell r="AX859" t="str">
            <v>O23011605560000007754</v>
          </cell>
        </row>
        <row r="860">
          <cell r="E860">
            <v>854</v>
          </cell>
          <cell r="F860" t="str">
            <v>854-2022</v>
          </cell>
          <cell r="G860" t="str">
            <v>CO1.PCCNTR.3510293</v>
          </cell>
          <cell r="H860" t="str">
            <v>IMPLEMENTAR 1  SISTEMA  DE LA SDHT</v>
          </cell>
          <cell r="I860" t="str">
            <v>En Ejecución</v>
          </cell>
          <cell r="J860" t="str">
            <v>https://community.secop.gov.co/Public/Tendering/OpportunityDetail/Index?noticeUID=CO1.NTC.2782215&amp;isFromPublicArea=True&amp;isModal=true&amp;asPopupView=true</v>
          </cell>
          <cell r="K860" t="str">
            <v>SDHT-OACI-001-2022</v>
          </cell>
          <cell r="L860" t="str">
            <v>X</v>
          </cell>
          <cell r="N860" t="str">
            <v>CC</v>
          </cell>
          <cell r="O860">
            <v>1012390399</v>
          </cell>
          <cell r="P860">
            <v>1</v>
          </cell>
          <cell r="Q860" t="str">
            <v xml:space="preserve">NIETO </v>
          </cell>
          <cell r="R860" t="str">
            <v>CATERINNE MILLAN</v>
          </cell>
          <cell r="S860" t="str">
            <v>No Aplica</v>
          </cell>
          <cell r="T860" t="str">
            <v xml:space="preserve">CATERINNE MILLAN NIETO </v>
          </cell>
          <cell r="U860" t="str">
            <v>F</v>
          </cell>
          <cell r="V860">
            <v>44589</v>
          </cell>
          <cell r="W860" t="str">
            <v>No Aplica</v>
          </cell>
          <cell r="X860">
            <v>44592</v>
          </cell>
          <cell r="Y860">
            <v>44922</v>
          </cell>
          <cell r="Z860" t="str">
            <v>Contratación Directa</v>
          </cell>
          <cell r="AA860" t="str">
            <v>Contrato</v>
          </cell>
          <cell r="AB860" t="str">
            <v>Prestación de Servicios  de Apoyo a la Gestión</v>
          </cell>
          <cell r="AC860" t="str">
            <v>PRESTAR SERVICIOS DE APOYO A LA GESTIÓN EN LOS PROCESOS ADMINISTRATIVOS DE LA OFICINA DE CONTROL INTERNO</v>
          </cell>
          <cell r="AD860">
            <v>44592</v>
          </cell>
          <cell r="AE860">
            <v>44592</v>
          </cell>
          <cell r="AF860">
            <v>44592</v>
          </cell>
          <cell r="AG860">
            <v>44926</v>
          </cell>
          <cell r="AH860">
            <v>11</v>
          </cell>
          <cell r="AI860">
            <v>0</v>
          </cell>
          <cell r="AJ860">
            <v>12</v>
          </cell>
          <cell r="AK860">
            <v>12</v>
          </cell>
          <cell r="AL860">
            <v>0</v>
          </cell>
          <cell r="AM860">
            <v>360</v>
          </cell>
          <cell r="AN860">
            <v>44926</v>
          </cell>
          <cell r="AO860">
            <v>44957</v>
          </cell>
          <cell r="AP860">
            <v>38500000</v>
          </cell>
          <cell r="AQ860">
            <v>42000000</v>
          </cell>
          <cell r="AR860">
            <v>3500000</v>
          </cell>
          <cell r="AS860">
            <v>0</v>
          </cell>
          <cell r="AT860">
            <v>3788</v>
          </cell>
          <cell r="AU860">
            <v>967</v>
          </cell>
          <cell r="AV860">
            <v>44587</v>
          </cell>
          <cell r="AW860">
            <v>38500000</v>
          </cell>
          <cell r="AX860" t="str">
            <v>O23011605560000007754</v>
          </cell>
        </row>
        <row r="861">
          <cell r="E861">
            <v>855</v>
          </cell>
          <cell r="F861" t="str">
            <v>855-2022</v>
          </cell>
          <cell r="G861" t="str">
            <v>CO1.PCCNTR.3515650</v>
          </cell>
          <cell r="H861" t="str">
            <v>IMPLEMENTAR 1  SISTEMA  DE LA SDHT</v>
          </cell>
          <cell r="I861" t="str">
            <v>Terminado</v>
          </cell>
          <cell r="J861" t="str">
            <v>https://community.secop.gov.co/Public/Tendering/OpportunityDetail/Index?noticeUID=CO1.NTC.2785953&amp;isFromPublicArea=True&amp;isModal=true&amp;asPopupView=true</v>
          </cell>
          <cell r="K861" t="str">
            <v>SDHT-OACI-PSP-002-2022</v>
          </cell>
          <cell r="L861" t="str">
            <v>X</v>
          </cell>
          <cell r="N861" t="str">
            <v>CC</v>
          </cell>
          <cell r="O861">
            <v>52266869</v>
          </cell>
          <cell r="P861">
            <v>4</v>
          </cell>
          <cell r="Q861" t="str">
            <v>URREA JARAMILLO</v>
          </cell>
          <cell r="R861" t="str">
            <v>MARCELA</v>
          </cell>
          <cell r="S861" t="str">
            <v>No Aplica</v>
          </cell>
          <cell r="T861" t="str">
            <v>MARCELA URREA JARAMILLO</v>
          </cell>
          <cell r="U861" t="str">
            <v>F</v>
          </cell>
          <cell r="V861">
            <v>44589</v>
          </cell>
          <cell r="W861" t="str">
            <v>No Aplica</v>
          </cell>
          <cell r="X861">
            <v>44592</v>
          </cell>
          <cell r="Y861">
            <v>44772</v>
          </cell>
          <cell r="Z861" t="str">
            <v>Contratación Directa</v>
          </cell>
          <cell r="AA861" t="str">
            <v>Contrato</v>
          </cell>
          <cell r="AB861" t="str">
            <v>Prestación de Servicios Profesionales</v>
          </cell>
          <cell r="AC861" t="str">
            <v>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FINANCIERA Y PRESUPUESTAL, CON</v>
          </cell>
          <cell r="AD861">
            <v>44592</v>
          </cell>
          <cell r="AE861">
            <v>44592</v>
          </cell>
          <cell r="AF861">
            <v>44593</v>
          </cell>
          <cell r="AG861">
            <v>44772</v>
          </cell>
          <cell r="AH861">
            <v>6</v>
          </cell>
          <cell r="AI861">
            <v>0</v>
          </cell>
          <cell r="AJ861">
            <v>6</v>
          </cell>
          <cell r="AK861">
            <v>6</v>
          </cell>
          <cell r="AL861">
            <v>0</v>
          </cell>
          <cell r="AN861">
            <v>44772</v>
          </cell>
          <cell r="AO861">
            <v>44772</v>
          </cell>
          <cell r="AP861">
            <v>36000000</v>
          </cell>
          <cell r="AQ861">
            <v>36000000</v>
          </cell>
          <cell r="AR861">
            <v>6000000</v>
          </cell>
          <cell r="AS861">
            <v>0</v>
          </cell>
          <cell r="AT861">
            <v>3793</v>
          </cell>
          <cell r="AU861">
            <v>951</v>
          </cell>
          <cell r="AV861">
            <v>44586</v>
          </cell>
          <cell r="AW861">
            <v>36000000</v>
          </cell>
          <cell r="AX861" t="str">
            <v>O23011605560000007754</v>
          </cell>
        </row>
        <row r="862">
          <cell r="E862">
            <v>856</v>
          </cell>
          <cell r="F862" t="str">
            <v>856-2022</v>
          </cell>
          <cell r="G862" t="str">
            <v>CO1.PCCNTR.3521618</v>
          </cell>
          <cell r="H862" t="str">
            <v>DESARROLLAR 1  DOCUMENTO NORMATIVO SOBRE LA FORMULACIÓN DE LOS INSTRUMENTOS DE PLANEACIÓN DE SEGUNDO NIVEL EN UNIDADES DEFICITARIAS A CARGO DE LA SDHT</v>
          </cell>
          <cell r="I862" t="str">
            <v>Terminación Anticipada</v>
          </cell>
          <cell r="J862" t="str">
            <v>https://community.secop.gov.co/Public/Tendering/OpportunityDetail/Index?noticeUID=CO1.NTC.2789997&amp;isFromPublicArea=True&amp;isModal=true&amp;asPopupView=true</v>
          </cell>
          <cell r="K862" t="str">
            <v>SDHT-SDIS-PSP-039-2022</v>
          </cell>
          <cell r="L862" t="str">
            <v>X</v>
          </cell>
          <cell r="N862" t="str">
            <v>CC</v>
          </cell>
          <cell r="O862">
            <v>52211600</v>
          </cell>
          <cell r="P862">
            <v>4</v>
          </cell>
          <cell r="Q862" t="str">
            <v>GOMEZ ALVARADO</v>
          </cell>
          <cell r="R862" t="str">
            <v>NADIA CATHERINE</v>
          </cell>
          <cell r="S862" t="str">
            <v>No Aplica</v>
          </cell>
          <cell r="T862" t="str">
            <v>NADIA CATHERINE GOMEZ ALVARADO</v>
          </cell>
          <cell r="U862" t="str">
            <v>F</v>
          </cell>
          <cell r="V862">
            <v>44589</v>
          </cell>
          <cell r="W862">
            <v>44594</v>
          </cell>
          <cell r="X862">
            <v>44592</v>
          </cell>
          <cell r="Y862">
            <v>44926</v>
          </cell>
          <cell r="Z862" t="str">
            <v>Contratación Directa</v>
          </cell>
          <cell r="AA862" t="str">
            <v>Contrato</v>
          </cell>
          <cell r="AB862" t="str">
            <v>Prestación de Servicios Profesionales</v>
          </cell>
          <cell r="AC862" t="str">
            <v>PRESTAR SERVICIOS PROFESIONALES PARA EL DESARROLLO, FORMULACIÓN Y DISEÑO DE PROYECTOS, POLÍTICAS O PLANES RELACIONADOS CON LA GESTIÓN INTEGRAL DEL HÁBITAT DEL DISTRITO CAPITAL Y LAS REGLAMENTACIONES A CARGO DE LA SDHT DERIVADAS DEL PLAN DE ORDENAMIENTO TERRITORIAL.</v>
          </cell>
          <cell r="AD862">
            <v>44594</v>
          </cell>
          <cell r="AE862">
            <v>44594</v>
          </cell>
          <cell r="AF862">
            <v>44594</v>
          </cell>
          <cell r="AG862">
            <v>44911</v>
          </cell>
          <cell r="AH862">
            <v>10</v>
          </cell>
          <cell r="AI862">
            <v>15</v>
          </cell>
          <cell r="AJ862">
            <v>10.5</v>
          </cell>
          <cell r="AK862">
            <v>10</v>
          </cell>
          <cell r="AL862">
            <v>15</v>
          </cell>
          <cell r="AN862">
            <v>44911</v>
          </cell>
          <cell r="AO862">
            <v>44735</v>
          </cell>
          <cell r="AP862">
            <v>96600000</v>
          </cell>
          <cell r="AQ862">
            <v>39560000</v>
          </cell>
          <cell r="AR862">
            <v>9200000</v>
          </cell>
          <cell r="AS862">
            <v>0</v>
          </cell>
          <cell r="AT862">
            <v>3683</v>
          </cell>
          <cell r="AU862">
            <v>938</v>
          </cell>
          <cell r="AV862">
            <v>44585</v>
          </cell>
          <cell r="AW862">
            <v>96600000</v>
          </cell>
          <cell r="AX862" t="str">
            <v>O23011601190000007721</v>
          </cell>
        </row>
        <row r="863">
          <cell r="E863">
            <v>857</v>
          </cell>
          <cell r="F863" t="str">
            <v>857-2022</v>
          </cell>
          <cell r="G863" t="str">
            <v>CO1.PCCNTR.3517292</v>
          </cell>
          <cell r="H863" t="str">
            <v>DESARROLLAR 1  DOCUMENTO NORMATIVO SOBRE LA FORMULACIÓN DE LOS INSTRUMENTOS DE PLANEACIÓN DE SEGUNDO NIVEL EN UNIDADES DEFICITARIAS A CARGO DE LA SDHT</v>
          </cell>
          <cell r="I863" t="str">
            <v>Terminado</v>
          </cell>
          <cell r="J863" t="str">
            <v>https://community.secop.gov.co/Public/Tendering/OpportunityDetail/Index?noticeUID=CO1.NTC.2787570&amp;isFromPublicArea=True&amp;isModal=true&amp;asPopupView=true</v>
          </cell>
          <cell r="K863" t="str">
            <v>SDHT-SDIS-PSP-044-2022</v>
          </cell>
          <cell r="L863" t="str">
            <v>X</v>
          </cell>
          <cell r="N863" t="str">
            <v>CC</v>
          </cell>
          <cell r="O863">
            <v>52452816</v>
          </cell>
          <cell r="P863">
            <v>1</v>
          </cell>
          <cell r="Q863" t="str">
            <v>VELEZ VASQUEZ</v>
          </cell>
          <cell r="R863" t="str">
            <v>LAURA INES</v>
          </cell>
          <cell r="S863" t="str">
            <v>No Aplica</v>
          </cell>
          <cell r="T863" t="str">
            <v>LAURA INES VELEZ VASQUEZ</v>
          </cell>
          <cell r="U863" t="str">
            <v>F</v>
          </cell>
          <cell r="V863">
            <v>44589</v>
          </cell>
          <cell r="W863">
            <v>44594</v>
          </cell>
          <cell r="X863">
            <v>44592</v>
          </cell>
          <cell r="Y863">
            <v>44926</v>
          </cell>
          <cell r="Z863" t="str">
            <v>Contratación Directa</v>
          </cell>
          <cell r="AA863" t="str">
            <v>Contrato</v>
          </cell>
          <cell r="AB863" t="str">
            <v>Prestación de Servicios Profesionales</v>
          </cell>
          <cell r="AC863" t="str">
            <v>PRESTAR SERVICIOS PROFESIONALES PARA APOYAR EL DISEÑO E IMPLEMENTACIÓN DE INSTRUMENTOS DE GESTIÓN Y PLANIFICACIÓN DESDE EL COMPONENTE LEGAL Y URBANÍSTICO PARA LA GESTIÓN INTEGRAL DEL HÁBITAT.</v>
          </cell>
          <cell r="AD863">
            <v>44594</v>
          </cell>
          <cell r="AE863">
            <v>44594</v>
          </cell>
          <cell r="AF863">
            <v>44594</v>
          </cell>
          <cell r="AG863">
            <v>44805</v>
          </cell>
          <cell r="AH863">
            <v>7</v>
          </cell>
          <cell r="AI863">
            <v>6</v>
          </cell>
          <cell r="AJ863">
            <v>10.799999999999999</v>
          </cell>
          <cell r="AK863">
            <v>10</v>
          </cell>
          <cell r="AL863">
            <v>24</v>
          </cell>
          <cell r="AN863">
            <v>44811</v>
          </cell>
          <cell r="AO863">
            <v>44920</v>
          </cell>
          <cell r="AP863">
            <v>66240000</v>
          </cell>
          <cell r="AQ863">
            <v>99360000</v>
          </cell>
          <cell r="AR863">
            <v>9200000</v>
          </cell>
          <cell r="AS863">
            <v>0</v>
          </cell>
          <cell r="AT863">
            <v>3688</v>
          </cell>
          <cell r="AU863">
            <v>940</v>
          </cell>
          <cell r="AV863">
            <v>44585</v>
          </cell>
          <cell r="AW863">
            <v>66500000</v>
          </cell>
          <cell r="AX863" t="str">
            <v>O23011601190000007721</v>
          </cell>
        </row>
        <row r="864">
          <cell r="E864">
            <v>858</v>
          </cell>
          <cell r="F864" t="str">
            <v>858-2022</v>
          </cell>
          <cell r="G864" t="str">
            <v>CO1.PCCNTR.3513675</v>
          </cell>
          <cell r="H864" t="str">
            <v>EJECUTAR 100 % DEL PROGRAMA DE SANEAMIENTO FISCAL Y FINANCIERO</v>
          </cell>
          <cell r="I864" t="str">
            <v>En Ejecución</v>
          </cell>
          <cell r="J864" t="str">
            <v>https://community.secop.gov.co/Public/Tendering/OpportunityDetail/Index?noticeUID=CO1.NTC.2784831&amp;isFromPublicArea=True&amp;isModal=true&amp;asPopupView=true</v>
          </cell>
          <cell r="K864" t="str">
            <v>SDHT-CD-001-2022</v>
          </cell>
          <cell r="M864" t="str">
            <v>X</v>
          </cell>
          <cell r="N864" t="str">
            <v>NIT</v>
          </cell>
          <cell r="O864">
            <v>802018262</v>
          </cell>
          <cell r="P864">
            <v>1</v>
          </cell>
          <cell r="Q864" t="str">
            <v>No Aplica</v>
          </cell>
          <cell r="R864" t="str">
            <v>No Aplica</v>
          </cell>
          <cell r="S864" t="str">
            <v>ASP SOLUTIONS S.A</v>
          </cell>
          <cell r="T864" t="str">
            <v>ASP SOLUTIONS S.A</v>
          </cell>
          <cell r="U864" t="str">
            <v>No Aplica</v>
          </cell>
          <cell r="V864">
            <v>44589</v>
          </cell>
          <cell r="W864">
            <v>44576</v>
          </cell>
          <cell r="X864" t="str">
            <v>No Aplica</v>
          </cell>
          <cell r="Y864" t="str">
            <v>No Aplica</v>
          </cell>
          <cell r="Z864" t="str">
            <v>Contratación Directa</v>
          </cell>
          <cell r="AA864" t="str">
            <v>Contrato</v>
          </cell>
          <cell r="AB864" t="str">
            <v>Prestación de Servicios</v>
          </cell>
          <cell r="AC864" t="str">
            <v>PRESTAR SERVICIOS DE SOPORTE AL SISTEMA JSP7 DE LA SECRETARIA DISTRITAL DEL HÁBITAT, EN LOS MODULOS ADMINISTRATIVOS, FINANCIEROS Y DE PLANEACIÓN, ASÍ COMO LAS ACTUALIZACIONES Y/O IMPLEMENTACIONES REQUERIDAS POR LA ENTIDAD</v>
          </cell>
          <cell r="AD864">
            <v>44589</v>
          </cell>
          <cell r="AE864">
            <v>44607</v>
          </cell>
          <cell r="AF864">
            <v>44607</v>
          </cell>
          <cell r="AG864">
            <v>44940</v>
          </cell>
          <cell r="AH864">
            <v>11</v>
          </cell>
          <cell r="AI864">
            <v>0</v>
          </cell>
          <cell r="AJ864">
            <v>15</v>
          </cell>
          <cell r="AK864">
            <v>15</v>
          </cell>
          <cell r="AL864">
            <v>0</v>
          </cell>
          <cell r="AM864">
            <v>450</v>
          </cell>
          <cell r="AN864">
            <v>44940</v>
          </cell>
          <cell r="AO864">
            <v>45060</v>
          </cell>
          <cell r="AP864">
            <v>179553990</v>
          </cell>
          <cell r="AQ864">
            <v>264553990</v>
          </cell>
          <cell r="AR864">
            <v>16323090</v>
          </cell>
          <cell r="AS864">
            <v>-19707640</v>
          </cell>
          <cell r="AT864">
            <v>3121</v>
          </cell>
          <cell r="AU864">
            <v>592</v>
          </cell>
          <cell r="AV864">
            <v>44565</v>
          </cell>
          <cell r="AW864">
            <v>200000000</v>
          </cell>
          <cell r="AX864" t="str">
            <v>O23011605560000007754</v>
          </cell>
        </row>
        <row r="865">
          <cell r="E865">
            <v>859</v>
          </cell>
          <cell r="F865" t="str">
            <v>859-2022</v>
          </cell>
          <cell r="G865" t="str">
            <v>CO1.PCCNTR.3511852</v>
          </cell>
          <cell r="H865" t="str">
            <v xml:space="preserve">REALIZAR ADECUACIONES DE CALIDAD A 4500 VIVIENDAS PRIORIZANDO HOGARES CON JEFATURA FEMENINA, PERSONAS CON DISCAPACIDAD, VÍCTIMAS DEL CONFLICTO ARMADO, POBLACIÓN ÉTNICA Y ADULTOS MAYORES </v>
          </cell>
          <cell r="I865" t="str">
            <v>Terminado</v>
          </cell>
          <cell r="J865" t="str">
            <v>https://community.secop.gov.co/Public/Tendering/OpportunityDetail/Index?noticeUID=CO1.NTC.2782965&amp;isFromPublicArea=True&amp;isModal=False</v>
          </cell>
          <cell r="K865" t="str">
            <v>SDHT-SDB-PSP-122-2022</v>
          </cell>
          <cell r="L865" t="str">
            <v>X</v>
          </cell>
          <cell r="N865" t="str">
            <v>CC</v>
          </cell>
          <cell r="O865">
            <v>1140889167</v>
          </cell>
          <cell r="P865">
            <v>6</v>
          </cell>
          <cell r="Q865" t="str">
            <v>QUIJANO MORENO</v>
          </cell>
          <cell r="R865" t="str">
            <v>CARLOS ALBERTO</v>
          </cell>
          <cell r="S865" t="str">
            <v>No Aplica</v>
          </cell>
          <cell r="T865" t="str">
            <v>CARLOS ALBERTO QUIJANO MORENO</v>
          </cell>
          <cell r="U865" t="str">
            <v>M</v>
          </cell>
          <cell r="V865">
            <v>44589</v>
          </cell>
          <cell r="W865">
            <v>44593</v>
          </cell>
          <cell r="X865">
            <v>44592</v>
          </cell>
          <cell r="Y865">
            <v>44923</v>
          </cell>
          <cell r="Z865" t="str">
            <v>Contratación Directa</v>
          </cell>
          <cell r="AA865" t="str">
            <v>Contrato</v>
          </cell>
          <cell r="AB865" t="str">
            <v>Prestación de Servicios Profesionales</v>
          </cell>
          <cell r="AC865" t="str">
            <v>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v>
          </cell>
          <cell r="AD865">
            <v>44593</v>
          </cell>
          <cell r="AE865">
            <v>44593</v>
          </cell>
          <cell r="AF865">
            <v>44593</v>
          </cell>
          <cell r="AG865">
            <v>44773</v>
          </cell>
          <cell r="AH865">
            <v>6</v>
          </cell>
          <cell r="AI865">
            <v>0</v>
          </cell>
          <cell r="AJ865">
            <v>6</v>
          </cell>
          <cell r="AK865">
            <v>6</v>
          </cell>
          <cell r="AL865">
            <v>0</v>
          </cell>
          <cell r="AN865">
            <v>44773</v>
          </cell>
          <cell r="AO865">
            <v>44773</v>
          </cell>
          <cell r="AP865">
            <v>31800000</v>
          </cell>
          <cell r="AQ865">
            <v>31800000</v>
          </cell>
          <cell r="AR865">
            <v>5300000</v>
          </cell>
          <cell r="AS865">
            <v>0</v>
          </cell>
          <cell r="AT865">
            <v>2751</v>
          </cell>
          <cell r="AU865">
            <v>128</v>
          </cell>
          <cell r="AV865">
            <v>44564</v>
          </cell>
          <cell r="AW865">
            <v>31800000</v>
          </cell>
          <cell r="AX865" t="str">
            <v>O23011601010000007715</v>
          </cell>
        </row>
        <row r="866">
          <cell r="E866">
            <v>860</v>
          </cell>
          <cell r="F866" t="str">
            <v>860-2022</v>
          </cell>
          <cell r="G866" t="str">
            <v>CO1.PCCNTR.3515041</v>
          </cell>
          <cell r="H866" t="str">
            <v>EJECUTAR 100 % DEL PROGRAMA DE SANEAMIENTO FISCAL Y FINANCIERO</v>
          </cell>
          <cell r="I866" t="str">
            <v>En Ejecución</v>
          </cell>
          <cell r="J866" t="str">
            <v>https://community.secop.gov.co/Public/Tendering/OpportunityDetail/Index?noticeUID=CO1.NTC.2785570&amp;isFromPublicArea=True&amp;isModal=true&amp;asPopupView=true</v>
          </cell>
          <cell r="K866" t="str">
            <v>SDHT-SDF-PSAG-018-2022</v>
          </cell>
          <cell r="L866" t="str">
            <v>X</v>
          </cell>
          <cell r="N866" t="str">
            <v>CC</v>
          </cell>
          <cell r="O866">
            <v>1000160490</v>
          </cell>
          <cell r="P866">
            <v>2</v>
          </cell>
          <cell r="Q866" t="str">
            <v xml:space="preserve">BUITRAGO </v>
          </cell>
          <cell r="R866" t="str">
            <v>XIOMARA MURCIA</v>
          </cell>
          <cell r="S866" t="str">
            <v>No Aplica</v>
          </cell>
          <cell r="T866" t="str">
            <v xml:space="preserve">XIOMARA MURCIA BUITRAGO </v>
          </cell>
          <cell r="U866" t="str">
            <v>F</v>
          </cell>
          <cell r="V866">
            <v>44589</v>
          </cell>
          <cell r="W866" t="str">
            <v>No Aplica</v>
          </cell>
          <cell r="X866">
            <v>44592</v>
          </cell>
          <cell r="Y866">
            <v>44925</v>
          </cell>
          <cell r="Z866" t="str">
            <v>Contratación Directa</v>
          </cell>
          <cell r="AA866" t="str">
            <v>Contrato</v>
          </cell>
          <cell r="AB866" t="str">
            <v>Prestación de Servicios  de Apoyo a la Gestión</v>
          </cell>
          <cell r="AC866" t="str">
            <v xml:space="preserve"> PRESTAR SERVICIOS DE APOYO A LA GESTÓN EN LA SUBDIRECCIÓN FINANCIERA EN ACTIVIDADES ADMINISTRATIVAS, DESARROLLADAS EN EL PROCESO DE GESTIÓN FINANCIERA</v>
          </cell>
          <cell r="AD866">
            <v>44592</v>
          </cell>
          <cell r="AE866">
            <v>44593</v>
          </cell>
          <cell r="AF866">
            <v>44593</v>
          </cell>
          <cell r="AG866">
            <v>44926</v>
          </cell>
          <cell r="AH866">
            <v>11</v>
          </cell>
          <cell r="AI866">
            <v>0</v>
          </cell>
          <cell r="AJ866">
            <v>11.5</v>
          </cell>
          <cell r="AK866">
            <v>11</v>
          </cell>
          <cell r="AL866">
            <v>15</v>
          </cell>
          <cell r="AM866">
            <v>345</v>
          </cell>
          <cell r="AN866">
            <v>44926</v>
          </cell>
          <cell r="AO866">
            <v>44941</v>
          </cell>
          <cell r="AP866">
            <v>42900000</v>
          </cell>
          <cell r="AQ866">
            <v>44850000</v>
          </cell>
          <cell r="AR866">
            <v>3900000</v>
          </cell>
          <cell r="AS866">
            <v>0</v>
          </cell>
          <cell r="AT866">
            <v>3118</v>
          </cell>
          <cell r="AU866">
            <v>572</v>
          </cell>
          <cell r="AV866">
            <v>44565</v>
          </cell>
          <cell r="AW866">
            <v>47380000</v>
          </cell>
          <cell r="AX866" t="str">
            <v>O23011605560000007754</v>
          </cell>
        </row>
        <row r="867">
          <cell r="E867">
            <v>861</v>
          </cell>
          <cell r="F867" t="str">
            <v>861-2022</v>
          </cell>
          <cell r="G867" t="str">
            <v>CO1.PCCNTR.3514829</v>
          </cell>
          <cell r="H867" t="str">
            <v xml:space="preserve">CONFORMAR Y AJUSTAR 100 EXPEDIENTES URBANOS PARA LA REGULARIZACIÓN DE ASENTAMIENTOS LEGALIZADOS </v>
          </cell>
          <cell r="I867" t="str">
            <v>Terminado</v>
          </cell>
          <cell r="J867" t="str">
            <v>https://community.secop.gov.co/Public/Tendering/OpportunityDetail/Index?noticeUID=CO1.NTC.2785631&amp;isFromPublicArea=True&amp;isModal=true&amp;asPopupView=true</v>
          </cell>
          <cell r="K867" t="str">
            <v>SDHT-SDB-PSAG-31-2022</v>
          </cell>
          <cell r="L867" t="str">
            <v>X</v>
          </cell>
          <cell r="N867" t="str">
            <v>CC</v>
          </cell>
          <cell r="O867">
            <v>1032468132</v>
          </cell>
          <cell r="P867">
            <v>0</v>
          </cell>
          <cell r="Q867" t="str">
            <v>SARMIENTO OSPINA</v>
          </cell>
          <cell r="R867" t="str">
            <v>PAULA JIMENA</v>
          </cell>
          <cell r="S867" t="str">
            <v>No Aplica</v>
          </cell>
          <cell r="T867" t="str">
            <v>PAULA JIMENA SARMIENTO OSPINA</v>
          </cell>
          <cell r="U867" t="str">
            <v>F</v>
          </cell>
          <cell r="V867">
            <v>44589</v>
          </cell>
          <cell r="W867">
            <v>44592</v>
          </cell>
          <cell r="X867">
            <v>44592</v>
          </cell>
          <cell r="Y867">
            <v>44924</v>
          </cell>
          <cell r="Z867" t="str">
            <v>Contratación Directa</v>
          </cell>
          <cell r="AA867" t="str">
            <v>Contrato</v>
          </cell>
          <cell r="AB867" t="str">
            <v>Prestación de Servicios  de Apoyo a la Gestión</v>
          </cell>
          <cell r="AC867" t="str">
            <v>PRESTAR SERVICIOS DE APOYO A LA GESTIÓN PARA LA ELABORACIÓN DE CARTOGRAFÍA TEMÁTICA Y ANÁLISIS DE INFORMACIÓN GEOGRÁFICA Y ALFANUMÉRICA NECESARIOS PARA LA LEGALIZACIÓN URBANÍSTICA, REGULARIZACIÓN DE DESARROLLOS LEGALIZADOS Y DEMÁS PROCESOS A CARGO DE LA SUBDIRECCIÓN DE BARRIOS DE LA SECRETARÍA DISTRITAL DEL HÁBITAT.</v>
          </cell>
          <cell r="AD867">
            <v>44592</v>
          </cell>
          <cell r="AE867">
            <v>44593</v>
          </cell>
          <cell r="AF867">
            <v>44593</v>
          </cell>
          <cell r="AG867">
            <v>44773</v>
          </cell>
          <cell r="AH867">
            <v>6</v>
          </cell>
          <cell r="AI867">
            <v>0</v>
          </cell>
          <cell r="AJ867">
            <v>6</v>
          </cell>
          <cell r="AK867">
            <v>6</v>
          </cell>
          <cell r="AL867">
            <v>0</v>
          </cell>
          <cell r="AN867">
            <v>44773</v>
          </cell>
          <cell r="AO867">
            <v>44773</v>
          </cell>
          <cell r="AP867">
            <v>17940000</v>
          </cell>
          <cell r="AQ867">
            <v>17940000</v>
          </cell>
          <cell r="AR867">
            <v>2990000</v>
          </cell>
          <cell r="AS867">
            <v>0</v>
          </cell>
          <cell r="AT867">
            <v>2705</v>
          </cell>
          <cell r="AU867">
            <v>971</v>
          </cell>
          <cell r="AV867">
            <v>44588</v>
          </cell>
          <cell r="AW867">
            <v>17940000</v>
          </cell>
          <cell r="AX867" t="str">
            <v>O23011601190000007577</v>
          </cell>
        </row>
        <row r="868">
          <cell r="E868">
            <v>862</v>
          </cell>
          <cell r="F868" t="str">
            <v>862-2022</v>
          </cell>
          <cell r="G868" t="str">
            <v>CO1.PCCNTR.3517016</v>
          </cell>
          <cell r="H868" t="str">
            <v>GESTIONAR Y ATENDER EL 100 % DE LOS REQUERIMIENTOS ALLEGADOS A LA ENTIDAD, RELACIONADOS CON ARRENDAMIENTO Y DESARROLLO DE VIVIENDA</v>
          </cell>
          <cell r="I868" t="str">
            <v>Terminado</v>
          </cell>
          <cell r="J868" t="str">
            <v>https://community.secop.gov.co/Public/Tendering/OpportunityDetail/Index?noticeUID=CO1.NTC.2786762&amp;isFromPublicArea=True&amp;isModal=true&amp;asPopupView=true</v>
          </cell>
          <cell r="K868" t="str">
            <v>SDHT-SDICV-PSP-078-2022</v>
          </cell>
          <cell r="L868" t="str">
            <v>X</v>
          </cell>
          <cell r="N868" t="str">
            <v>CC</v>
          </cell>
          <cell r="O868">
            <v>17527835</v>
          </cell>
          <cell r="P868">
            <v>8</v>
          </cell>
          <cell r="Q868" t="str">
            <v>DUARTE HERNANDEZ</v>
          </cell>
          <cell r="R868" t="str">
            <v>EDUARDO AUGUSTO</v>
          </cell>
          <cell r="S868" t="str">
            <v>No Aplica</v>
          </cell>
          <cell r="T868" t="str">
            <v>EDUARDO AUGUSTO DUARTE HERNANDEZ</v>
          </cell>
          <cell r="U868" t="str">
            <v>M</v>
          </cell>
          <cell r="V868">
            <v>44589</v>
          </cell>
          <cell r="W868" t="str">
            <v>No Aplica</v>
          </cell>
          <cell r="X868">
            <v>44593</v>
          </cell>
          <cell r="Y868">
            <v>44772</v>
          </cell>
          <cell r="Z868" t="str">
            <v>Contratación Directa</v>
          </cell>
          <cell r="AA868" t="str">
            <v>Contrato</v>
          </cell>
          <cell r="AB868" t="str">
            <v>Prestación de Servicios Profesionales</v>
          </cell>
          <cell r="AC868" t="str">
            <v>PRESTAR SERVICIOS PROFESIONALES PARA APOYAR TECNICAMENTE A LA SUBDIRECCIÓN DE INVESTIGACIONES Y CONTROL DE VIVIENDA EN LAS ACTUACIONES ADMINISTRATIVAS RELACIONADAS CON LA ENAJENCIÓN DE VIVIENDA EN BOGOTÁ</v>
          </cell>
          <cell r="AD868">
            <v>44593</v>
          </cell>
          <cell r="AE868">
            <v>44593</v>
          </cell>
          <cell r="AF868">
            <v>44593</v>
          </cell>
          <cell r="AG868">
            <v>44773</v>
          </cell>
          <cell r="AH868">
            <v>6</v>
          </cell>
          <cell r="AI868">
            <v>0</v>
          </cell>
          <cell r="AJ868">
            <v>6</v>
          </cell>
          <cell r="AK868">
            <v>6</v>
          </cell>
          <cell r="AL868">
            <v>0</v>
          </cell>
          <cell r="AN868">
            <v>44773</v>
          </cell>
          <cell r="AO868">
            <v>44773</v>
          </cell>
          <cell r="AP868">
            <v>34299000</v>
          </cell>
          <cell r="AQ868">
            <v>34299000</v>
          </cell>
          <cell r="AR868">
            <v>5716500</v>
          </cell>
          <cell r="AS868">
            <v>0</v>
          </cell>
          <cell r="AT868">
            <v>2871</v>
          </cell>
          <cell r="AU868">
            <v>957</v>
          </cell>
          <cell r="AV868">
            <v>44587</v>
          </cell>
          <cell r="AW868">
            <v>34299000</v>
          </cell>
          <cell r="AX868" t="str">
            <v>O23011603450000007812</v>
          </cell>
        </row>
        <row r="869">
          <cell r="E869">
            <v>863</v>
          </cell>
          <cell r="F869" t="str">
            <v>863-2022</v>
          </cell>
          <cell r="G869" t="str">
            <v>CO1.PCCNTR.3516020</v>
          </cell>
          <cell r="H869" t="str">
            <v xml:space="preserve">IMPLEMENTAR 1  SISTEMA  DE GESTIÓN DOCUMENTAL </v>
          </cell>
          <cell r="I869" t="str">
            <v>Terminado</v>
          </cell>
          <cell r="J869" t="str">
            <v>https://community.secop.gov.co/Public/Tendering/OpportunityDetail/Index?noticeUID=CO1.NTC.2786412&amp;isFromPublicArea=True&amp;isModal=true&amp;asPopupView=true</v>
          </cell>
          <cell r="K869" t="str">
            <v>SDHT-SDA-PSP-057-2022</v>
          </cell>
          <cell r="L869" t="str">
            <v>X</v>
          </cell>
          <cell r="N869" t="str">
            <v>CC</v>
          </cell>
          <cell r="O869">
            <v>52883330</v>
          </cell>
          <cell r="P869">
            <v>3</v>
          </cell>
          <cell r="Q869" t="str">
            <v>SALAZAR FERNANDEZ</v>
          </cell>
          <cell r="R869" t="str">
            <v>ANTONIETA YAJTA FERNANDA</v>
          </cell>
          <cell r="S869" t="str">
            <v>No Aplica</v>
          </cell>
          <cell r="T869" t="str">
            <v>ANTONIETA YAJTA FERNANDA SALAZAR FERNANDEZ</v>
          </cell>
          <cell r="U869" t="str">
            <v>F</v>
          </cell>
          <cell r="V869">
            <v>44589</v>
          </cell>
          <cell r="W869" t="str">
            <v>No Aplica</v>
          </cell>
          <cell r="X869">
            <v>44592</v>
          </cell>
          <cell r="Y869">
            <v>44927</v>
          </cell>
          <cell r="Z869" t="str">
            <v>Contratación Directa</v>
          </cell>
          <cell r="AA869" t="str">
            <v>Contrato</v>
          </cell>
          <cell r="AB869" t="str">
            <v>Prestación de Servicios Profesionales</v>
          </cell>
          <cell r="AC869" t="str">
            <v>PRESTAR LOS SERVICIOS PROFESIONALES EN EL PROCESO DE GESTIÓN DOCUMENTAL PARA APOYAR LA ELABORACIÓN Y/O ACTUALIZACIÓN DE INSTRUMENTOS ARCHIVÍSTICOS DEL SISTEMA INTEGRADO DE CONSERVACIÓN-SIC, DE LA SECRETARÍA DISTRITAL DEL HÁBITAT</v>
          </cell>
          <cell r="AD869">
            <v>44592</v>
          </cell>
          <cell r="AE869">
            <v>44592</v>
          </cell>
          <cell r="AF869">
            <v>44593</v>
          </cell>
          <cell r="AG869">
            <v>44925</v>
          </cell>
          <cell r="AH869">
            <v>11</v>
          </cell>
          <cell r="AI869">
            <v>0</v>
          </cell>
          <cell r="AJ869">
            <v>11</v>
          </cell>
          <cell r="AK869">
            <v>11</v>
          </cell>
          <cell r="AL869">
            <v>0</v>
          </cell>
          <cell r="AN869">
            <v>44925</v>
          </cell>
          <cell r="AO869">
            <v>44925</v>
          </cell>
          <cell r="AP869">
            <v>61600000</v>
          </cell>
          <cell r="AQ869">
            <v>61600000</v>
          </cell>
          <cell r="AR869">
            <v>5600000</v>
          </cell>
          <cell r="AS869">
            <v>0</v>
          </cell>
          <cell r="AT869">
            <v>3098</v>
          </cell>
          <cell r="AU869">
            <v>958</v>
          </cell>
          <cell r="AV869">
            <v>44587</v>
          </cell>
          <cell r="AW869">
            <v>64400000</v>
          </cell>
          <cell r="AX869" t="str">
            <v>O23011605560000007754</v>
          </cell>
        </row>
        <row r="870">
          <cell r="E870">
            <v>864</v>
          </cell>
          <cell r="F870" t="str">
            <v>864-2022</v>
          </cell>
          <cell r="G870" t="str">
            <v>CO1.PCCNTR.3515581</v>
          </cell>
          <cell r="H870" t="str">
            <v>IMPLEMENTAR 1  SISTEMA  DE LA SDHT</v>
          </cell>
          <cell r="I870" t="str">
            <v>Terminado</v>
          </cell>
          <cell r="J870" t="str">
            <v>https://community.secop.gov.co/Public/Tendering/OpportunityDetail/Index?noticeUID=CO1.NTC.2786100&amp;isFromPublicArea=True&amp;isModal=true&amp;asPopupView=true</v>
          </cell>
          <cell r="K870" t="str">
            <v>SDHT-OACI-PSP-005-2022</v>
          </cell>
          <cell r="L870" t="str">
            <v>X</v>
          </cell>
          <cell r="N870" t="str">
            <v>CC</v>
          </cell>
          <cell r="O870">
            <v>7307246</v>
          </cell>
          <cell r="P870">
            <v>1</v>
          </cell>
          <cell r="Q870" t="str">
            <v>RAMIREZ MARTINEZ</v>
          </cell>
          <cell r="R870" t="str">
            <v>CELSO JAVIER</v>
          </cell>
          <cell r="S870" t="str">
            <v>No Aplica</v>
          </cell>
          <cell r="T870" t="str">
            <v>CELSO JAVIER RAMIREZ MARTINEZ</v>
          </cell>
          <cell r="U870" t="str">
            <v>M</v>
          </cell>
          <cell r="V870">
            <v>44589</v>
          </cell>
          <cell r="W870" t="str">
            <v>No Aplica</v>
          </cell>
          <cell r="X870">
            <v>44592</v>
          </cell>
          <cell r="Y870">
            <v>44800</v>
          </cell>
          <cell r="Z870" t="str">
            <v>Contratación Directa</v>
          </cell>
          <cell r="AA870" t="str">
            <v>Contrato</v>
          </cell>
          <cell r="AB870" t="str">
            <v>Prestación de Servicios Profesionales</v>
          </cell>
          <cell r="AC870" t="str">
            <v xml:space="preserve">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CONTROL ADMINISTRATIVO, MODERNIZACIÓN Y MEJORAMIENTO DE LOS PROCESOS DE GESTIÓN Y GOBIERNO, ANÁLISIS ECONÓMICOS DE LOS PROYECTOS DE INVERSIÓN, PETICIONES QUEJAS Y RECLAMOS Y ASISTENCIA A LOS PROCESOS EN EL MARCO DEL MODELO INTEGRADO DE PLANEACIÓN Y GESTIÓN Y DE ACUERDO CON LO DEFINIDO EN EL PLAN ANUAL DE AUDITORÍA </v>
          </cell>
          <cell r="AD870">
            <v>44592</v>
          </cell>
          <cell r="AE870">
            <v>44592</v>
          </cell>
          <cell r="AF870">
            <v>44593</v>
          </cell>
          <cell r="AG870">
            <v>44803</v>
          </cell>
          <cell r="AH870">
            <v>7</v>
          </cell>
          <cell r="AI870">
            <v>0</v>
          </cell>
          <cell r="AJ870">
            <v>7</v>
          </cell>
          <cell r="AK870">
            <v>7</v>
          </cell>
          <cell r="AL870">
            <v>0</v>
          </cell>
          <cell r="AN870">
            <v>44803</v>
          </cell>
          <cell r="AO870">
            <v>44803</v>
          </cell>
          <cell r="AP870">
            <v>42000000</v>
          </cell>
          <cell r="AQ870">
            <v>42000000</v>
          </cell>
          <cell r="AR870">
            <v>6000000</v>
          </cell>
          <cell r="AS870">
            <v>0</v>
          </cell>
          <cell r="AT870">
            <v>3796</v>
          </cell>
          <cell r="AU870">
            <v>954</v>
          </cell>
          <cell r="AV870">
            <v>44586</v>
          </cell>
          <cell r="AW870">
            <v>42000000</v>
          </cell>
          <cell r="AX870" t="str">
            <v>O23011605560000007754</v>
          </cell>
        </row>
        <row r="871">
          <cell r="E871">
            <v>865</v>
          </cell>
          <cell r="F871" t="str">
            <v>865-2022</v>
          </cell>
          <cell r="G871" t="str">
            <v>CO1.PCCNTR.3519118</v>
          </cell>
          <cell r="H871" t="str">
            <v>FORTALECER TÉCNICA Y ORGANIZACIONALMENTE 100 % DE LOS ACUEDUCTOS IDENTIFICADOS Y PRIORIZADOS EN LA ZONA RURAL DEL DISTRITO.</v>
          </cell>
          <cell r="I871" t="str">
            <v>En Ejecución</v>
          </cell>
          <cell r="J871" t="str">
            <v>https://community.secop.gov.co/Public/Tendering/OpportunityDetail/Index?noticeUID=CO1.NTC.2788808&amp;isFromPublicArea=True&amp;isModal=true&amp;asPopupView=true</v>
          </cell>
          <cell r="K871" t="str">
            <v>SDHT-SDSP-PSP-029-2022</v>
          </cell>
          <cell r="L871" t="str">
            <v>X</v>
          </cell>
          <cell r="N871" t="str">
            <v>CC</v>
          </cell>
          <cell r="O871">
            <v>35220990</v>
          </cell>
          <cell r="P871">
            <v>8</v>
          </cell>
          <cell r="Q871" t="str">
            <v>MORENO GUARIN</v>
          </cell>
          <cell r="R871" t="str">
            <v>CLAUDIA ALEXANDRA</v>
          </cell>
          <cell r="S871" t="str">
            <v>No Aplica</v>
          </cell>
          <cell r="T871" t="str">
            <v>CLAUDIA ALEXANDRA MORENO GUARIN</v>
          </cell>
          <cell r="U871" t="str">
            <v>F</v>
          </cell>
          <cell r="V871">
            <v>44589</v>
          </cell>
          <cell r="W871" t="str">
            <v>No Aplica</v>
          </cell>
          <cell r="X871">
            <v>44589</v>
          </cell>
          <cell r="Y871">
            <v>44921</v>
          </cell>
          <cell r="Z871" t="str">
            <v>Contratación Directa</v>
          </cell>
          <cell r="AA871" t="str">
            <v>Contrato</v>
          </cell>
          <cell r="AB871" t="str">
            <v>Prestación de Servicios Profesionales</v>
          </cell>
          <cell r="AC871" t="str">
            <v>PRESTAR SERVICIOS PROFESIONALES PARA APOYAR LOS TRÁMITES COMERCIALES RELACIONADOS CON LA ADMINISTRACIÓN DEL FONDO DE SOLIDARIDAD Y REDISTRIBUCIÓN DE INGRESOS - FSRI Y DEL RECONOCIMIENTO DE BENEFICIOS DEL ORDEN DISTRITAL EN MATERIA DE SERVICIOS PÚBLICOS DOMICILIARIOS, ASÍ COMO LA REVISIÓN DE CUENTAS DE COBRO Y DE CONTRIBUCIONES</v>
          </cell>
          <cell r="AD871">
            <v>44589</v>
          </cell>
          <cell r="AE871">
            <v>44593</v>
          </cell>
          <cell r="AF871">
            <v>44593</v>
          </cell>
          <cell r="AG871">
            <v>44926</v>
          </cell>
          <cell r="AH871">
            <v>11</v>
          </cell>
          <cell r="AI871">
            <v>0</v>
          </cell>
          <cell r="AJ871">
            <v>13.4</v>
          </cell>
          <cell r="AK871">
            <v>13</v>
          </cell>
          <cell r="AL871">
            <v>12</v>
          </cell>
          <cell r="AM871">
            <v>402</v>
          </cell>
          <cell r="AN871">
            <v>44926</v>
          </cell>
          <cell r="AO871">
            <v>44997</v>
          </cell>
          <cell r="AP871">
            <v>67980000</v>
          </cell>
          <cell r="AQ871">
            <v>82812000</v>
          </cell>
          <cell r="AR871">
            <v>6180000</v>
          </cell>
          <cell r="AS871">
            <v>0</v>
          </cell>
          <cell r="AT871">
            <v>3710</v>
          </cell>
          <cell r="AU871">
            <v>878</v>
          </cell>
          <cell r="AV871">
            <v>44575</v>
          </cell>
          <cell r="AW871">
            <v>71070000</v>
          </cell>
          <cell r="AX871" t="str">
            <v>O23011602370000007615</v>
          </cell>
        </row>
        <row r="872">
          <cell r="E872">
            <v>866</v>
          </cell>
          <cell r="F872" t="str">
            <v>866-2022</v>
          </cell>
          <cell r="G872" t="str">
            <v>CO1.PCCNTR.3521700</v>
          </cell>
          <cell r="H872" t="str">
            <v>IMPLEMENTAR 1  SISTEMA  DE LA SDHT</v>
          </cell>
          <cell r="I872" t="str">
            <v>En Ejecución</v>
          </cell>
          <cell r="J872" t="str">
            <v>https://community.secop.gov.co/Public/Tendering/OpportunityDetail/Index?noticeUID=CO1.NTC.2790850&amp;isFromPublicArea=True&amp;isModal=true&amp;asPopupView=true</v>
          </cell>
          <cell r="K872" t="str">
            <v>SDHT-OACI-002-2022</v>
          </cell>
          <cell r="L872" t="str">
            <v>X</v>
          </cell>
          <cell r="N872" t="str">
            <v>CC</v>
          </cell>
          <cell r="O872">
            <v>1033800204</v>
          </cell>
          <cell r="P872">
            <v>1</v>
          </cell>
          <cell r="Q872" t="str">
            <v>LOPEZ SUAREZ</v>
          </cell>
          <cell r="R872" t="str">
            <v>CARLOS ALBERTO</v>
          </cell>
          <cell r="S872" t="str">
            <v>No Aplica</v>
          </cell>
          <cell r="T872" t="str">
            <v>CARLOS ALBERTO LOPEZ SUAREZ</v>
          </cell>
          <cell r="U872" t="str">
            <v>M</v>
          </cell>
          <cell r="V872">
            <v>44589</v>
          </cell>
          <cell r="W872" t="str">
            <v>No Aplica</v>
          </cell>
          <cell r="X872">
            <v>44592</v>
          </cell>
          <cell r="Y872">
            <v>44926</v>
          </cell>
          <cell r="Z872" t="str">
            <v>Contratación Directa</v>
          </cell>
          <cell r="AA872" t="str">
            <v>Contrato</v>
          </cell>
          <cell r="AB872" t="str">
            <v>Prestación de Servicios  de Apoyo a la Gestión</v>
          </cell>
          <cell r="AC872" t="str">
            <v>PRESTAR SERVICIOS TÉCNICOS DE APOYO Y SEGUIMIENTO AL CUMPLIMIENTO DE ACTIVIDADES PROPIAS DE LA OFICINA DE CONTROL INTERNO DE LA SECRETARÍA DISTRITAL DEL HÁBITAT EN EL MARCO DEL MODELO INTEGRADO DE PLANEACIÓN Y GESTIÓN Y EL PLAN ANUAL DE AUDITORIAS</v>
          </cell>
          <cell r="AD872">
            <v>44592</v>
          </cell>
          <cell r="AE872">
            <v>44592</v>
          </cell>
          <cell r="AF872">
            <v>44593</v>
          </cell>
          <cell r="AG872">
            <v>44925</v>
          </cell>
          <cell r="AH872">
            <v>11</v>
          </cell>
          <cell r="AI872">
            <v>0</v>
          </cell>
          <cell r="AJ872">
            <v>12</v>
          </cell>
          <cell r="AK872">
            <v>12</v>
          </cell>
          <cell r="AL872">
            <v>0</v>
          </cell>
          <cell r="AM872">
            <v>360</v>
          </cell>
          <cell r="AN872">
            <v>44925</v>
          </cell>
          <cell r="AO872">
            <v>44957</v>
          </cell>
          <cell r="AP872">
            <v>46200000</v>
          </cell>
          <cell r="AQ872">
            <v>50400000</v>
          </cell>
          <cell r="AR872">
            <v>4200000</v>
          </cell>
          <cell r="AS872">
            <v>0</v>
          </cell>
          <cell r="AT872">
            <v>3797</v>
          </cell>
          <cell r="AU872">
            <v>955</v>
          </cell>
          <cell r="AV872">
            <v>44586</v>
          </cell>
          <cell r="AW872">
            <v>46200000</v>
          </cell>
          <cell r="AX872" t="str">
            <v>O23011605560000007754</v>
          </cell>
        </row>
        <row r="873">
          <cell r="E873">
            <v>867</v>
          </cell>
          <cell r="F873" t="str">
            <v>867-2022</v>
          </cell>
          <cell r="G873" t="str">
            <v>CO1.PCCNTR.3521048</v>
          </cell>
          <cell r="H873" t="str">
            <v xml:space="preserve">ASIGNAR 4500 SUBSIDIOS PARA MEJORAMIENTO DE VIVIENDA PRIORIZANDO HOGARES CON JEFATURA FEMENINA, PERSONAS CON DISCAPACIDAD, VÍCTIMAS DEL CONFLICTO ARMADO, POBLACIÓN ÉTNICA Y ADULTOS MAYORES </v>
          </cell>
          <cell r="I873" t="str">
            <v>Terminación Anticipada</v>
          </cell>
          <cell r="J873" t="str">
            <v>https://community.secop.gov.co/Public/Tendering/OpportunityDetail/Index?noticeUID=CO1.NTC.2789890&amp;isFromPublicArea=True&amp;isModal=true&amp;asPopupView=true</v>
          </cell>
          <cell r="K873" t="str">
            <v>SDHT-SDB-PSAG-052-2022</v>
          </cell>
          <cell r="L873" t="str">
            <v>X</v>
          </cell>
          <cell r="N873" t="str">
            <v>CC</v>
          </cell>
          <cell r="O873">
            <v>1014270580</v>
          </cell>
          <cell r="P873">
            <v>1</v>
          </cell>
          <cell r="Q873" t="str">
            <v>BELTRAN CARDENAS</v>
          </cell>
          <cell r="R873" t="str">
            <v>JUAN PABLO</v>
          </cell>
          <cell r="S873" t="str">
            <v>No Aplica</v>
          </cell>
          <cell r="T873" t="str">
            <v>JUAN PABLO BELTRAN CARDENAS</v>
          </cell>
          <cell r="U873" t="str">
            <v>M</v>
          </cell>
          <cell r="V873">
            <v>44589</v>
          </cell>
          <cell r="W873">
            <v>44592</v>
          </cell>
          <cell r="X873">
            <v>44592</v>
          </cell>
          <cell r="Y873">
            <v>44923</v>
          </cell>
          <cell r="Z873" t="str">
            <v>Contratación Directa</v>
          </cell>
          <cell r="AA873" t="str">
            <v>Contrato</v>
          </cell>
          <cell r="AB873" t="str">
            <v>Prestación de Servicios  de Apoyo a la Gestión</v>
          </cell>
          <cell r="AC873" t="str">
            <v>PRESTAR SERVICIOS DE APOYO A LA GESTIÓN ADMINISTRATIVA REFERENTE A LA ESTRUCTURACIÓN DE LOS MEJORAMIENTOS DE VIVIENDA - MODALIDAD HABITABILIDAD EN LOS TERRITORIOS PRIORIZADOS POR LA SECRETARÍA DISTRITAL DEL HÁBITAT</v>
          </cell>
          <cell r="AD873">
            <v>44592</v>
          </cell>
          <cell r="AE873">
            <v>44593</v>
          </cell>
          <cell r="AF873">
            <v>44593</v>
          </cell>
          <cell r="AG873">
            <v>44926</v>
          </cell>
          <cell r="AH873">
            <v>11</v>
          </cell>
          <cell r="AI873">
            <v>0</v>
          </cell>
          <cell r="AJ873">
            <v>11</v>
          </cell>
          <cell r="AK873">
            <v>11</v>
          </cell>
          <cell r="AL873">
            <v>0</v>
          </cell>
          <cell r="AN873">
            <v>44926</v>
          </cell>
          <cell r="AO873">
            <v>44782</v>
          </cell>
          <cell r="AP873">
            <v>36300000</v>
          </cell>
          <cell r="AQ873">
            <v>26200000</v>
          </cell>
          <cell r="AR873">
            <v>3300000</v>
          </cell>
          <cell r="AS873">
            <v>0</v>
          </cell>
          <cell r="AT873">
            <v>2728</v>
          </cell>
          <cell r="AU873">
            <v>254</v>
          </cell>
          <cell r="AV873">
            <v>44565</v>
          </cell>
          <cell r="AW873">
            <v>36300000</v>
          </cell>
          <cell r="AX873" t="str">
            <v>O23011601010000007715</v>
          </cell>
        </row>
        <row r="874">
          <cell r="E874">
            <v>868</v>
          </cell>
          <cell r="F874" t="str">
            <v>868-2022</v>
          </cell>
          <cell r="G874" t="str">
            <v>CO1.PCCNTR.3524334</v>
          </cell>
          <cell r="H874" t="str">
            <v>IMPLEMENTAR 1  SISTEMA  DE LA SDHT</v>
          </cell>
          <cell r="I874" t="str">
            <v>Terminado</v>
          </cell>
          <cell r="J874" t="str">
            <v>https://community.secop.gov.co/Public/Tendering/OpportunityDetail/Index?noticeUID=CO1.NTC.2792243&amp;isFromPublicArea=True&amp;isModal=true&amp;asPopupView=true</v>
          </cell>
          <cell r="K874" t="str">
            <v>SDHT-OACI-PSP-004-2022</v>
          </cell>
          <cell r="L874" t="str">
            <v>X</v>
          </cell>
          <cell r="N874" t="str">
            <v>CC</v>
          </cell>
          <cell r="O874">
            <v>79735660</v>
          </cell>
          <cell r="P874">
            <v>3</v>
          </cell>
          <cell r="Q874" t="str">
            <v>REYES AGUDELO</v>
          </cell>
          <cell r="R874" t="str">
            <v>EDWIN GERARDO</v>
          </cell>
          <cell r="S874" t="str">
            <v>No Aplica</v>
          </cell>
          <cell r="T874" t="str">
            <v>EDWIN GERARDO REYES AGUDELO</v>
          </cell>
          <cell r="U874" t="str">
            <v>M</v>
          </cell>
          <cell r="V874">
            <v>44589</v>
          </cell>
          <cell r="W874" t="str">
            <v>No Aplica</v>
          </cell>
          <cell r="X874">
            <v>44593</v>
          </cell>
          <cell r="Y874">
            <v>44803</v>
          </cell>
          <cell r="Z874" t="str">
            <v>Contratación Directa</v>
          </cell>
          <cell r="AA874" t="str">
            <v>Contrato</v>
          </cell>
          <cell r="AB874" t="str">
            <v>Prestación de Servicios Profesionales</v>
          </cell>
          <cell r="AC874" t="str">
            <v xml:space="preserve">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AMBIENTAL INTERNA Y DE LOS PROYECTOS DE INVERSIÓN, PLAN DE MEJORAMIENTO POR PROCESOS, FOMENTO DE LA CULTURA DEL CONTROL, Y ASISTENCIA Y APOYO A LOS PROCESOS EN EL MARCO DEL MODELO INTEGRADO DE PLANEACIÓN Y GESTIÓN Y DE ACUERDO CON LO DEFINIDO EN EL PLAN ANUAL DE AUDITORÍA </v>
          </cell>
          <cell r="AD874">
            <v>44593</v>
          </cell>
          <cell r="AE874">
            <v>44593</v>
          </cell>
          <cell r="AF874">
            <v>44593</v>
          </cell>
          <cell r="AG874">
            <v>44804</v>
          </cell>
          <cell r="AH874">
            <v>7</v>
          </cell>
          <cell r="AI874">
            <v>0</v>
          </cell>
          <cell r="AJ874">
            <v>7</v>
          </cell>
          <cell r="AK874">
            <v>7</v>
          </cell>
          <cell r="AL874">
            <v>0</v>
          </cell>
          <cell r="AN874">
            <v>44804</v>
          </cell>
          <cell r="AO874">
            <v>44804</v>
          </cell>
          <cell r="AP874">
            <v>39200000</v>
          </cell>
          <cell r="AQ874">
            <v>39200000</v>
          </cell>
          <cell r="AR874">
            <v>5600000</v>
          </cell>
          <cell r="AS874">
            <v>0</v>
          </cell>
          <cell r="AT874">
            <v>3794</v>
          </cell>
          <cell r="AU874">
            <v>952</v>
          </cell>
          <cell r="AV874">
            <v>44586</v>
          </cell>
          <cell r="AW874">
            <v>39200000</v>
          </cell>
          <cell r="AX874" t="str">
            <v>O23011605560000007754</v>
          </cell>
        </row>
        <row r="875">
          <cell r="E875">
            <v>869</v>
          </cell>
          <cell r="F875" t="str">
            <v>869-2022</v>
          </cell>
          <cell r="G875" t="str">
            <v>CO1.PCCNTR.3524159</v>
          </cell>
          <cell r="H875" t="str">
            <v>IMPLEMENTAR 1  SISTEMA  DE LA SDHT</v>
          </cell>
          <cell r="I875" t="str">
            <v>Terminado</v>
          </cell>
          <cell r="J875" t="str">
            <v>https://community.secop.gov.co/Public/Tendering/OpportunityDetail/Index?noticeUID=CO1.NTC.2792351&amp;isFromPublicArea=True&amp;isModal=true&amp;asPopupView=true</v>
          </cell>
          <cell r="K875" t="str">
            <v>SDHT-OACI-PSP-006-2022</v>
          </cell>
          <cell r="L875" t="str">
            <v>X</v>
          </cell>
          <cell r="N875" t="str">
            <v>CC</v>
          </cell>
          <cell r="O875">
            <v>1014225678</v>
          </cell>
          <cell r="P875">
            <v>1</v>
          </cell>
          <cell r="Q875" t="str">
            <v>LEON SUAREZ</v>
          </cell>
          <cell r="R875" t="str">
            <v>SANDRA GEOVANNA</v>
          </cell>
          <cell r="S875" t="str">
            <v>No Aplica</v>
          </cell>
          <cell r="T875" t="str">
            <v>SANDRA GEOVANNA LEON SUAREZ</v>
          </cell>
          <cell r="U875" t="str">
            <v>F</v>
          </cell>
          <cell r="V875">
            <v>44589</v>
          </cell>
          <cell r="W875" t="str">
            <v>No Aplica</v>
          </cell>
          <cell r="X875">
            <v>44593</v>
          </cell>
          <cell r="Y875">
            <v>44804</v>
          </cell>
          <cell r="Z875" t="str">
            <v>Contratación Directa</v>
          </cell>
          <cell r="AA875" t="str">
            <v>Contrato</v>
          </cell>
          <cell r="AB875" t="str">
            <v>Prestación de Servicios Profesionales</v>
          </cell>
          <cell r="AC875" t="str">
            <v>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APOYO AL COMITÉ INSTITUCIONAL DE COORDINACIÓN DE CONTROL INTERNO, SEGUIMIENTO A PLANES DE MEJORAMIENTO INSTITUCIONAL, RELACIÓN CON ENTES EXTERNOS DE CONTROL Y IMPLEMENTACIÓN Y SOSTENIBILIDAD DEL MODELO INTEGRADO DE PLANEACIÓN Y GESTIÓN MIPG Y ASISTENCIA Y APOYO A LOS PROCESOS EN EL MARCO DEL MODELO INTEGRADO DE PLANEACIÓN Y GESTIÓN Y DE ACUERDO CON LO DEFINIDO EN EL PLAN ANUAL DE AUDITORÍA.</v>
          </cell>
          <cell r="AD875">
            <v>44593</v>
          </cell>
          <cell r="AE875">
            <v>44592</v>
          </cell>
          <cell r="AF875">
            <v>44593</v>
          </cell>
          <cell r="AG875">
            <v>44803</v>
          </cell>
          <cell r="AH875">
            <v>7</v>
          </cell>
          <cell r="AI875">
            <v>0</v>
          </cell>
          <cell r="AJ875">
            <v>7</v>
          </cell>
          <cell r="AK875">
            <v>7</v>
          </cell>
          <cell r="AL875">
            <v>0</v>
          </cell>
          <cell r="AN875">
            <v>44803</v>
          </cell>
          <cell r="AO875">
            <v>44803</v>
          </cell>
          <cell r="AP875">
            <v>42000000</v>
          </cell>
          <cell r="AQ875">
            <v>42000000</v>
          </cell>
          <cell r="AR875">
            <v>6000000</v>
          </cell>
          <cell r="AS875">
            <v>0</v>
          </cell>
          <cell r="AT875">
            <v>3795</v>
          </cell>
          <cell r="AU875">
            <v>953</v>
          </cell>
          <cell r="AV875">
            <v>44586</v>
          </cell>
          <cell r="AW875">
            <v>42000000</v>
          </cell>
          <cell r="AX875" t="str">
            <v>O23011605560000007754</v>
          </cell>
        </row>
        <row r="876">
          <cell r="E876">
            <v>870</v>
          </cell>
          <cell r="F876" t="str">
            <v>870-2022</v>
          </cell>
          <cell r="H876" t="str">
            <v>No Aplica</v>
          </cell>
          <cell r="I876" t="str">
            <v>Rechazado</v>
          </cell>
          <cell r="J876" t="str">
            <v>https://community.secop.gov.co/Public/Tendering/OpportunityDetail/Index?noticeUID=CO1.NTC.2796367&amp;isFromPublicArea=True&amp;isModal=False</v>
          </cell>
          <cell r="K876" t="str">
            <v>SDHT-SDIS-PSP-042-2022</v>
          </cell>
          <cell r="Q876" t="str">
            <v xml:space="preserve"> </v>
          </cell>
          <cell r="R876" t="str">
            <v xml:space="preserve"> </v>
          </cell>
          <cell r="T876">
            <v>0</v>
          </cell>
          <cell r="AC876" t="str">
            <v/>
          </cell>
          <cell r="AJ876">
            <v>0</v>
          </cell>
          <cell r="AK876">
            <v>0</v>
          </cell>
          <cell r="AL876">
            <v>0</v>
          </cell>
          <cell r="AQ876">
            <v>0</v>
          </cell>
          <cell r="AS876">
            <v>0</v>
          </cell>
        </row>
        <row r="877">
          <cell r="E877">
            <v>871</v>
          </cell>
          <cell r="F877" t="str">
            <v>871-2022</v>
          </cell>
          <cell r="G877" t="str">
            <v>SECOP I</v>
          </cell>
          <cell r="H877" t="str">
            <v>No Aplica</v>
          </cell>
          <cell r="I877" t="str">
            <v>Terminado</v>
          </cell>
          <cell r="J877" t="str">
            <v>https://www.contratos.gov.co/consultas/detalleProceso.do?numConstancia=22-22-34977&amp;g-recaptcha</v>
          </cell>
          <cell r="K877" t="str">
            <v>SDHT-RE-ESP-001-2022</v>
          </cell>
          <cell r="M877" t="str">
            <v>X</v>
          </cell>
          <cell r="N877" t="str">
            <v>NIT</v>
          </cell>
          <cell r="O877">
            <v>830004573</v>
          </cell>
          <cell r="P877">
            <v>8</v>
          </cell>
          <cell r="Q877" t="str">
            <v>No Aplica</v>
          </cell>
          <cell r="R877" t="str">
            <v>No Aplica</v>
          </cell>
          <cell r="S877" t="str">
            <v>ACUEDUCTO DE LAS VEREDAS PASQUILLITA Y SANTA ROSA ACUPASA</v>
          </cell>
          <cell r="T877" t="str">
            <v>ACUEDUCTO DE LAS VEREDAS PASQUILLITA Y SANTA ROSA ACUPASA</v>
          </cell>
          <cell r="U877" t="str">
            <v>No Aplica</v>
          </cell>
          <cell r="V877">
            <v>44602</v>
          </cell>
          <cell r="W877" t="str">
            <v>No Aplica</v>
          </cell>
          <cell r="X877" t="str">
            <v>No Aplica</v>
          </cell>
          <cell r="Y877" t="str">
            <v>No Aplica</v>
          </cell>
          <cell r="Z877" t="str">
            <v>Contratación Directa</v>
          </cell>
          <cell r="AA877" t="str">
            <v>Contrato</v>
          </cell>
          <cell r="AB877" t="str">
            <v>Transferencia y o Recepción de Recursos</v>
          </cell>
          <cell r="AC877"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77">
            <v>44602</v>
          </cell>
          <cell r="AE877">
            <v>44602</v>
          </cell>
          <cell r="AF877">
            <v>44602</v>
          </cell>
          <cell r="AG877">
            <v>44926</v>
          </cell>
          <cell r="AH877">
            <v>10</v>
          </cell>
          <cell r="AI877">
            <v>21</v>
          </cell>
          <cell r="AJ877">
            <v>10.7</v>
          </cell>
          <cell r="AK877">
            <v>10</v>
          </cell>
          <cell r="AL877">
            <v>21</v>
          </cell>
          <cell r="AN877">
            <v>44926</v>
          </cell>
          <cell r="AO877">
            <v>44926</v>
          </cell>
          <cell r="AP877">
            <v>0</v>
          </cell>
          <cell r="AQ877">
            <v>0</v>
          </cell>
          <cell r="AR877">
            <v>0</v>
          </cell>
          <cell r="AS877">
            <v>0</v>
          </cell>
          <cell r="AT877" t="str">
            <v>No Aplican Recursos</v>
          </cell>
          <cell r="AU877" t="str">
            <v>No Aplican Recursos</v>
          </cell>
          <cell r="AV877" t="str">
            <v>No Aplican Recursos</v>
          </cell>
          <cell r="AW877" t="str">
            <v>No Aplican Recursos</v>
          </cell>
          <cell r="AX877" t="str">
            <v>No Aplican Recursos</v>
          </cell>
        </row>
        <row r="878">
          <cell r="E878">
            <v>872</v>
          </cell>
          <cell r="F878" t="str">
            <v>872-2022</v>
          </cell>
          <cell r="G878" t="str">
            <v>SECOP I</v>
          </cell>
          <cell r="H878" t="str">
            <v>No Aplica</v>
          </cell>
          <cell r="I878" t="str">
            <v>Terminado</v>
          </cell>
          <cell r="J878" t="str">
            <v>https://www.contratos.gov.co/consultas/detalleProceso.do?numConstancia=22-22-34977&amp;g-recaptcha</v>
          </cell>
          <cell r="K878" t="str">
            <v>SDHT-RE-ESP-001-2022</v>
          </cell>
          <cell r="M878" t="str">
            <v>X</v>
          </cell>
          <cell r="N878" t="str">
            <v>NIT</v>
          </cell>
          <cell r="O878">
            <v>830102527</v>
          </cell>
          <cell r="P878">
            <v>9</v>
          </cell>
          <cell r="Q878" t="str">
            <v>No Aplica</v>
          </cell>
          <cell r="R878" t="str">
            <v>No Aplica</v>
          </cell>
          <cell r="S878" t="str">
            <v>ACUEDUCTO Y ALCANTARILLADO DE LA VEREDA PASQUILLA CENTRO AAPC ESP</v>
          </cell>
          <cell r="T878" t="str">
            <v>ACUEDUCTO Y ALCANTARILLADO DE LA VEREDA PASQUILLA CENTRO AAPC ESP</v>
          </cell>
          <cell r="U878" t="str">
            <v>No Aplica</v>
          </cell>
          <cell r="V878">
            <v>44602</v>
          </cell>
          <cell r="W878" t="str">
            <v>No Aplica</v>
          </cell>
          <cell r="X878" t="str">
            <v>No Aplica</v>
          </cell>
          <cell r="Y878" t="str">
            <v>No Aplica</v>
          </cell>
          <cell r="Z878" t="str">
            <v>Contratación Directa</v>
          </cell>
          <cell r="AA878" t="str">
            <v>Contrato</v>
          </cell>
          <cell r="AB878" t="str">
            <v>Transferencia y o Recepción de Recursos</v>
          </cell>
          <cell r="AC878"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78">
            <v>44602</v>
          </cell>
          <cell r="AE878">
            <v>44602</v>
          </cell>
          <cell r="AF878">
            <v>44602</v>
          </cell>
          <cell r="AG878">
            <v>44926</v>
          </cell>
          <cell r="AH878">
            <v>10</v>
          </cell>
          <cell r="AI878">
            <v>21</v>
          </cell>
          <cell r="AJ878">
            <v>10.7</v>
          </cell>
          <cell r="AK878">
            <v>10</v>
          </cell>
          <cell r="AL878">
            <v>21</v>
          </cell>
          <cell r="AN878">
            <v>44926</v>
          </cell>
          <cell r="AO878">
            <v>44926</v>
          </cell>
          <cell r="AP878">
            <v>0</v>
          </cell>
          <cell r="AQ878">
            <v>0</v>
          </cell>
          <cell r="AR878">
            <v>0</v>
          </cell>
          <cell r="AS878">
            <v>0</v>
          </cell>
          <cell r="AT878" t="str">
            <v>No Aplican Recursos</v>
          </cell>
          <cell r="AU878" t="str">
            <v>No Aplican Recursos</v>
          </cell>
          <cell r="AV878" t="str">
            <v>No Aplican Recursos</v>
          </cell>
          <cell r="AW878" t="str">
            <v>No Aplican Recursos</v>
          </cell>
          <cell r="AX878" t="str">
            <v>No Aplican Recursos</v>
          </cell>
        </row>
        <row r="879">
          <cell r="E879">
            <v>873</v>
          </cell>
          <cell r="F879" t="str">
            <v>873-2022</v>
          </cell>
          <cell r="G879" t="str">
            <v>SECOP I</v>
          </cell>
          <cell r="H879" t="str">
            <v>No Aplica</v>
          </cell>
          <cell r="I879" t="str">
            <v>Terminado</v>
          </cell>
          <cell r="J879" t="str">
            <v>https://www.contratos.gov.co/consultas/detalleProceso.do?numConstancia=22-22-34977&amp;g-recaptcha</v>
          </cell>
          <cell r="K879" t="str">
            <v>SDHT-RE-ESP-001-2022</v>
          </cell>
          <cell r="M879" t="str">
            <v>X</v>
          </cell>
          <cell r="N879" t="str">
            <v>NIT</v>
          </cell>
          <cell r="O879">
            <v>830061466</v>
          </cell>
          <cell r="P879">
            <v>0</v>
          </cell>
          <cell r="Q879" t="str">
            <v>No Aplica</v>
          </cell>
          <cell r="R879" t="str">
            <v>No Aplica</v>
          </cell>
          <cell r="S879" t="str">
            <v>ASOCIACION DE USUARIOS DEL SERVICIO DE AGUA POTABLE DE LA FLORESTA DE LA SABANA</v>
          </cell>
          <cell r="T879" t="str">
            <v>ASOCIACION DE USUARIOS DEL SERVICIO DE AGUA POTABLE DE LA FLORESTA DE LA SABANA</v>
          </cell>
          <cell r="U879" t="str">
            <v>No Aplica</v>
          </cell>
          <cell r="V879">
            <v>44602</v>
          </cell>
          <cell r="W879" t="str">
            <v>No Aplica</v>
          </cell>
          <cell r="X879" t="str">
            <v>No Aplica</v>
          </cell>
          <cell r="Y879" t="str">
            <v>No Aplica</v>
          </cell>
          <cell r="Z879" t="str">
            <v>Contratación Directa</v>
          </cell>
          <cell r="AA879" t="str">
            <v>Contrato</v>
          </cell>
          <cell r="AB879" t="str">
            <v>Transferencia y o Recepción de Recursos</v>
          </cell>
          <cell r="AC879"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79">
            <v>44602</v>
          </cell>
          <cell r="AE879">
            <v>44602</v>
          </cell>
          <cell r="AF879">
            <v>44602</v>
          </cell>
          <cell r="AG879">
            <v>44926</v>
          </cell>
          <cell r="AH879">
            <v>10</v>
          </cell>
          <cell r="AI879">
            <v>21</v>
          </cell>
          <cell r="AJ879">
            <v>10.7</v>
          </cell>
          <cell r="AK879">
            <v>10</v>
          </cell>
          <cell r="AL879">
            <v>21</v>
          </cell>
          <cell r="AN879">
            <v>44926</v>
          </cell>
          <cell r="AO879">
            <v>44926</v>
          </cell>
          <cell r="AP879">
            <v>0</v>
          </cell>
          <cell r="AQ879">
            <v>0</v>
          </cell>
          <cell r="AR879">
            <v>0</v>
          </cell>
          <cell r="AS879">
            <v>0</v>
          </cell>
          <cell r="AT879" t="str">
            <v>No Aplican Recursos</v>
          </cell>
          <cell r="AU879" t="str">
            <v>No Aplican Recursos</v>
          </cell>
          <cell r="AV879" t="str">
            <v>No Aplican Recursos</v>
          </cell>
          <cell r="AW879" t="str">
            <v>No Aplican Recursos</v>
          </cell>
          <cell r="AX879" t="str">
            <v>No Aplican Recursos</v>
          </cell>
        </row>
        <row r="880">
          <cell r="E880">
            <v>874</v>
          </cell>
          <cell r="F880" t="str">
            <v>874-2022</v>
          </cell>
          <cell r="G880" t="str">
            <v>SECOP I</v>
          </cell>
          <cell r="H880" t="str">
            <v>No Aplica</v>
          </cell>
          <cell r="I880" t="str">
            <v>Terminado</v>
          </cell>
          <cell r="J880" t="str">
            <v>https://www.contratos.gov.co/consultas/detalleProceso.do?numConstancia=22-22-34977&amp;g-recaptcha</v>
          </cell>
          <cell r="K880" t="str">
            <v>SDHT-RE-ESP-001-2022</v>
          </cell>
          <cell r="M880" t="str">
            <v>X</v>
          </cell>
          <cell r="N880" t="str">
            <v>NIT</v>
          </cell>
          <cell r="O880">
            <v>830122985</v>
          </cell>
          <cell r="P880">
            <v>4</v>
          </cell>
          <cell r="Q880" t="str">
            <v>No Aplica</v>
          </cell>
          <cell r="R880" t="str">
            <v>No Aplica</v>
          </cell>
          <cell r="S880" t="str">
            <v>ACUEDUCTO Y ALCANTARILLADO DEL BARRIO BOSQUES DE BELLAVISTA ACUABOSQUES</v>
          </cell>
          <cell r="T880" t="str">
            <v>ACUEDUCTO Y ALCANTARILLADO DEL BARRIO BOSQUES DE BELLAVISTA ACUABOSQUES</v>
          </cell>
          <cell r="U880" t="str">
            <v>No Aplica</v>
          </cell>
          <cell r="V880">
            <v>44602</v>
          </cell>
          <cell r="W880" t="str">
            <v>No Aplica</v>
          </cell>
          <cell r="X880" t="str">
            <v>No Aplica</v>
          </cell>
          <cell r="Y880" t="str">
            <v>No Aplica</v>
          </cell>
          <cell r="Z880" t="str">
            <v>Contratación Directa</v>
          </cell>
          <cell r="AA880" t="str">
            <v>Contrato</v>
          </cell>
          <cell r="AB880" t="str">
            <v>Transferencia y o Recepción de Recursos</v>
          </cell>
          <cell r="AC880"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80">
            <v>44602</v>
          </cell>
          <cell r="AE880">
            <v>44602</v>
          </cell>
          <cell r="AF880">
            <v>44602</v>
          </cell>
          <cell r="AG880">
            <v>44926</v>
          </cell>
          <cell r="AH880">
            <v>10</v>
          </cell>
          <cell r="AI880">
            <v>21</v>
          </cell>
          <cell r="AJ880">
            <v>10.7</v>
          </cell>
          <cell r="AK880">
            <v>10</v>
          </cell>
          <cell r="AL880">
            <v>21</v>
          </cell>
          <cell r="AN880">
            <v>44926</v>
          </cell>
          <cell r="AO880">
            <v>44926</v>
          </cell>
          <cell r="AP880">
            <v>0</v>
          </cell>
          <cell r="AQ880">
            <v>0</v>
          </cell>
          <cell r="AR880">
            <v>0</v>
          </cell>
          <cell r="AS880">
            <v>0</v>
          </cell>
          <cell r="AT880" t="str">
            <v>No Aplican Recursos</v>
          </cell>
          <cell r="AU880" t="str">
            <v>No Aplican Recursos</v>
          </cell>
          <cell r="AV880" t="str">
            <v>No Aplican Recursos</v>
          </cell>
          <cell r="AW880" t="str">
            <v>No Aplican Recursos</v>
          </cell>
          <cell r="AX880" t="str">
            <v>No Aplican Recursos</v>
          </cell>
        </row>
        <row r="881">
          <cell r="E881">
            <v>875</v>
          </cell>
          <cell r="F881" t="str">
            <v>875-2022</v>
          </cell>
          <cell r="G881" t="str">
            <v>SECOP I</v>
          </cell>
          <cell r="H881" t="str">
            <v>No Aplica</v>
          </cell>
          <cell r="I881" t="str">
            <v>Terminado</v>
          </cell>
          <cell r="J881" t="str">
            <v>https://www.contratos.gov.co/consultas/detalleProceso.do?numConstancia=22-22-34977&amp;g-recaptcha</v>
          </cell>
          <cell r="K881" t="str">
            <v>SDHT-RE-ESP-001-2022</v>
          </cell>
          <cell r="M881" t="str">
            <v>X</v>
          </cell>
          <cell r="N881" t="str">
            <v>NIT</v>
          </cell>
          <cell r="O881">
            <v>800126880</v>
          </cell>
          <cell r="P881">
            <v>9</v>
          </cell>
          <cell r="Q881" t="str">
            <v>No Aplica</v>
          </cell>
          <cell r="R881" t="str">
            <v>No Aplica</v>
          </cell>
          <cell r="S881" t="str">
            <v>ASOCIACION DE SERVICIOS PUBLICOS COMUNITARIOS SAN ISIDRO I Y II, SAN LUIS Y LA SUREÑA</v>
          </cell>
          <cell r="T881" t="str">
            <v>ASOCIACION DE SERVICIOS PUBLICOS COMUNITARIOS SAN ISIDRO I Y II, SAN LUIS Y LA SUREÑA</v>
          </cell>
          <cell r="U881" t="str">
            <v>No Aplica</v>
          </cell>
          <cell r="V881">
            <v>44602</v>
          </cell>
          <cell r="W881" t="str">
            <v>No Aplica</v>
          </cell>
          <cell r="X881" t="str">
            <v>No Aplica</v>
          </cell>
          <cell r="Y881" t="str">
            <v>No Aplica</v>
          </cell>
          <cell r="Z881" t="str">
            <v>Contratación Directa</v>
          </cell>
          <cell r="AA881" t="str">
            <v>Contrato</v>
          </cell>
          <cell r="AB881" t="str">
            <v>Transferencia y o Recepción de Recursos</v>
          </cell>
          <cell r="AC881"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81">
            <v>44602</v>
          </cell>
          <cell r="AE881">
            <v>44602</v>
          </cell>
          <cell r="AF881">
            <v>44602</v>
          </cell>
          <cell r="AG881">
            <v>44926</v>
          </cell>
          <cell r="AH881">
            <v>10</v>
          </cell>
          <cell r="AI881">
            <v>21</v>
          </cell>
          <cell r="AJ881">
            <v>10.7</v>
          </cell>
          <cell r="AK881">
            <v>10</v>
          </cell>
          <cell r="AL881">
            <v>21</v>
          </cell>
          <cell r="AN881">
            <v>44926</v>
          </cell>
          <cell r="AO881">
            <v>44926</v>
          </cell>
          <cell r="AP881">
            <v>0</v>
          </cell>
          <cell r="AQ881">
            <v>0</v>
          </cell>
          <cell r="AR881">
            <v>0</v>
          </cell>
          <cell r="AS881">
            <v>0</v>
          </cell>
          <cell r="AT881" t="str">
            <v>No Aplican Recursos</v>
          </cell>
          <cell r="AU881" t="str">
            <v>No Aplican Recursos</v>
          </cell>
          <cell r="AV881" t="str">
            <v>No Aplican Recursos</v>
          </cell>
          <cell r="AW881" t="str">
            <v>No Aplican Recursos</v>
          </cell>
          <cell r="AX881" t="str">
            <v>No Aplican Recursos</v>
          </cell>
        </row>
        <row r="882">
          <cell r="E882">
            <v>876</v>
          </cell>
          <cell r="F882" t="str">
            <v>876-2022</v>
          </cell>
          <cell r="G882" t="str">
            <v>SECOP I</v>
          </cell>
          <cell r="H882" t="str">
            <v>No Aplica</v>
          </cell>
          <cell r="I882" t="str">
            <v>Terminado</v>
          </cell>
          <cell r="J882" t="str">
            <v>https://www.contratos.gov.co/consultas/detalleProceso.do?numConstancia=22-22-34977&amp;g-recaptcha</v>
          </cell>
          <cell r="K882" t="str">
            <v>SDHT-RE-ESP-001-2022</v>
          </cell>
          <cell r="M882" t="str">
            <v>X</v>
          </cell>
          <cell r="N882" t="str">
            <v>NIT</v>
          </cell>
          <cell r="O882">
            <v>9000147343</v>
          </cell>
          <cell r="P882">
            <v>1</v>
          </cell>
          <cell r="Q882" t="str">
            <v>No Aplica</v>
          </cell>
          <cell r="R882" t="str">
            <v>No Aplica</v>
          </cell>
          <cell r="S882" t="str">
            <v xml:space="preserve"> ACUEDUCTO LAS MARGARITAS USME</v>
          </cell>
          <cell r="T882" t="str">
            <v xml:space="preserve"> ACUEDUCTO LAS MARGARITAS USME</v>
          </cell>
          <cell r="U882" t="str">
            <v>No Aplica</v>
          </cell>
          <cell r="V882">
            <v>44602</v>
          </cell>
          <cell r="W882" t="str">
            <v>No Aplica</v>
          </cell>
          <cell r="X882" t="str">
            <v>No Aplica</v>
          </cell>
          <cell r="Y882" t="str">
            <v>No Aplica</v>
          </cell>
          <cell r="Z882" t="str">
            <v>Contratación Directa</v>
          </cell>
          <cell r="AA882" t="str">
            <v>Contrato</v>
          </cell>
          <cell r="AB882" t="str">
            <v>Transferencia y o Recepción de Recursos</v>
          </cell>
          <cell r="AC882"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82">
            <v>44602</v>
          </cell>
          <cell r="AE882">
            <v>44602</v>
          </cell>
          <cell r="AF882">
            <v>44602</v>
          </cell>
          <cell r="AG882">
            <v>44926</v>
          </cell>
          <cell r="AH882">
            <v>10</v>
          </cell>
          <cell r="AI882">
            <v>21</v>
          </cell>
          <cell r="AJ882">
            <v>10.7</v>
          </cell>
          <cell r="AK882">
            <v>10</v>
          </cell>
          <cell r="AL882">
            <v>21</v>
          </cell>
          <cell r="AN882">
            <v>44926</v>
          </cell>
          <cell r="AO882">
            <v>44926</v>
          </cell>
          <cell r="AP882">
            <v>0</v>
          </cell>
          <cell r="AQ882">
            <v>0</v>
          </cell>
          <cell r="AR882">
            <v>0</v>
          </cell>
          <cell r="AS882">
            <v>0</v>
          </cell>
          <cell r="AT882" t="str">
            <v>No Aplican Recursos</v>
          </cell>
          <cell r="AU882" t="str">
            <v>No Aplican Recursos</v>
          </cell>
          <cell r="AV882" t="str">
            <v>No Aplican Recursos</v>
          </cell>
          <cell r="AW882" t="str">
            <v>No Aplican Recursos</v>
          </cell>
          <cell r="AX882" t="str">
            <v>No Aplican Recursos</v>
          </cell>
        </row>
        <row r="883">
          <cell r="E883">
            <v>877</v>
          </cell>
          <cell r="F883" t="str">
            <v>877-2022</v>
          </cell>
          <cell r="G883" t="str">
            <v>SECOP I</v>
          </cell>
          <cell r="H883" t="str">
            <v>No Aplica</v>
          </cell>
          <cell r="I883" t="str">
            <v>Terminado</v>
          </cell>
          <cell r="J883" t="str">
            <v>https://www.contratos.gov.co/consultas/detalleProceso.do?numConstancia=22-22-34977&amp;g-recaptcha</v>
          </cell>
          <cell r="K883" t="str">
            <v>SDHT-RE-ESP-001-2022</v>
          </cell>
          <cell r="M883" t="str">
            <v>X</v>
          </cell>
          <cell r="N883" t="str">
            <v>NIT</v>
          </cell>
          <cell r="O883">
            <v>830131388</v>
          </cell>
          <cell r="P883">
            <v>5</v>
          </cell>
          <cell r="Q883" t="str">
            <v>No Aplica</v>
          </cell>
          <cell r="R883" t="str">
            <v>No Aplica</v>
          </cell>
          <cell r="S883" t="str">
            <v>ASOCIACION DE USUARIOS DE ACUEDUCTO DE LAS VEREDAS REQUILINA Y EL UVAL AGUAS DORADAS ESP</v>
          </cell>
          <cell r="T883" t="str">
            <v>ASOCIACION DE USUARIOS DE ACUEDUCTO DE LAS VEREDAS REQUILINA Y EL UVAL AGUAS DORADAS ESP</v>
          </cell>
          <cell r="U883" t="str">
            <v>No Aplica</v>
          </cell>
          <cell r="V883">
            <v>44602</v>
          </cell>
          <cell r="W883" t="str">
            <v>No Aplica</v>
          </cell>
          <cell r="X883" t="str">
            <v>No Aplica</v>
          </cell>
          <cell r="Y883" t="str">
            <v>No Aplica</v>
          </cell>
          <cell r="Z883" t="str">
            <v>Contratación Directa</v>
          </cell>
          <cell r="AA883" t="str">
            <v>Contrato</v>
          </cell>
          <cell r="AB883" t="str">
            <v>Transferencia y o Recepción de Recursos</v>
          </cell>
          <cell r="AC883"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83">
            <v>44602</v>
          </cell>
          <cell r="AE883">
            <v>44602</v>
          </cell>
          <cell r="AF883">
            <v>44602</v>
          </cell>
          <cell r="AG883">
            <v>44926</v>
          </cell>
          <cell r="AH883">
            <v>10</v>
          </cell>
          <cell r="AI883">
            <v>21</v>
          </cell>
          <cell r="AJ883">
            <v>10.7</v>
          </cell>
          <cell r="AK883">
            <v>10</v>
          </cell>
          <cell r="AL883">
            <v>21</v>
          </cell>
          <cell r="AN883">
            <v>44926</v>
          </cell>
          <cell r="AO883">
            <v>44926</v>
          </cell>
          <cell r="AP883">
            <v>0</v>
          </cell>
          <cell r="AQ883">
            <v>0</v>
          </cell>
          <cell r="AR883">
            <v>0</v>
          </cell>
          <cell r="AS883">
            <v>0</v>
          </cell>
          <cell r="AT883" t="str">
            <v>No Aplican Recursos</v>
          </cell>
          <cell r="AU883" t="str">
            <v>No Aplican Recursos</v>
          </cell>
          <cell r="AV883" t="str">
            <v>No Aplican Recursos</v>
          </cell>
          <cell r="AW883" t="str">
            <v>No Aplican Recursos</v>
          </cell>
          <cell r="AX883" t="str">
            <v>No Aplican Recursos</v>
          </cell>
        </row>
        <row r="884">
          <cell r="E884">
            <v>878</v>
          </cell>
          <cell r="F884" t="str">
            <v>878-2022</v>
          </cell>
          <cell r="G884" t="str">
            <v>SECOP I</v>
          </cell>
          <cell r="H884" t="str">
            <v>No Aplica</v>
          </cell>
          <cell r="I884" t="str">
            <v>Terminado</v>
          </cell>
          <cell r="J884" t="str">
            <v>https://www.contratos.gov.co/consultas/detalleProceso.do?numConstancia=22-22-34977&amp;g-recaptcha</v>
          </cell>
          <cell r="K884" t="str">
            <v>SDHT-RE-ESP-001-2022</v>
          </cell>
          <cell r="M884" t="str">
            <v>X</v>
          </cell>
          <cell r="N884" t="str">
            <v>NIT</v>
          </cell>
          <cell r="O884">
            <v>901146434</v>
          </cell>
          <cell r="P884">
            <v>9</v>
          </cell>
          <cell r="Q884" t="str">
            <v>No Aplica</v>
          </cell>
          <cell r="R884" t="str">
            <v>No Aplica</v>
          </cell>
          <cell r="S884" t="str">
            <v>AREA LIMPIA DISTRITO CAPITAL S.A.S E.S.P</v>
          </cell>
          <cell r="T884" t="str">
            <v>AREA LIMPIA DISTRITO CAPITAL S.A.S E.S.P</v>
          </cell>
          <cell r="U884" t="str">
            <v>No Aplica</v>
          </cell>
          <cell r="V884">
            <v>44601</v>
          </cell>
          <cell r="W884" t="str">
            <v>No Aplica</v>
          </cell>
          <cell r="X884" t="str">
            <v>No Aplica</v>
          </cell>
          <cell r="Y884" t="str">
            <v>No Aplica</v>
          </cell>
          <cell r="Z884" t="str">
            <v>Contratación Directa</v>
          </cell>
          <cell r="AA884" t="str">
            <v>Contrato</v>
          </cell>
          <cell r="AB884" t="str">
            <v>Transferencia y o Recepción de Recursos</v>
          </cell>
          <cell r="AC884"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84">
            <v>44601</v>
          </cell>
          <cell r="AE884">
            <v>44601</v>
          </cell>
          <cell r="AF884">
            <v>44601</v>
          </cell>
          <cell r="AG884">
            <v>44926</v>
          </cell>
          <cell r="AH884">
            <v>10</v>
          </cell>
          <cell r="AI884">
            <v>22</v>
          </cell>
          <cell r="AJ884">
            <v>10.733333333333333</v>
          </cell>
          <cell r="AK884">
            <v>10</v>
          </cell>
          <cell r="AL884">
            <v>22</v>
          </cell>
          <cell r="AN884">
            <v>44926</v>
          </cell>
          <cell r="AO884">
            <v>44926</v>
          </cell>
          <cell r="AP884">
            <v>0</v>
          </cell>
          <cell r="AQ884">
            <v>0</v>
          </cell>
          <cell r="AR884">
            <v>0</v>
          </cell>
          <cell r="AS884">
            <v>0</v>
          </cell>
          <cell r="AT884" t="str">
            <v>No Aplican Recursos</v>
          </cell>
          <cell r="AU884" t="str">
            <v>No Aplican Recursos</v>
          </cell>
          <cell r="AV884" t="str">
            <v>No Aplican Recursos</v>
          </cell>
          <cell r="AW884" t="str">
            <v>No Aplican Recursos</v>
          </cell>
          <cell r="AX884" t="str">
            <v>No Aplican Recursos</v>
          </cell>
        </row>
        <row r="885">
          <cell r="E885">
            <v>879</v>
          </cell>
          <cell r="F885" t="str">
            <v>879-2022</v>
          </cell>
          <cell r="G885" t="str">
            <v>SECOP I</v>
          </cell>
          <cell r="H885" t="str">
            <v>No Aplica</v>
          </cell>
          <cell r="I885" t="str">
            <v>Terminado</v>
          </cell>
          <cell r="J885" t="str">
            <v>https://www.contratos.gov.co/consultas/detalleProceso.do?numConstancia=22-22-34977&amp;g-recaptcha</v>
          </cell>
          <cell r="K885" t="str">
            <v>SDHT-RE-ESP-001-2022</v>
          </cell>
          <cell r="M885" t="str">
            <v>X</v>
          </cell>
          <cell r="N885" t="str">
            <v>NIT</v>
          </cell>
          <cell r="O885">
            <v>900142618</v>
          </cell>
          <cell r="P885">
            <v>5</v>
          </cell>
          <cell r="Q885" t="str">
            <v>No Aplica</v>
          </cell>
          <cell r="R885" t="str">
            <v>No Aplica</v>
          </cell>
          <cell r="S885" t="str">
            <v>ACUEDUCTO ARRAYANES ARGENTINA</v>
          </cell>
          <cell r="T885" t="str">
            <v>ACUEDUCTO ARRAYANES ARGENTINA</v>
          </cell>
          <cell r="U885" t="str">
            <v>No Aplica</v>
          </cell>
          <cell r="V885">
            <v>44602</v>
          </cell>
          <cell r="W885" t="str">
            <v>No Aplica</v>
          </cell>
          <cell r="X885" t="str">
            <v>No Aplica</v>
          </cell>
          <cell r="Y885" t="str">
            <v>No Aplica</v>
          </cell>
          <cell r="Z885" t="str">
            <v>Contratación Directa</v>
          </cell>
          <cell r="AA885" t="str">
            <v>Contrato</v>
          </cell>
          <cell r="AB885" t="str">
            <v>Transferencia y o Recepción de Recursos</v>
          </cell>
          <cell r="AC885"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v>
          </cell>
          <cell r="AD885">
            <v>44602</v>
          </cell>
          <cell r="AE885">
            <v>44602</v>
          </cell>
          <cell r="AF885">
            <v>44602</v>
          </cell>
          <cell r="AG885">
            <v>44926</v>
          </cell>
          <cell r="AH885">
            <v>10</v>
          </cell>
          <cell r="AI885">
            <v>21</v>
          </cell>
          <cell r="AJ885">
            <v>10.7</v>
          </cell>
          <cell r="AK885">
            <v>10</v>
          </cell>
          <cell r="AL885">
            <v>21</v>
          </cell>
          <cell r="AN885">
            <v>44926</v>
          </cell>
          <cell r="AO885">
            <v>44926</v>
          </cell>
          <cell r="AP885">
            <v>0</v>
          </cell>
          <cell r="AQ885">
            <v>0</v>
          </cell>
          <cell r="AR885">
            <v>0</v>
          </cell>
          <cell r="AS885">
            <v>0</v>
          </cell>
          <cell r="AT885" t="str">
            <v>No Aplican Recursos</v>
          </cell>
          <cell r="AU885" t="str">
            <v>No Aplican Recursos</v>
          </cell>
          <cell r="AV885" t="str">
            <v>No Aplican Recursos</v>
          </cell>
          <cell r="AW885" t="str">
            <v>No Aplican Recursos</v>
          </cell>
          <cell r="AX885" t="str">
            <v>No Aplican Recursos</v>
          </cell>
        </row>
        <row r="886">
          <cell r="E886">
            <v>880</v>
          </cell>
          <cell r="F886" t="str">
            <v>880-2022</v>
          </cell>
          <cell r="G886" t="str">
            <v>SECOP I</v>
          </cell>
          <cell r="H886" t="str">
            <v>No Aplica</v>
          </cell>
          <cell r="I886" t="str">
            <v>Terminado</v>
          </cell>
          <cell r="J886" t="str">
            <v>https://www.contratos.gov.co/consultas/detalleProceso.do?numConstancia=22-22-34977&amp;g-recaptcha</v>
          </cell>
          <cell r="K886" t="str">
            <v>SDHT-RE-ESP-001-2022</v>
          </cell>
          <cell r="M886" t="str">
            <v>X</v>
          </cell>
          <cell r="N886" t="str">
            <v>NIT</v>
          </cell>
          <cell r="O886">
            <v>800071847</v>
          </cell>
          <cell r="P886">
            <v>7</v>
          </cell>
          <cell r="Q886" t="str">
            <v>No Aplica</v>
          </cell>
          <cell r="R886" t="str">
            <v>No Aplica</v>
          </cell>
          <cell r="S886" t="str">
            <v>ACUEDUCTO DE LA ZONA MEDIA DE LA PARCELACION FLORESTA DE LA SABANA ASOAGUAS FLORESTA DE LA SABANA</v>
          </cell>
          <cell r="T886" t="str">
            <v>ACUEDUCTO DE LA ZONA MEDIA DE LA PARCELACION FLORESTA DE LA SABANA ASOAGUAS FLORESTA DE LA SABANA</v>
          </cell>
          <cell r="U886" t="str">
            <v>No Aplica</v>
          </cell>
          <cell r="V886">
            <v>44602</v>
          </cell>
          <cell r="W886" t="str">
            <v>No Aplica</v>
          </cell>
          <cell r="X886" t="str">
            <v>No Aplica</v>
          </cell>
          <cell r="Y886" t="str">
            <v>No Aplica</v>
          </cell>
          <cell r="Z886" t="str">
            <v>Contratación Directa</v>
          </cell>
          <cell r="AA886" t="str">
            <v>Contrato</v>
          </cell>
          <cell r="AB886" t="str">
            <v>Transferencia y o Recepción de Recursos</v>
          </cell>
          <cell r="AC886"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86">
            <v>44602</v>
          </cell>
          <cell r="AE886">
            <v>44602</v>
          </cell>
          <cell r="AF886">
            <v>44602</v>
          </cell>
          <cell r="AG886">
            <v>44926</v>
          </cell>
          <cell r="AH886">
            <v>10</v>
          </cell>
          <cell r="AI886">
            <v>21</v>
          </cell>
          <cell r="AJ886">
            <v>10.7</v>
          </cell>
          <cell r="AK886">
            <v>10</v>
          </cell>
          <cell r="AL886">
            <v>21</v>
          </cell>
          <cell r="AN886">
            <v>44926</v>
          </cell>
          <cell r="AO886">
            <v>44926</v>
          </cell>
          <cell r="AP886">
            <v>0</v>
          </cell>
          <cell r="AQ886">
            <v>0</v>
          </cell>
          <cell r="AR886">
            <v>0</v>
          </cell>
          <cell r="AS886">
            <v>0</v>
          </cell>
          <cell r="AT886" t="str">
            <v>No Aplican Recursos</v>
          </cell>
          <cell r="AU886" t="str">
            <v>No Aplican Recursos</v>
          </cell>
          <cell r="AV886" t="str">
            <v>No Aplican Recursos</v>
          </cell>
          <cell r="AW886" t="str">
            <v>No Aplican Recursos</v>
          </cell>
          <cell r="AX886" t="str">
            <v>No Aplican Recursos</v>
          </cell>
        </row>
        <row r="887">
          <cell r="E887">
            <v>881</v>
          </cell>
          <cell r="F887" t="str">
            <v>881-2022</v>
          </cell>
          <cell r="G887" t="str">
            <v>SECOP I</v>
          </cell>
          <cell r="H887" t="str">
            <v>No Aplica</v>
          </cell>
          <cell r="I887" t="str">
            <v>Terminado</v>
          </cell>
          <cell r="J887" t="str">
            <v>https://www.contratos.gov.co/consultas/detalleProceso.do?numConstancia=22-22-34977&amp;g-recaptcha</v>
          </cell>
          <cell r="K887" t="str">
            <v>SDHT-RE-ESP-001-2022</v>
          </cell>
          <cell r="M887" t="str">
            <v>X</v>
          </cell>
          <cell r="N887" t="str">
            <v>NIT</v>
          </cell>
          <cell r="O887">
            <v>830138027</v>
          </cell>
          <cell r="P887">
            <v>3</v>
          </cell>
          <cell r="Q887" t="str">
            <v>No Aplica</v>
          </cell>
          <cell r="R887" t="str">
            <v>No Aplica</v>
          </cell>
          <cell r="S887" t="str">
            <v>ACUEDUCTO Y ALCANTARILLADO DEL CORREGIMIENTO DE SAN JUAN LOCALIDAD DE SUMAPAZ</v>
          </cell>
          <cell r="T887" t="str">
            <v>ACUEDUCTO Y ALCANTARILLADO DEL CORREGIMIENTO DE SAN JUAN LOCALIDAD DE SUMAPAZ</v>
          </cell>
          <cell r="U887" t="str">
            <v>No Aplica</v>
          </cell>
          <cell r="V887">
            <v>44602</v>
          </cell>
          <cell r="W887" t="str">
            <v>No Aplica</v>
          </cell>
          <cell r="X887" t="str">
            <v>No Aplica</v>
          </cell>
          <cell r="Y887" t="str">
            <v>No Aplica</v>
          </cell>
          <cell r="Z887" t="str">
            <v>Contratación Directa</v>
          </cell>
          <cell r="AA887" t="str">
            <v>Contrato</v>
          </cell>
          <cell r="AB887" t="str">
            <v>Transferencia y o Recepción de Recursos</v>
          </cell>
          <cell r="AC887"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87">
            <v>44602</v>
          </cell>
          <cell r="AE887">
            <v>44602</v>
          </cell>
          <cell r="AF887">
            <v>44602</v>
          </cell>
          <cell r="AG887">
            <v>44926</v>
          </cell>
          <cell r="AH887">
            <v>10</v>
          </cell>
          <cell r="AI887">
            <v>21</v>
          </cell>
          <cell r="AJ887">
            <v>10.7</v>
          </cell>
          <cell r="AK887">
            <v>10</v>
          </cell>
          <cell r="AL887">
            <v>21</v>
          </cell>
          <cell r="AN887">
            <v>44926</v>
          </cell>
          <cell r="AO887">
            <v>44926</v>
          </cell>
          <cell r="AP887">
            <v>0</v>
          </cell>
          <cell r="AQ887">
            <v>0</v>
          </cell>
          <cell r="AR887">
            <v>0</v>
          </cell>
          <cell r="AS887">
            <v>0</v>
          </cell>
          <cell r="AT887" t="str">
            <v>No Aplican Recursos</v>
          </cell>
          <cell r="AU887" t="str">
            <v>No Aplican Recursos</v>
          </cell>
          <cell r="AV887" t="str">
            <v>No Aplican Recursos</v>
          </cell>
          <cell r="AW887" t="str">
            <v>No Aplican Recursos</v>
          </cell>
          <cell r="AX887" t="str">
            <v>No Aplican Recursos</v>
          </cell>
        </row>
        <row r="888">
          <cell r="E888">
            <v>882</v>
          </cell>
          <cell r="F888" t="str">
            <v>882-2022</v>
          </cell>
          <cell r="G888" t="str">
            <v>SECOP I</v>
          </cell>
          <cell r="H888" t="str">
            <v>No Aplica</v>
          </cell>
          <cell r="I888" t="str">
            <v>Terminado</v>
          </cell>
          <cell r="J888" t="str">
            <v>https://www.contratos.gov.co/consultas/detalleProceso.do?numConstancia=22-22-34977&amp;g-recaptcha</v>
          </cell>
          <cell r="K888" t="str">
            <v>SDHT-RE-ESP-001-2022</v>
          </cell>
          <cell r="M888" t="str">
            <v>X</v>
          </cell>
          <cell r="N888" t="str">
            <v>NIT</v>
          </cell>
          <cell r="O888">
            <v>900387367</v>
          </cell>
          <cell r="P888">
            <v>3</v>
          </cell>
          <cell r="Q888" t="str">
            <v>No Aplica</v>
          </cell>
          <cell r="R888" t="str">
            <v>No Aplica</v>
          </cell>
          <cell r="S888" t="str">
            <v>ACUEDUCTO DE LAS VEREDAS PEÑALIZA</v>
          </cell>
          <cell r="T888" t="str">
            <v>ACUEDUCTO DE LAS VEREDAS PEÑALIZA</v>
          </cell>
          <cell r="U888" t="str">
            <v>No Aplica</v>
          </cell>
          <cell r="V888">
            <v>44602</v>
          </cell>
          <cell r="W888" t="str">
            <v>No Aplica</v>
          </cell>
          <cell r="X888" t="str">
            <v>No Aplica</v>
          </cell>
          <cell r="Y888" t="str">
            <v>No Aplica</v>
          </cell>
          <cell r="Z888" t="str">
            <v>Contratación Directa</v>
          </cell>
          <cell r="AA888" t="str">
            <v>Contrato</v>
          </cell>
          <cell r="AB888" t="str">
            <v>Transferencia y o Recepción de Recursos</v>
          </cell>
          <cell r="AC888"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88">
            <v>44602</v>
          </cell>
          <cell r="AE888">
            <v>44602</v>
          </cell>
          <cell r="AF888">
            <v>44602</v>
          </cell>
          <cell r="AG888">
            <v>44926</v>
          </cell>
          <cell r="AH888">
            <v>10</v>
          </cell>
          <cell r="AI888">
            <v>21</v>
          </cell>
          <cell r="AJ888">
            <v>10.7</v>
          </cell>
          <cell r="AK888">
            <v>10</v>
          </cell>
          <cell r="AL888">
            <v>21</v>
          </cell>
          <cell r="AN888">
            <v>44926</v>
          </cell>
          <cell r="AO888">
            <v>44926</v>
          </cell>
          <cell r="AP888">
            <v>0</v>
          </cell>
          <cell r="AQ888">
            <v>0</v>
          </cell>
          <cell r="AR888">
            <v>0</v>
          </cell>
          <cell r="AS888">
            <v>0</v>
          </cell>
          <cell r="AT888" t="str">
            <v>No Aplican Recursos</v>
          </cell>
          <cell r="AU888" t="str">
            <v>No Aplican Recursos</v>
          </cell>
          <cell r="AV888" t="str">
            <v>No Aplican Recursos</v>
          </cell>
          <cell r="AW888" t="str">
            <v>No Aplican Recursos</v>
          </cell>
          <cell r="AX888" t="str">
            <v>No Aplican Recursos</v>
          </cell>
        </row>
        <row r="889">
          <cell r="E889">
            <v>883</v>
          </cell>
          <cell r="F889" t="str">
            <v>883-2022</v>
          </cell>
          <cell r="G889" t="str">
            <v>SECOP I</v>
          </cell>
          <cell r="H889" t="str">
            <v>No Aplica</v>
          </cell>
          <cell r="I889" t="str">
            <v>Terminado</v>
          </cell>
          <cell r="J889" t="str">
            <v>https://www.contratos.gov.co/consultas/detalleProceso.do?numConstancia=22-22-34977&amp;g-recaptcha</v>
          </cell>
          <cell r="K889" t="str">
            <v>SDHT-RE-ESP-001-2022</v>
          </cell>
          <cell r="M889" t="str">
            <v>X</v>
          </cell>
          <cell r="N889" t="str">
            <v>NIT</v>
          </cell>
          <cell r="O889">
            <v>900031795</v>
          </cell>
          <cell r="P889">
            <v>4</v>
          </cell>
          <cell r="Q889" t="str">
            <v>No Aplica</v>
          </cell>
          <cell r="R889" t="str">
            <v>No Aplica</v>
          </cell>
          <cell r="S889" t="str">
            <v>ACUEDUCTO DE LAS VEREDAS LA UNION Y LOS ANDES PICOS DE BOCAGRANDE ASOPICOS DE BOCANEGRA</v>
          </cell>
          <cell r="T889" t="str">
            <v>ACUEDUCTO DE LAS VEREDAS LA UNION Y LOS ANDES PICOS DE BOCAGRANDE ASOPICOS DE BOCANEGRA</v>
          </cell>
          <cell r="U889" t="str">
            <v>No Aplica</v>
          </cell>
          <cell r="V889">
            <v>44602</v>
          </cell>
          <cell r="W889" t="str">
            <v>No Aplica</v>
          </cell>
          <cell r="X889" t="str">
            <v>No Aplica</v>
          </cell>
          <cell r="Y889" t="str">
            <v>No Aplica</v>
          </cell>
          <cell r="Z889" t="str">
            <v>Contratación Directa</v>
          </cell>
          <cell r="AA889" t="str">
            <v>Contrato</v>
          </cell>
          <cell r="AB889" t="str">
            <v>Transferencia y o Recepción de Recursos</v>
          </cell>
          <cell r="AC889"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89">
            <v>44602</v>
          </cell>
          <cell r="AE889">
            <v>44602</v>
          </cell>
          <cell r="AF889">
            <v>44602</v>
          </cell>
          <cell r="AG889">
            <v>44926</v>
          </cell>
          <cell r="AH889">
            <v>10</v>
          </cell>
          <cell r="AI889">
            <v>21</v>
          </cell>
          <cell r="AJ889">
            <v>10.7</v>
          </cell>
          <cell r="AK889">
            <v>10</v>
          </cell>
          <cell r="AL889">
            <v>21</v>
          </cell>
          <cell r="AN889">
            <v>44926</v>
          </cell>
          <cell r="AO889">
            <v>44926</v>
          </cell>
          <cell r="AP889">
            <v>0</v>
          </cell>
          <cell r="AQ889">
            <v>0</v>
          </cell>
          <cell r="AR889">
            <v>0</v>
          </cell>
          <cell r="AS889">
            <v>0</v>
          </cell>
          <cell r="AT889" t="str">
            <v>No Aplican Recursos</v>
          </cell>
          <cell r="AU889" t="str">
            <v>No Aplican Recursos</v>
          </cell>
          <cell r="AV889" t="str">
            <v>No Aplican Recursos</v>
          </cell>
          <cell r="AW889" t="str">
            <v>No Aplican Recursos</v>
          </cell>
          <cell r="AX889" t="str">
            <v>No Aplican Recursos</v>
          </cell>
        </row>
        <row r="890">
          <cell r="E890">
            <v>884</v>
          </cell>
          <cell r="F890" t="str">
            <v>884-2022</v>
          </cell>
          <cell r="G890" t="str">
            <v>SECOP I</v>
          </cell>
          <cell r="H890" t="str">
            <v>No Aplica</v>
          </cell>
          <cell r="I890" t="str">
            <v>Terminado</v>
          </cell>
          <cell r="J890" t="str">
            <v>https://www.contratos.gov.co/consultas/detalleProceso.do?numConstancia=22-22-34977&amp;g-recaptcha</v>
          </cell>
          <cell r="K890" t="str">
            <v>SDHT-RE-ESP-001-2022</v>
          </cell>
          <cell r="M890" t="str">
            <v>X</v>
          </cell>
          <cell r="N890" t="str">
            <v>NIT</v>
          </cell>
          <cell r="O890">
            <v>830123458</v>
          </cell>
          <cell r="P890">
            <v>9</v>
          </cell>
          <cell r="Q890" t="str">
            <v>No Aplica</v>
          </cell>
          <cell r="R890" t="str">
            <v>No Aplica</v>
          </cell>
          <cell r="S890" t="str">
            <v>ACUEDUCTO DE LA VEREDA MOCHUELO ALTO ASOPORQUERA ESP</v>
          </cell>
          <cell r="T890" t="str">
            <v>ACUEDUCTO DE LA VEREDA MOCHUELO ALTO ASOPORQUERA ESP</v>
          </cell>
          <cell r="U890" t="str">
            <v>No Aplica</v>
          </cell>
          <cell r="V890">
            <v>44602</v>
          </cell>
          <cell r="W890" t="str">
            <v>No Aplica</v>
          </cell>
          <cell r="X890" t="str">
            <v>No Aplica</v>
          </cell>
          <cell r="Y890" t="str">
            <v>No Aplica</v>
          </cell>
          <cell r="Z890" t="str">
            <v>Contratación Directa</v>
          </cell>
          <cell r="AA890" t="str">
            <v>Contrato</v>
          </cell>
          <cell r="AB890" t="str">
            <v>Transferencia y o Recepción de Recursos</v>
          </cell>
          <cell r="AC890"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90">
            <v>44602</v>
          </cell>
          <cell r="AE890">
            <v>44602</v>
          </cell>
          <cell r="AF890">
            <v>44602</v>
          </cell>
          <cell r="AG890">
            <v>44926</v>
          </cell>
          <cell r="AH890">
            <v>10</v>
          </cell>
          <cell r="AI890">
            <v>21</v>
          </cell>
          <cell r="AJ890">
            <v>10.7</v>
          </cell>
          <cell r="AK890">
            <v>10</v>
          </cell>
          <cell r="AL890">
            <v>21</v>
          </cell>
          <cell r="AN890">
            <v>44926</v>
          </cell>
          <cell r="AO890">
            <v>44926</v>
          </cell>
          <cell r="AP890">
            <v>0</v>
          </cell>
          <cell r="AQ890">
            <v>0</v>
          </cell>
          <cell r="AR890">
            <v>0</v>
          </cell>
          <cell r="AS890">
            <v>0</v>
          </cell>
          <cell r="AT890" t="str">
            <v>No Aplican Recursos</v>
          </cell>
          <cell r="AU890" t="str">
            <v>No Aplican Recursos</v>
          </cell>
          <cell r="AV890" t="str">
            <v>No Aplican Recursos</v>
          </cell>
          <cell r="AW890" t="str">
            <v>No Aplican Recursos</v>
          </cell>
          <cell r="AX890" t="str">
            <v>No Aplican Recursos</v>
          </cell>
        </row>
        <row r="891">
          <cell r="E891">
            <v>885</v>
          </cell>
          <cell r="F891" t="str">
            <v>885-2022</v>
          </cell>
          <cell r="G891" t="str">
            <v>SECOP I</v>
          </cell>
          <cell r="H891" t="str">
            <v>No Aplica</v>
          </cell>
          <cell r="I891" t="str">
            <v>Terminado</v>
          </cell>
          <cell r="J891" t="str">
            <v>https://www.contratos.gov.co/consultas/detalleProceso.do?numConstancia=22-22-34977&amp;g-recaptcha</v>
          </cell>
          <cell r="K891" t="str">
            <v>SDHT-RE-ESP-001-2022</v>
          </cell>
          <cell r="M891" t="str">
            <v>X</v>
          </cell>
          <cell r="N891" t="str">
            <v>NIT</v>
          </cell>
          <cell r="O891">
            <v>830102452</v>
          </cell>
          <cell r="P891">
            <v>5</v>
          </cell>
          <cell r="Q891" t="str">
            <v>No Aplica</v>
          </cell>
          <cell r="R891" t="str">
            <v>No Aplica</v>
          </cell>
          <cell r="S891" t="str">
            <v>ACUEDUCTO DE LA VEREDA QUIBA DE LA LOCALIDAD DE CIUDAD BOLIVAR</v>
          </cell>
          <cell r="T891" t="str">
            <v>ACUEDUCTO DE LA VEREDA QUIBA DE LA LOCALIDAD DE CIUDAD BOLIVAR</v>
          </cell>
          <cell r="U891" t="str">
            <v>No Aplica</v>
          </cell>
          <cell r="V891">
            <v>44602</v>
          </cell>
          <cell r="W891" t="str">
            <v>No Aplica</v>
          </cell>
          <cell r="X891" t="str">
            <v>No Aplica</v>
          </cell>
          <cell r="Y891" t="str">
            <v>No Aplica</v>
          </cell>
          <cell r="Z891" t="str">
            <v>Contratación Directa</v>
          </cell>
          <cell r="AA891" t="str">
            <v>Contrato</v>
          </cell>
          <cell r="AB891" t="str">
            <v>Transferencia y o Recepción de Recursos</v>
          </cell>
          <cell r="AC891"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91">
            <v>44602</v>
          </cell>
          <cell r="AE891">
            <v>44602</v>
          </cell>
          <cell r="AF891">
            <v>44602</v>
          </cell>
          <cell r="AG891">
            <v>44926</v>
          </cell>
          <cell r="AH891">
            <v>10</v>
          </cell>
          <cell r="AI891">
            <v>21</v>
          </cell>
          <cell r="AJ891">
            <v>10.7</v>
          </cell>
          <cell r="AK891">
            <v>10</v>
          </cell>
          <cell r="AL891">
            <v>21</v>
          </cell>
          <cell r="AN891">
            <v>44926</v>
          </cell>
          <cell r="AO891">
            <v>44926</v>
          </cell>
          <cell r="AP891">
            <v>0</v>
          </cell>
          <cell r="AQ891">
            <v>0</v>
          </cell>
          <cell r="AR891">
            <v>0</v>
          </cell>
          <cell r="AS891">
            <v>0</v>
          </cell>
          <cell r="AT891" t="str">
            <v>No Aplican Recursos</v>
          </cell>
          <cell r="AU891" t="str">
            <v>No Aplican Recursos</v>
          </cell>
          <cell r="AV891" t="str">
            <v>No Aplican Recursos</v>
          </cell>
          <cell r="AW891" t="str">
            <v>No Aplican Recursos</v>
          </cell>
          <cell r="AX891" t="str">
            <v>No Aplican Recursos</v>
          </cell>
        </row>
        <row r="892">
          <cell r="E892">
            <v>886</v>
          </cell>
          <cell r="F892" t="str">
            <v>886-2022</v>
          </cell>
          <cell r="G892" t="str">
            <v>SECOP I</v>
          </cell>
          <cell r="H892" t="str">
            <v>No Aplica</v>
          </cell>
          <cell r="I892" t="str">
            <v>Terminado</v>
          </cell>
          <cell r="J892" t="str">
            <v>https://www.contratos.gov.co/consultas/detalleProceso.do?numConstancia=22-22-34977&amp;g-recaptcha</v>
          </cell>
          <cell r="K892" t="str">
            <v>SDHT-RE-ESP-001-2022</v>
          </cell>
          <cell r="M892" t="str">
            <v>X</v>
          </cell>
          <cell r="N892" t="str">
            <v>NIT</v>
          </cell>
          <cell r="O892">
            <v>830072977</v>
          </cell>
          <cell r="P892">
            <v>1</v>
          </cell>
          <cell r="Q892" t="str">
            <v>No Aplica</v>
          </cell>
          <cell r="R892" t="str">
            <v>No Aplica</v>
          </cell>
          <cell r="S892" t="str">
            <v>ACUEDUCTO LAS ANIMAS LAS AURAS Y NAZARETH</v>
          </cell>
          <cell r="T892" t="str">
            <v>ACUEDUCTO LAS ANIMAS LAS AURAS Y NAZARETH</v>
          </cell>
          <cell r="U892" t="str">
            <v>No Aplica</v>
          </cell>
          <cell r="V892">
            <v>44602</v>
          </cell>
          <cell r="W892" t="str">
            <v>No Aplica</v>
          </cell>
          <cell r="X892" t="str">
            <v>No Aplica</v>
          </cell>
          <cell r="Y892" t="str">
            <v>No Aplica</v>
          </cell>
          <cell r="Z892" t="str">
            <v>Contratación Directa</v>
          </cell>
          <cell r="AA892" t="str">
            <v>Contrato</v>
          </cell>
          <cell r="AB892" t="str">
            <v>Transferencia y o Recepción de Recursos</v>
          </cell>
          <cell r="AC892"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92">
            <v>44602</v>
          </cell>
          <cell r="AE892">
            <v>44602</v>
          </cell>
          <cell r="AF892">
            <v>44602</v>
          </cell>
          <cell r="AG892">
            <v>44926</v>
          </cell>
          <cell r="AH892">
            <v>10</v>
          </cell>
          <cell r="AI892">
            <v>21</v>
          </cell>
          <cell r="AJ892">
            <v>10.7</v>
          </cell>
          <cell r="AK892">
            <v>10</v>
          </cell>
          <cell r="AL892">
            <v>21</v>
          </cell>
          <cell r="AN892">
            <v>44926</v>
          </cell>
          <cell r="AO892">
            <v>44926</v>
          </cell>
          <cell r="AP892">
            <v>0</v>
          </cell>
          <cell r="AQ892">
            <v>0</v>
          </cell>
          <cell r="AR892">
            <v>0</v>
          </cell>
          <cell r="AS892">
            <v>0</v>
          </cell>
          <cell r="AT892" t="str">
            <v>No Aplican Recursos</v>
          </cell>
          <cell r="AU892" t="str">
            <v>No Aplican Recursos</v>
          </cell>
          <cell r="AV892" t="str">
            <v>No Aplican Recursos</v>
          </cell>
          <cell r="AW892" t="str">
            <v>No Aplican Recursos</v>
          </cell>
          <cell r="AX892" t="str">
            <v>No Aplican Recursos</v>
          </cell>
        </row>
        <row r="893">
          <cell r="E893">
            <v>887</v>
          </cell>
          <cell r="F893" t="str">
            <v>887-2022</v>
          </cell>
          <cell r="G893" t="str">
            <v>SECOP I</v>
          </cell>
          <cell r="H893" t="str">
            <v>No Aplica</v>
          </cell>
          <cell r="I893" t="str">
            <v>Terminado</v>
          </cell>
          <cell r="J893" t="str">
            <v>https://www.contratos.gov.co/consultas/detalleProceso.do?numConstancia=22-22-34977&amp;g-recaptcha</v>
          </cell>
          <cell r="K893" t="str">
            <v>SDHT-RE-ESP-001-2022</v>
          </cell>
          <cell r="M893" t="str">
            <v>X</v>
          </cell>
          <cell r="N893" t="str">
            <v>NIT</v>
          </cell>
          <cell r="O893">
            <v>900375428</v>
          </cell>
          <cell r="P893">
            <v>2</v>
          </cell>
          <cell r="Q893" t="str">
            <v>No Aplica</v>
          </cell>
          <cell r="R893" t="str">
            <v>No Aplica</v>
          </cell>
          <cell r="S893" t="str">
            <v>ACUEDUCTO COMUNITARIO AGUAS CALIENTES</v>
          </cell>
          <cell r="T893" t="str">
            <v>ACUEDUCTO COMUNITARIO AGUAS CALIENTES</v>
          </cell>
          <cell r="U893" t="str">
            <v>No Aplica</v>
          </cell>
          <cell r="V893">
            <v>44602</v>
          </cell>
          <cell r="W893" t="str">
            <v>No Aplica</v>
          </cell>
          <cell r="X893" t="str">
            <v>No Aplica</v>
          </cell>
          <cell r="Y893" t="str">
            <v>No Aplica</v>
          </cell>
          <cell r="Z893" t="str">
            <v>Contratación Directa</v>
          </cell>
          <cell r="AA893" t="str">
            <v>Contrato</v>
          </cell>
          <cell r="AB893" t="str">
            <v>Transferencia y o Recepción de Recursos</v>
          </cell>
          <cell r="AC893"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93">
            <v>44602</v>
          </cell>
          <cell r="AE893">
            <v>44602</v>
          </cell>
          <cell r="AF893">
            <v>44602</v>
          </cell>
          <cell r="AG893">
            <v>44926</v>
          </cell>
          <cell r="AH893">
            <v>10</v>
          </cell>
          <cell r="AI893">
            <v>21</v>
          </cell>
          <cell r="AJ893">
            <v>10.7</v>
          </cell>
          <cell r="AK893">
            <v>10</v>
          </cell>
          <cell r="AL893">
            <v>21</v>
          </cell>
          <cell r="AN893">
            <v>44926</v>
          </cell>
          <cell r="AO893">
            <v>44926</v>
          </cell>
          <cell r="AP893">
            <v>0</v>
          </cell>
          <cell r="AQ893">
            <v>0</v>
          </cell>
          <cell r="AR893">
            <v>0</v>
          </cell>
          <cell r="AS893">
            <v>0</v>
          </cell>
          <cell r="AT893" t="str">
            <v>No Aplican Recursos</v>
          </cell>
          <cell r="AU893" t="str">
            <v>No Aplican Recursos</v>
          </cell>
          <cell r="AV893" t="str">
            <v>No Aplican Recursos</v>
          </cell>
          <cell r="AW893" t="str">
            <v>No Aplican Recursos</v>
          </cell>
          <cell r="AX893" t="str">
            <v>No Aplican Recursos</v>
          </cell>
        </row>
        <row r="894">
          <cell r="E894">
            <v>888</v>
          </cell>
          <cell r="F894" t="str">
            <v>888-2022</v>
          </cell>
          <cell r="G894" t="str">
            <v>SECOP I</v>
          </cell>
          <cell r="H894" t="str">
            <v>No Aplica</v>
          </cell>
          <cell r="I894" t="str">
            <v>Terminado</v>
          </cell>
          <cell r="J894" t="str">
            <v>https://www.contratos.gov.co/consultas/detalleProceso.do?numConstancia=22-22-34977&amp;g-recaptcha</v>
          </cell>
          <cell r="K894" t="str">
            <v>SDHT-RE-ESP-001-2022</v>
          </cell>
          <cell r="M894" t="str">
            <v>X</v>
          </cell>
          <cell r="N894" t="str">
            <v>NIT</v>
          </cell>
          <cell r="O894">
            <v>901144843</v>
          </cell>
          <cell r="P894">
            <v>9</v>
          </cell>
          <cell r="Q894" t="str">
            <v>No Aplica</v>
          </cell>
          <cell r="R894" t="str">
            <v>No Aplica</v>
          </cell>
          <cell r="S894" t="str">
            <v>BOGOTA LIMPIA S.A.S</v>
          </cell>
          <cell r="T894" t="str">
            <v>BOGOTA LIMPIA S.A.S</v>
          </cell>
          <cell r="U894" t="str">
            <v>No Aplica</v>
          </cell>
          <cell r="V894">
            <v>44601</v>
          </cell>
          <cell r="W894" t="str">
            <v>No Aplica</v>
          </cell>
          <cell r="X894" t="str">
            <v>No Aplica</v>
          </cell>
          <cell r="Y894" t="str">
            <v>No Aplica</v>
          </cell>
          <cell r="Z894" t="str">
            <v>Contratación Directa</v>
          </cell>
          <cell r="AA894" t="str">
            <v>Contrato</v>
          </cell>
          <cell r="AB894" t="str">
            <v>Transferencia y o Recepción de Recursos</v>
          </cell>
          <cell r="AC894"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94">
            <v>44601</v>
          </cell>
          <cell r="AE894">
            <v>44601</v>
          </cell>
          <cell r="AF894">
            <v>44601</v>
          </cell>
          <cell r="AG894">
            <v>44926</v>
          </cell>
          <cell r="AH894">
            <v>10</v>
          </cell>
          <cell r="AI894">
            <v>22</v>
          </cell>
          <cell r="AJ894">
            <v>10.733333333333333</v>
          </cell>
          <cell r="AK894">
            <v>10</v>
          </cell>
          <cell r="AL894">
            <v>22</v>
          </cell>
          <cell r="AN894">
            <v>44926</v>
          </cell>
          <cell r="AO894">
            <v>44926</v>
          </cell>
          <cell r="AP894">
            <v>0</v>
          </cell>
          <cell r="AQ894">
            <v>0</v>
          </cell>
          <cell r="AR894">
            <v>0</v>
          </cell>
          <cell r="AS894">
            <v>0</v>
          </cell>
          <cell r="AT894" t="str">
            <v>No Aplican Recursos</v>
          </cell>
          <cell r="AU894" t="str">
            <v>No Aplican Recursos</v>
          </cell>
          <cell r="AV894" t="str">
            <v>No Aplican Recursos</v>
          </cell>
          <cell r="AW894" t="str">
            <v>No Aplican Recursos</v>
          </cell>
          <cell r="AX894" t="str">
            <v>No Aplican Recursos</v>
          </cell>
        </row>
        <row r="895">
          <cell r="E895">
            <v>889</v>
          </cell>
          <cell r="F895" t="str">
            <v>889-2022</v>
          </cell>
          <cell r="G895" t="str">
            <v>SECOP I</v>
          </cell>
          <cell r="H895" t="str">
            <v>No Aplica</v>
          </cell>
          <cell r="I895" t="str">
            <v>Terminado</v>
          </cell>
          <cell r="J895" t="str">
            <v>https://www.contratos.gov.co/consultas/detalleProceso.do?numConstancia=22-22-34977&amp;g-recaptcha</v>
          </cell>
          <cell r="K895" t="str">
            <v>SDHT-RE-ESP-001-2022</v>
          </cell>
          <cell r="M895" t="str">
            <v>X</v>
          </cell>
          <cell r="N895" t="str">
            <v>NIT</v>
          </cell>
          <cell r="O895">
            <v>900029263</v>
          </cell>
          <cell r="P895">
            <v>1</v>
          </cell>
          <cell r="Q895" t="str">
            <v>No Aplica</v>
          </cell>
          <cell r="R895" t="str">
            <v>No Aplica</v>
          </cell>
          <cell r="S895" t="str">
            <v>ASOCIACION DE USUARIOS DE ACUEDUCTO DE LA VEREDA AGUALINDA CHIGUAZA ASOAGUALINDA ESP</v>
          </cell>
          <cell r="T895" t="str">
            <v>ASOCIACION DE USUARIOS DE ACUEDUCTO DE LA VEREDA AGUALINDA CHIGUAZA ASOAGUALINDA ESP</v>
          </cell>
          <cell r="U895" t="str">
            <v>No Aplica</v>
          </cell>
          <cell r="V895">
            <v>44602</v>
          </cell>
          <cell r="W895" t="str">
            <v>No Aplica</v>
          </cell>
          <cell r="X895" t="str">
            <v>No Aplica</v>
          </cell>
          <cell r="Y895" t="str">
            <v>No Aplica</v>
          </cell>
          <cell r="Z895" t="str">
            <v>Contratación Directa</v>
          </cell>
          <cell r="AA895" t="str">
            <v>Contrato</v>
          </cell>
          <cell r="AB895" t="str">
            <v>Transferencia y o Recepción de Recursos</v>
          </cell>
          <cell r="AC895"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95">
            <v>44602</v>
          </cell>
          <cell r="AE895">
            <v>44602</v>
          </cell>
          <cell r="AF895">
            <v>44602</v>
          </cell>
          <cell r="AG895">
            <v>44926</v>
          </cell>
          <cell r="AH895">
            <v>10</v>
          </cell>
          <cell r="AI895">
            <v>21</v>
          </cell>
          <cell r="AJ895">
            <v>10.7</v>
          </cell>
          <cell r="AK895">
            <v>10</v>
          </cell>
          <cell r="AL895">
            <v>21</v>
          </cell>
          <cell r="AN895">
            <v>44926</v>
          </cell>
          <cell r="AO895">
            <v>44926</v>
          </cell>
          <cell r="AP895">
            <v>0</v>
          </cell>
          <cell r="AQ895">
            <v>0</v>
          </cell>
          <cell r="AR895">
            <v>0</v>
          </cell>
          <cell r="AS895">
            <v>0</v>
          </cell>
          <cell r="AT895" t="str">
            <v>No Aplican Recursos</v>
          </cell>
          <cell r="AU895" t="str">
            <v>No Aplican Recursos</v>
          </cell>
          <cell r="AV895" t="str">
            <v>No Aplican Recursos</v>
          </cell>
          <cell r="AW895" t="str">
            <v>No Aplican Recursos</v>
          </cell>
          <cell r="AX895" t="str">
            <v>No Aplican Recursos</v>
          </cell>
        </row>
        <row r="896">
          <cell r="E896">
            <v>890</v>
          </cell>
          <cell r="F896" t="str">
            <v>890-2022</v>
          </cell>
          <cell r="G896" t="str">
            <v>SECOP I</v>
          </cell>
          <cell r="H896" t="str">
            <v>No Aplica</v>
          </cell>
          <cell r="I896" t="str">
            <v>Terminado</v>
          </cell>
          <cell r="J896" t="str">
            <v>https://www.contratos.gov.co/consultas/detalleProceso.do?numConstancia=22-22-34977&amp;g-recaptcha</v>
          </cell>
          <cell r="K896" t="str">
            <v>SDHT-RE-ESP-001-2022</v>
          </cell>
          <cell r="M896" t="str">
            <v>X</v>
          </cell>
          <cell r="N896" t="str">
            <v>NIT</v>
          </cell>
          <cell r="O896">
            <v>830048122</v>
          </cell>
          <cell r="P896">
            <v>9</v>
          </cell>
          <cell r="Q896" t="str">
            <v>No Aplica</v>
          </cell>
          <cell r="R896" t="str">
            <v>No Aplica</v>
          </cell>
          <cell r="S896" t="str">
            <v>CIUDAD LIMPIA BOGOTA SA ESP</v>
          </cell>
          <cell r="T896" t="str">
            <v>CIUDAD LIMPIA BOGOTA SA ESP</v>
          </cell>
          <cell r="U896" t="str">
            <v>No Aplica</v>
          </cell>
          <cell r="V896">
            <v>44603</v>
          </cell>
          <cell r="W896" t="str">
            <v>No Aplica</v>
          </cell>
          <cell r="X896" t="str">
            <v>No Aplica</v>
          </cell>
          <cell r="Y896" t="str">
            <v>No Aplica</v>
          </cell>
          <cell r="Z896" t="str">
            <v>Contratación Directa</v>
          </cell>
          <cell r="AA896" t="str">
            <v>Contrato</v>
          </cell>
          <cell r="AB896" t="str">
            <v>Transferencia y o Recepción de Recursos</v>
          </cell>
          <cell r="AC896"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96">
            <v>44603</v>
          </cell>
          <cell r="AE896">
            <v>44603</v>
          </cell>
          <cell r="AF896">
            <v>44603</v>
          </cell>
          <cell r="AG896">
            <v>44926</v>
          </cell>
          <cell r="AH896">
            <v>10</v>
          </cell>
          <cell r="AI896">
            <v>21</v>
          </cell>
          <cell r="AJ896">
            <v>10.7</v>
          </cell>
          <cell r="AK896">
            <v>10</v>
          </cell>
          <cell r="AL896">
            <v>21</v>
          </cell>
          <cell r="AN896">
            <v>44926</v>
          </cell>
          <cell r="AO896">
            <v>44926</v>
          </cell>
          <cell r="AP896">
            <v>0</v>
          </cell>
          <cell r="AQ896">
            <v>0</v>
          </cell>
          <cell r="AR896">
            <v>0</v>
          </cell>
          <cell r="AS896">
            <v>0</v>
          </cell>
          <cell r="AT896" t="str">
            <v>No Aplican Recursos</v>
          </cell>
          <cell r="AU896" t="str">
            <v>No Aplican Recursos</v>
          </cell>
          <cell r="AV896" t="str">
            <v>No Aplican Recursos</v>
          </cell>
          <cell r="AW896" t="str">
            <v>No Aplican Recursos</v>
          </cell>
          <cell r="AX896" t="str">
            <v>No Aplican Recursos</v>
          </cell>
        </row>
        <row r="897">
          <cell r="E897">
            <v>891</v>
          </cell>
          <cell r="F897" t="str">
            <v>891-2022</v>
          </cell>
          <cell r="G897" t="str">
            <v>SECOP I</v>
          </cell>
          <cell r="H897" t="str">
            <v>No Aplica</v>
          </cell>
          <cell r="I897" t="str">
            <v>Terminado</v>
          </cell>
          <cell r="J897" t="str">
            <v>https://www.contratos.gov.co/consultas/detalleProceso.do?numConstancia=22-22-34977&amp;g-recaptcha</v>
          </cell>
          <cell r="K897" t="str">
            <v>SDHT-RE-ESP-001-2022</v>
          </cell>
          <cell r="M897" t="str">
            <v>X</v>
          </cell>
          <cell r="N897" t="str">
            <v>NIT</v>
          </cell>
          <cell r="O897">
            <v>830131572</v>
          </cell>
          <cell r="P897">
            <v>4</v>
          </cell>
          <cell r="Q897" t="str">
            <v>No Aplica</v>
          </cell>
          <cell r="R897" t="str">
            <v>No Aplica</v>
          </cell>
          <cell r="S897" t="str">
            <v>COJARDIN S.A E.S.P</v>
          </cell>
          <cell r="T897" t="str">
            <v>COJARDIN S.A E.S.P</v>
          </cell>
          <cell r="U897" t="str">
            <v>No Aplica</v>
          </cell>
          <cell r="V897">
            <v>44599</v>
          </cell>
          <cell r="W897" t="str">
            <v>No Aplica</v>
          </cell>
          <cell r="X897" t="str">
            <v>No Aplica</v>
          </cell>
          <cell r="Y897" t="str">
            <v>No Aplica</v>
          </cell>
          <cell r="Z897" t="str">
            <v>Contratación Directa</v>
          </cell>
          <cell r="AA897" t="str">
            <v>Contrato</v>
          </cell>
          <cell r="AB897" t="str">
            <v>Transferencia y o Recepción de Recursos</v>
          </cell>
          <cell r="AC897"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97">
            <v>44599</v>
          </cell>
          <cell r="AE897">
            <v>44599</v>
          </cell>
          <cell r="AF897">
            <v>44599</v>
          </cell>
          <cell r="AG897">
            <v>44926</v>
          </cell>
          <cell r="AH897">
            <v>10</v>
          </cell>
          <cell r="AI897">
            <v>23</v>
          </cell>
          <cell r="AJ897">
            <v>10.766666666666667</v>
          </cell>
          <cell r="AK897">
            <v>10</v>
          </cell>
          <cell r="AL897">
            <v>23</v>
          </cell>
          <cell r="AN897">
            <v>44926</v>
          </cell>
          <cell r="AO897">
            <v>44926</v>
          </cell>
          <cell r="AP897">
            <v>0</v>
          </cell>
          <cell r="AQ897">
            <v>0</v>
          </cell>
          <cell r="AR897">
            <v>0</v>
          </cell>
          <cell r="AS897">
            <v>0</v>
          </cell>
          <cell r="AT897" t="str">
            <v>No Aplican Recursos</v>
          </cell>
          <cell r="AU897" t="str">
            <v>No Aplican Recursos</v>
          </cell>
          <cell r="AV897" t="str">
            <v>No Aplican Recursos</v>
          </cell>
          <cell r="AW897" t="str">
            <v>No Aplican Recursos</v>
          </cell>
          <cell r="AX897" t="str">
            <v>No Aplican Recursos</v>
          </cell>
        </row>
        <row r="898">
          <cell r="E898">
            <v>892</v>
          </cell>
          <cell r="F898" t="str">
            <v>892-2022</v>
          </cell>
          <cell r="G898" t="str">
            <v>SECOP I</v>
          </cell>
          <cell r="H898" t="str">
            <v>No Aplica</v>
          </cell>
          <cell r="I898" t="str">
            <v>Terminado</v>
          </cell>
          <cell r="J898" t="str">
            <v>https://www.contratos.gov.co/consultas/detalleProceso.do?numConstancia=22-22-34977&amp;g-recaptcha</v>
          </cell>
          <cell r="K898" t="str">
            <v>SDHT-RE-ESP-001-2022</v>
          </cell>
          <cell r="M898" t="str">
            <v>X</v>
          </cell>
          <cell r="N898" t="str">
            <v>NIT</v>
          </cell>
          <cell r="O898">
            <v>1022955386</v>
          </cell>
          <cell r="P898">
            <v>7</v>
          </cell>
          <cell r="Q898" t="str">
            <v>No Aplica</v>
          </cell>
          <cell r="R898" t="str">
            <v>No Aplica</v>
          </cell>
          <cell r="S898" t="str">
            <v>ACUEDUCTO MANANTIAL DE AGUAS CERRO REDONDO Y CORINTO ESP</v>
          </cell>
          <cell r="T898" t="str">
            <v>ACUEDUCTO MANANTIAL DE AGUAS CERRO REDONDO Y CORINTO ESP</v>
          </cell>
          <cell r="U898" t="str">
            <v>No Aplica</v>
          </cell>
          <cell r="V898">
            <v>44602</v>
          </cell>
          <cell r="W898" t="str">
            <v>No Aplica</v>
          </cell>
          <cell r="X898" t="str">
            <v>No Aplica</v>
          </cell>
          <cell r="Y898" t="str">
            <v>No Aplica</v>
          </cell>
          <cell r="Z898" t="str">
            <v>Contratación Directa</v>
          </cell>
          <cell r="AA898" t="str">
            <v>Contrato</v>
          </cell>
          <cell r="AB898" t="str">
            <v>Transferencia y o Recepción de Recursos</v>
          </cell>
          <cell r="AC898"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98">
            <v>44602</v>
          </cell>
          <cell r="AE898">
            <v>44602</v>
          </cell>
          <cell r="AF898">
            <v>44602</v>
          </cell>
          <cell r="AG898">
            <v>44926</v>
          </cell>
          <cell r="AH898">
            <v>10</v>
          </cell>
          <cell r="AI898">
            <v>21</v>
          </cell>
          <cell r="AJ898">
            <v>10.7</v>
          </cell>
          <cell r="AK898">
            <v>10</v>
          </cell>
          <cell r="AL898">
            <v>21</v>
          </cell>
          <cell r="AN898">
            <v>44926</v>
          </cell>
          <cell r="AO898">
            <v>44926</v>
          </cell>
          <cell r="AP898">
            <v>0</v>
          </cell>
          <cell r="AQ898">
            <v>0</v>
          </cell>
          <cell r="AR898">
            <v>0</v>
          </cell>
          <cell r="AS898">
            <v>0</v>
          </cell>
          <cell r="AT898" t="str">
            <v>No Aplican Recursos</v>
          </cell>
          <cell r="AU898" t="str">
            <v>No Aplican Recursos</v>
          </cell>
          <cell r="AV898" t="str">
            <v>No Aplican Recursos</v>
          </cell>
          <cell r="AW898" t="str">
            <v>No Aplican Recursos</v>
          </cell>
          <cell r="AX898" t="str">
            <v>No Aplican Recursos</v>
          </cell>
        </row>
        <row r="899">
          <cell r="E899">
            <v>893</v>
          </cell>
          <cell r="F899" t="str">
            <v>893-2022</v>
          </cell>
          <cell r="G899" t="str">
            <v>SECOP I</v>
          </cell>
          <cell r="H899" t="str">
            <v>No Aplica</v>
          </cell>
          <cell r="I899" t="str">
            <v>Terminado</v>
          </cell>
          <cell r="J899" t="str">
            <v>https://www.contratos.gov.co/consultas/detalleProceso.do?numConstancia=22-22-34977&amp;g-recaptcha</v>
          </cell>
          <cell r="K899" t="str">
            <v>SDHT-RE-ESP-001-2022</v>
          </cell>
          <cell r="M899" t="str">
            <v>X</v>
          </cell>
          <cell r="N899" t="str">
            <v>NIT</v>
          </cell>
          <cell r="O899">
            <v>899999094</v>
          </cell>
          <cell r="P899">
            <v>1</v>
          </cell>
          <cell r="Q899" t="str">
            <v>No Aplica</v>
          </cell>
          <cell r="R899" t="str">
            <v>No Aplica</v>
          </cell>
          <cell r="S899" t="str">
            <v>ACUEDUCTO Y ALCANTARILLADO DE BOGOTA E.S.P -EAAB E.S.P</v>
          </cell>
          <cell r="T899" t="str">
            <v>ACUEDUCTO Y ALCANTARILLADO DE BOGOTA E.S.P -EAAB E.S.P</v>
          </cell>
          <cell r="U899" t="str">
            <v>No Aplica</v>
          </cell>
          <cell r="V899">
            <v>44602</v>
          </cell>
          <cell r="W899" t="str">
            <v>No Aplica</v>
          </cell>
          <cell r="X899" t="str">
            <v>No Aplica</v>
          </cell>
          <cell r="Y899" t="str">
            <v>No Aplica</v>
          </cell>
          <cell r="Z899" t="str">
            <v>Contratación Directa</v>
          </cell>
          <cell r="AA899" t="str">
            <v>Contrato</v>
          </cell>
          <cell r="AB899" t="str">
            <v>Transferencia y o Recepción de Recursos</v>
          </cell>
          <cell r="AC899"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99">
            <v>44602</v>
          </cell>
          <cell r="AE899">
            <v>44602</v>
          </cell>
          <cell r="AF899">
            <v>44602</v>
          </cell>
          <cell r="AG899">
            <v>44926</v>
          </cell>
          <cell r="AH899">
            <v>10</v>
          </cell>
          <cell r="AI899">
            <v>21</v>
          </cell>
          <cell r="AJ899">
            <v>10.7</v>
          </cell>
          <cell r="AK899">
            <v>10</v>
          </cell>
          <cell r="AL899">
            <v>21</v>
          </cell>
          <cell r="AN899">
            <v>44926</v>
          </cell>
          <cell r="AO899">
            <v>44926</v>
          </cell>
          <cell r="AP899">
            <v>0</v>
          </cell>
          <cell r="AQ899">
            <v>0</v>
          </cell>
          <cell r="AR899">
            <v>0</v>
          </cell>
          <cell r="AS899">
            <v>0</v>
          </cell>
          <cell r="AT899" t="str">
            <v>No Aplican Recursos</v>
          </cell>
          <cell r="AU899" t="str">
            <v>No Aplican Recursos</v>
          </cell>
          <cell r="AV899" t="str">
            <v>No Aplican Recursos</v>
          </cell>
          <cell r="AW899" t="str">
            <v>No Aplican Recursos</v>
          </cell>
          <cell r="AX899" t="str">
            <v>No Aplican Recursos</v>
          </cell>
        </row>
        <row r="900">
          <cell r="E900">
            <v>894</v>
          </cell>
          <cell r="F900" t="str">
            <v>894-2022</v>
          </cell>
          <cell r="G900" t="str">
            <v>SECOP I</v>
          </cell>
          <cell r="H900" t="str">
            <v>No Aplica</v>
          </cell>
          <cell r="I900" t="str">
            <v>Terminado</v>
          </cell>
          <cell r="J900" t="str">
            <v>https://www.contratos.gov.co/consultas/detalleProceso.do?numConstancia=22-22-34977&amp;g-recaptcha</v>
          </cell>
          <cell r="K900" t="str">
            <v>SDHT-RE-ESP-001-2022</v>
          </cell>
          <cell r="M900" t="str">
            <v>X</v>
          </cell>
          <cell r="N900" t="str">
            <v>NIT</v>
          </cell>
          <cell r="O900">
            <v>800085579</v>
          </cell>
          <cell r="P900">
            <v>9</v>
          </cell>
          <cell r="Q900" t="str">
            <v>No Aplica</v>
          </cell>
          <cell r="R900" t="str">
            <v>No Aplica</v>
          </cell>
          <cell r="S900" t="str">
            <v>ACUEDUCTO VEREDA EL DESTINO USME</v>
          </cell>
          <cell r="T900" t="str">
            <v>ACUEDUCTO VEREDA EL DESTINO USME</v>
          </cell>
          <cell r="U900" t="str">
            <v>No Aplica</v>
          </cell>
          <cell r="V900">
            <v>44602</v>
          </cell>
          <cell r="W900" t="str">
            <v>No Aplica</v>
          </cell>
          <cell r="X900" t="str">
            <v>No Aplica</v>
          </cell>
          <cell r="Y900" t="str">
            <v>No Aplica</v>
          </cell>
          <cell r="Z900" t="str">
            <v>Contratación Directa</v>
          </cell>
          <cell r="AA900" t="str">
            <v>Contrato</v>
          </cell>
          <cell r="AB900" t="str">
            <v>Transferencia y o Recepción de Recursos</v>
          </cell>
          <cell r="AC900"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00">
            <v>44602</v>
          </cell>
          <cell r="AE900">
            <v>44602</v>
          </cell>
          <cell r="AF900">
            <v>44602</v>
          </cell>
          <cell r="AG900">
            <v>44926</v>
          </cell>
          <cell r="AH900">
            <v>10</v>
          </cell>
          <cell r="AI900">
            <v>21</v>
          </cell>
          <cell r="AJ900">
            <v>10.7</v>
          </cell>
          <cell r="AK900">
            <v>10</v>
          </cell>
          <cell r="AL900">
            <v>21</v>
          </cell>
          <cell r="AN900">
            <v>44926</v>
          </cell>
          <cell r="AO900">
            <v>44926</v>
          </cell>
          <cell r="AP900">
            <v>0</v>
          </cell>
          <cell r="AQ900">
            <v>0</v>
          </cell>
          <cell r="AR900">
            <v>0</v>
          </cell>
          <cell r="AS900">
            <v>0</v>
          </cell>
          <cell r="AT900" t="str">
            <v>No Aplican Recursos</v>
          </cell>
          <cell r="AU900" t="str">
            <v>No Aplican Recursos</v>
          </cell>
          <cell r="AV900" t="str">
            <v>No Aplican Recursos</v>
          </cell>
          <cell r="AW900" t="str">
            <v>No Aplican Recursos</v>
          </cell>
          <cell r="AX900" t="str">
            <v>No Aplican Recursos</v>
          </cell>
        </row>
        <row r="901">
          <cell r="E901">
            <v>895</v>
          </cell>
          <cell r="F901" t="str">
            <v>895-2022</v>
          </cell>
          <cell r="G901" t="str">
            <v>SECOP I</v>
          </cell>
          <cell r="H901" t="str">
            <v>No Aplica</v>
          </cell>
          <cell r="I901" t="str">
            <v>Terminado</v>
          </cell>
          <cell r="J901" t="str">
            <v>https://www.contratos.gov.co/consultas/detalleProceso.do?numConstancia=22-22-34977&amp;g-recaptcha</v>
          </cell>
          <cell r="K901" t="str">
            <v>SDHT-RE-ESP-001-2022</v>
          </cell>
          <cell r="M901" t="str">
            <v>X</v>
          </cell>
          <cell r="N901" t="str">
            <v>NIT</v>
          </cell>
          <cell r="O901">
            <v>900903493</v>
          </cell>
          <cell r="P901">
            <v>8</v>
          </cell>
          <cell r="Q901" t="str">
            <v>No Aplica</v>
          </cell>
          <cell r="R901" t="str">
            <v>No Aplica</v>
          </cell>
          <cell r="S901" t="str">
            <v>INTERASEO SOLUCIONES AMBIENTALES SAS ESP</v>
          </cell>
          <cell r="T901" t="str">
            <v>INTERASEO SOLUCIONES AMBIENTALES SAS ESP</v>
          </cell>
          <cell r="U901" t="str">
            <v>No Aplica</v>
          </cell>
          <cell r="V901">
            <v>44602</v>
          </cell>
          <cell r="W901" t="str">
            <v>No Aplica</v>
          </cell>
          <cell r="X901" t="str">
            <v>No Aplica</v>
          </cell>
          <cell r="Y901" t="str">
            <v>No Aplica</v>
          </cell>
          <cell r="Z901" t="str">
            <v>Contratación Directa</v>
          </cell>
          <cell r="AA901" t="str">
            <v>Contrato</v>
          </cell>
          <cell r="AB901" t="str">
            <v>Transferencia y o Recepción de Recursos</v>
          </cell>
          <cell r="AC901"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01">
            <v>44602</v>
          </cell>
          <cell r="AE901">
            <v>44602</v>
          </cell>
          <cell r="AF901">
            <v>44602</v>
          </cell>
          <cell r="AG901">
            <v>44926</v>
          </cell>
          <cell r="AH901">
            <v>10</v>
          </cell>
          <cell r="AI901">
            <v>21</v>
          </cell>
          <cell r="AJ901">
            <v>10.7</v>
          </cell>
          <cell r="AK901">
            <v>10</v>
          </cell>
          <cell r="AL901">
            <v>21</v>
          </cell>
          <cell r="AN901">
            <v>44926</v>
          </cell>
          <cell r="AO901">
            <v>44926</v>
          </cell>
          <cell r="AP901">
            <v>0</v>
          </cell>
          <cell r="AQ901">
            <v>0</v>
          </cell>
          <cell r="AR901">
            <v>0</v>
          </cell>
          <cell r="AS901">
            <v>0</v>
          </cell>
          <cell r="AT901" t="str">
            <v>No Aplican Recursos</v>
          </cell>
          <cell r="AU901" t="str">
            <v>No Aplican Recursos</v>
          </cell>
          <cell r="AV901" t="str">
            <v>No Aplican Recursos</v>
          </cell>
          <cell r="AW901" t="str">
            <v>No Aplican Recursos</v>
          </cell>
          <cell r="AX901" t="str">
            <v>No Aplican Recursos</v>
          </cell>
        </row>
        <row r="902">
          <cell r="E902">
            <v>896</v>
          </cell>
          <cell r="F902" t="str">
            <v>896-2022</v>
          </cell>
          <cell r="G902" t="str">
            <v>SECOP I</v>
          </cell>
          <cell r="H902" t="str">
            <v>No Aplica</v>
          </cell>
          <cell r="I902" t="str">
            <v>Terminado</v>
          </cell>
          <cell r="J902" t="str">
            <v>https://www.contratos.gov.co/consultas/detalleProceso.do?numConstancia=22-22-34977&amp;g-recaptcha</v>
          </cell>
          <cell r="K902" t="str">
            <v>SDHT-RE-ESP-001-2022</v>
          </cell>
          <cell r="M902" t="str">
            <v>X</v>
          </cell>
          <cell r="N902" t="str">
            <v>NIT</v>
          </cell>
          <cell r="O902">
            <v>830123461</v>
          </cell>
          <cell r="P902">
            <v>1</v>
          </cell>
          <cell r="Q902" t="str">
            <v>No Aplica</v>
          </cell>
          <cell r="R902" t="str">
            <v>No Aplica</v>
          </cell>
          <cell r="S902" t="str">
            <v>LIMPIEZA METROPOLITANA S.A E.S.P</v>
          </cell>
          <cell r="T902" t="str">
            <v>LIMPIEZA METROPOLITANA S.A E.S.P</v>
          </cell>
          <cell r="U902" t="str">
            <v>No Aplica</v>
          </cell>
          <cell r="V902">
            <v>44601</v>
          </cell>
          <cell r="W902" t="str">
            <v>No Aplica</v>
          </cell>
          <cell r="X902" t="str">
            <v>No Aplica</v>
          </cell>
          <cell r="Y902" t="str">
            <v>No Aplica</v>
          </cell>
          <cell r="Z902" t="str">
            <v>Contratación Directa</v>
          </cell>
          <cell r="AA902" t="str">
            <v>Contrato</v>
          </cell>
          <cell r="AB902" t="str">
            <v>Transferencia y o Recepción de Recursos</v>
          </cell>
          <cell r="AC902"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02">
            <v>44601</v>
          </cell>
          <cell r="AE902">
            <v>44601</v>
          </cell>
          <cell r="AF902">
            <v>44601</v>
          </cell>
          <cell r="AG902">
            <v>44926</v>
          </cell>
          <cell r="AH902">
            <v>10</v>
          </cell>
          <cell r="AI902">
            <v>22</v>
          </cell>
          <cell r="AJ902">
            <v>10.733333333333333</v>
          </cell>
          <cell r="AK902">
            <v>10</v>
          </cell>
          <cell r="AL902">
            <v>22</v>
          </cell>
          <cell r="AN902">
            <v>44926</v>
          </cell>
          <cell r="AO902">
            <v>44926</v>
          </cell>
          <cell r="AP902">
            <v>0</v>
          </cell>
          <cell r="AQ902">
            <v>0</v>
          </cell>
          <cell r="AR902">
            <v>0</v>
          </cell>
          <cell r="AS902">
            <v>0</v>
          </cell>
          <cell r="AT902" t="str">
            <v>No Aplican Recursos</v>
          </cell>
          <cell r="AU902" t="str">
            <v>No Aplican Recursos</v>
          </cell>
          <cell r="AV902" t="str">
            <v>No Aplican Recursos</v>
          </cell>
          <cell r="AW902" t="str">
            <v>No Aplican Recursos</v>
          </cell>
          <cell r="AX902" t="str">
            <v>No Aplican Recursos</v>
          </cell>
        </row>
        <row r="903">
          <cell r="E903">
            <v>897</v>
          </cell>
          <cell r="F903" t="str">
            <v>897-2022</v>
          </cell>
          <cell r="G903" t="str">
            <v>SECOP I</v>
          </cell>
          <cell r="H903" t="str">
            <v>No Aplica</v>
          </cell>
          <cell r="I903" t="str">
            <v>Terminado</v>
          </cell>
          <cell r="J903" t="str">
            <v>https://www.contratos.gov.co/consultas/detalleProceso.do?numConstancia=22-22-34977&amp;g-recaptcha</v>
          </cell>
          <cell r="K903" t="str">
            <v>SDHT-RE-ESP-001-2022</v>
          </cell>
          <cell r="M903" t="str">
            <v>X</v>
          </cell>
          <cell r="N903" t="str">
            <v>NIT</v>
          </cell>
          <cell r="O903">
            <v>900230294</v>
          </cell>
          <cell r="P903">
            <v>1</v>
          </cell>
          <cell r="Q903" t="str">
            <v>No Aplica</v>
          </cell>
          <cell r="R903" t="str">
            <v>No Aplica</v>
          </cell>
          <cell r="S903" t="str">
            <v>VEREDA LOS SOCHES AGUAS CRISTALINAS LOS SOCHES ESP</v>
          </cell>
          <cell r="T903" t="str">
            <v>VEREDA LOS SOCHES AGUAS CRISTALINAS LOS SOCHES ESP</v>
          </cell>
          <cell r="U903" t="str">
            <v>No Aplica</v>
          </cell>
          <cell r="V903">
            <v>44602</v>
          </cell>
          <cell r="W903" t="str">
            <v>No Aplica</v>
          </cell>
          <cell r="X903" t="str">
            <v>No Aplica</v>
          </cell>
          <cell r="Y903" t="str">
            <v>No Aplica</v>
          </cell>
          <cell r="Z903" t="str">
            <v>Contratación Directa</v>
          </cell>
          <cell r="AA903" t="str">
            <v>Contrato</v>
          </cell>
          <cell r="AB903" t="str">
            <v>Transferencia y o Recepción de Recursos</v>
          </cell>
          <cell r="AC903"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03">
            <v>44602</v>
          </cell>
          <cell r="AE903">
            <v>44602</v>
          </cell>
          <cell r="AF903">
            <v>44602</v>
          </cell>
          <cell r="AG903">
            <v>44926</v>
          </cell>
          <cell r="AH903">
            <v>10</v>
          </cell>
          <cell r="AI903">
            <v>21</v>
          </cell>
          <cell r="AJ903">
            <v>10.7</v>
          </cell>
          <cell r="AK903">
            <v>10</v>
          </cell>
          <cell r="AL903">
            <v>21</v>
          </cell>
          <cell r="AN903">
            <v>44926</v>
          </cell>
          <cell r="AO903">
            <v>44926</v>
          </cell>
          <cell r="AP903">
            <v>0</v>
          </cell>
          <cell r="AQ903">
            <v>0</v>
          </cell>
          <cell r="AR903">
            <v>0</v>
          </cell>
          <cell r="AS903">
            <v>0</v>
          </cell>
          <cell r="AT903" t="str">
            <v>No Aplican Recursos</v>
          </cell>
          <cell r="AU903" t="str">
            <v>No Aplican Recursos</v>
          </cell>
          <cell r="AV903" t="str">
            <v>No Aplican Recursos</v>
          </cell>
          <cell r="AW903" t="str">
            <v>No Aplican Recursos</v>
          </cell>
          <cell r="AX903" t="str">
            <v>No Aplican Recursos</v>
          </cell>
        </row>
        <row r="904">
          <cell r="E904">
            <v>898</v>
          </cell>
          <cell r="F904" t="str">
            <v>898-2022</v>
          </cell>
          <cell r="G904" t="str">
            <v>SECOP I</v>
          </cell>
          <cell r="H904" t="str">
            <v>No Aplica</v>
          </cell>
          <cell r="I904" t="str">
            <v>Terminado</v>
          </cell>
          <cell r="J904" t="str">
            <v>https://www.contratos.gov.co/consultas/detalleProceso.do?numConstancia=22-22-34977&amp;g-recaptcha</v>
          </cell>
          <cell r="K904" t="str">
            <v>SDHT-RE-ESP-001-2022</v>
          </cell>
          <cell r="M904" t="str">
            <v>X</v>
          </cell>
          <cell r="N904" t="str">
            <v>NIT</v>
          </cell>
          <cell r="O904">
            <v>900121724</v>
          </cell>
          <cell r="P904">
            <v>8</v>
          </cell>
          <cell r="Q904" t="str">
            <v>No Aplica</v>
          </cell>
          <cell r="R904" t="str">
            <v>No Aplica</v>
          </cell>
          <cell r="S904" t="str">
            <v>ACUEDUCTO AGUAS CLARAS VEREDA OLARTE ESP</v>
          </cell>
          <cell r="T904" t="str">
            <v>ACUEDUCTO AGUAS CLARAS VEREDA OLARTE ESP</v>
          </cell>
          <cell r="U904" t="str">
            <v>No Aplica</v>
          </cell>
          <cell r="V904">
            <v>44602</v>
          </cell>
          <cell r="W904" t="str">
            <v>No Aplica</v>
          </cell>
          <cell r="X904" t="str">
            <v>No Aplica</v>
          </cell>
          <cell r="Y904" t="str">
            <v>No Aplica</v>
          </cell>
          <cell r="Z904" t="str">
            <v>Contratación Directa</v>
          </cell>
          <cell r="AA904" t="str">
            <v>Contrato</v>
          </cell>
          <cell r="AB904" t="str">
            <v>Transferencia y o Recepción de Recursos</v>
          </cell>
          <cell r="AC904"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04">
            <v>44602</v>
          </cell>
          <cell r="AE904">
            <v>44602</v>
          </cell>
          <cell r="AF904">
            <v>44602</v>
          </cell>
          <cell r="AG904">
            <v>44926</v>
          </cell>
          <cell r="AH904">
            <v>10</v>
          </cell>
          <cell r="AI904">
            <v>21</v>
          </cell>
          <cell r="AJ904">
            <v>10.7</v>
          </cell>
          <cell r="AK904">
            <v>10</v>
          </cell>
          <cell r="AL904">
            <v>21</v>
          </cell>
          <cell r="AN904">
            <v>44926</v>
          </cell>
          <cell r="AO904">
            <v>44926</v>
          </cell>
          <cell r="AP904">
            <v>0</v>
          </cell>
          <cell r="AQ904">
            <v>0</v>
          </cell>
          <cell r="AR904">
            <v>0</v>
          </cell>
          <cell r="AS904">
            <v>0</v>
          </cell>
          <cell r="AT904" t="str">
            <v>No Aplican Recursos</v>
          </cell>
          <cell r="AU904" t="str">
            <v>No Aplican Recursos</v>
          </cell>
          <cell r="AV904" t="str">
            <v>No Aplican Recursos</v>
          </cell>
          <cell r="AW904" t="str">
            <v>No Aplican Recursos</v>
          </cell>
          <cell r="AX904" t="str">
            <v>No Aplican Recursos</v>
          </cell>
        </row>
        <row r="905">
          <cell r="E905">
            <v>899</v>
          </cell>
          <cell r="F905" t="str">
            <v>899-2022</v>
          </cell>
          <cell r="G905" t="str">
            <v>SECOP I</v>
          </cell>
          <cell r="H905" t="str">
            <v>No Aplica</v>
          </cell>
          <cell r="I905" t="str">
            <v>Terminado</v>
          </cell>
          <cell r="J905" t="str">
            <v>https://www.contratos.gov.co/consultas/detalleProceso.do?numConstancia=22-22-34977&amp;g-recaptcha</v>
          </cell>
          <cell r="K905" t="str">
            <v>SDHT-RE-ESP-001-2022</v>
          </cell>
          <cell r="M905" t="str">
            <v>X</v>
          </cell>
          <cell r="N905" t="str">
            <v>NIT</v>
          </cell>
          <cell r="O905">
            <v>830105457</v>
          </cell>
          <cell r="P905">
            <v>5</v>
          </cell>
          <cell r="Q905" t="str">
            <v>No Aplica</v>
          </cell>
          <cell r="R905" t="str">
            <v>No Aplica</v>
          </cell>
          <cell r="S905" t="str">
            <v>ACUEDUCTO DE PIEDRAPARADA ESP</v>
          </cell>
          <cell r="T905" t="str">
            <v>ACUEDUCTO DE PIEDRAPARADA ESP</v>
          </cell>
          <cell r="U905" t="str">
            <v>No Aplica</v>
          </cell>
          <cell r="V905">
            <v>44602</v>
          </cell>
          <cell r="W905" t="str">
            <v>No Aplica</v>
          </cell>
          <cell r="X905" t="str">
            <v>No Aplica</v>
          </cell>
          <cell r="Y905" t="str">
            <v>No Aplica</v>
          </cell>
          <cell r="Z905" t="str">
            <v>Contratación Directa</v>
          </cell>
          <cell r="AA905" t="str">
            <v>Contrato</v>
          </cell>
          <cell r="AB905" t="str">
            <v>Transferencia y o Recepción de Recursos</v>
          </cell>
          <cell r="AC905"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05">
            <v>44602</v>
          </cell>
          <cell r="AE905">
            <v>44602</v>
          </cell>
          <cell r="AF905">
            <v>44602</v>
          </cell>
          <cell r="AG905">
            <v>44926</v>
          </cell>
          <cell r="AH905">
            <v>10</v>
          </cell>
          <cell r="AI905">
            <v>21</v>
          </cell>
          <cell r="AJ905">
            <v>10.7</v>
          </cell>
          <cell r="AK905">
            <v>10</v>
          </cell>
          <cell r="AL905">
            <v>21</v>
          </cell>
          <cell r="AN905">
            <v>44926</v>
          </cell>
          <cell r="AO905">
            <v>44926</v>
          </cell>
          <cell r="AP905">
            <v>0</v>
          </cell>
          <cell r="AQ905">
            <v>0</v>
          </cell>
          <cell r="AR905">
            <v>0</v>
          </cell>
          <cell r="AS905">
            <v>0</v>
          </cell>
          <cell r="AT905" t="str">
            <v>No Aplican Recursos</v>
          </cell>
          <cell r="AU905" t="str">
            <v>No Aplican Recursos</v>
          </cell>
          <cell r="AV905" t="str">
            <v>No Aplican Recursos</v>
          </cell>
          <cell r="AW905" t="str">
            <v>No Aplican Recursos</v>
          </cell>
          <cell r="AX905" t="str">
            <v>No Aplican Recursos</v>
          </cell>
        </row>
        <row r="906">
          <cell r="E906">
            <v>900</v>
          </cell>
          <cell r="F906" t="str">
            <v>900-2022</v>
          </cell>
          <cell r="G906" t="str">
            <v>SECOP I</v>
          </cell>
          <cell r="H906" t="str">
            <v>No Aplica</v>
          </cell>
          <cell r="I906" t="str">
            <v>Terminado</v>
          </cell>
          <cell r="J906" t="str">
            <v>https://www.contratos.gov.co/consultas/detalleProceso.do?numConstancia=22-22-34977&amp;g-recaptcha</v>
          </cell>
          <cell r="K906" t="str">
            <v>SDHT-RE-ESP-001-2022</v>
          </cell>
          <cell r="M906" t="str">
            <v>X</v>
          </cell>
          <cell r="N906" t="str">
            <v>NIT</v>
          </cell>
          <cell r="O906">
            <v>901145808</v>
          </cell>
          <cell r="P906">
            <v>5</v>
          </cell>
          <cell r="Q906" t="str">
            <v>No Aplica</v>
          </cell>
          <cell r="R906" t="str">
            <v>No Aplica</v>
          </cell>
          <cell r="S906" t="str">
            <v>PROMOAMBIENTAL DISTRITO S.A.S</v>
          </cell>
          <cell r="T906" t="str">
            <v>PROMOAMBIENTAL DISTRITO S.A.S</v>
          </cell>
          <cell r="U906" t="str">
            <v>No Aplica</v>
          </cell>
          <cell r="V906">
            <v>44601</v>
          </cell>
          <cell r="W906" t="str">
            <v>No Aplica</v>
          </cell>
          <cell r="X906" t="str">
            <v>No Aplica</v>
          </cell>
          <cell r="Y906" t="str">
            <v>No Aplica</v>
          </cell>
          <cell r="Z906" t="str">
            <v>Contratación Directa</v>
          </cell>
          <cell r="AA906" t="str">
            <v>Contrato</v>
          </cell>
          <cell r="AB906" t="str">
            <v>Transferencia y o Recepción de Recursos</v>
          </cell>
          <cell r="AC906"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06">
            <v>44601</v>
          </cell>
          <cell r="AE906">
            <v>44601</v>
          </cell>
          <cell r="AF906">
            <v>44601</v>
          </cell>
          <cell r="AG906">
            <v>44926</v>
          </cell>
          <cell r="AH906">
            <v>10</v>
          </cell>
          <cell r="AI906">
            <v>22</v>
          </cell>
          <cell r="AJ906">
            <v>10.733333333333333</v>
          </cell>
          <cell r="AK906">
            <v>10</v>
          </cell>
          <cell r="AL906">
            <v>22</v>
          </cell>
          <cell r="AN906">
            <v>44926</v>
          </cell>
          <cell r="AO906">
            <v>44926</v>
          </cell>
          <cell r="AP906">
            <v>0</v>
          </cell>
          <cell r="AQ906">
            <v>0</v>
          </cell>
          <cell r="AR906">
            <v>0</v>
          </cell>
          <cell r="AS906">
            <v>0</v>
          </cell>
          <cell r="AT906" t="str">
            <v>No Aplican Recursos</v>
          </cell>
          <cell r="AU906" t="str">
            <v>No Aplican Recursos</v>
          </cell>
          <cell r="AV906" t="str">
            <v>No Aplican Recursos</v>
          </cell>
          <cell r="AW906" t="str">
            <v>No Aplican Recursos</v>
          </cell>
          <cell r="AX906" t="str">
            <v>No Aplican Recursos</v>
          </cell>
        </row>
        <row r="907">
          <cell r="E907">
            <v>901</v>
          </cell>
          <cell r="F907" t="str">
            <v>901-2022</v>
          </cell>
          <cell r="G907" t="str">
            <v>CO1.PCCNTR.3596784</v>
          </cell>
          <cell r="H907" t="str">
            <v xml:space="preserve">REALIZAR AL 100 % DE LOS PREDIOS OBJETO DE ESTUDIO QUE LO REQUIERAN COMO PARTE DE LA FORMULACIÓN Y/O IMPLEMENTACIÓN EN INSTRUMENTOS DE GESTIÓN, UN DOCUMENTO TÉCNICO. </v>
          </cell>
          <cell r="I907" t="str">
            <v>Terminado</v>
          </cell>
          <cell r="J907" t="str">
            <v>https://community.secop.gov.co/Public/Tendering/OpportunityDetail/Index?noticeUID=CO1.NTC.2838642&amp;isFromPublicArea=True&amp;isModal=False</v>
          </cell>
          <cell r="K907" t="str">
            <v>SDHT-MC-002-2022</v>
          </cell>
          <cell r="M907" t="str">
            <v>X</v>
          </cell>
          <cell r="N907" t="str">
            <v>NIT</v>
          </cell>
          <cell r="O907">
            <v>901422854</v>
          </cell>
          <cell r="P907">
            <v>2</v>
          </cell>
          <cell r="Q907" t="str">
            <v>No Aplica</v>
          </cell>
          <cell r="R907" t="str">
            <v>No Aplica</v>
          </cell>
          <cell r="S907" t="str">
            <v>AVALUOS E INGENIERIA S.A. - SINGEACCI</v>
          </cell>
          <cell r="T907" t="str">
            <v>AVALUOS E INGENIERIA S.A. - SINGEACCI</v>
          </cell>
          <cell r="U907" t="str">
            <v>No Aplica</v>
          </cell>
          <cell r="V907">
            <v>44623</v>
          </cell>
          <cell r="W907">
            <v>44624</v>
          </cell>
          <cell r="X907" t="str">
            <v>No Aplica</v>
          </cell>
          <cell r="Y907" t="str">
            <v>No Aplica</v>
          </cell>
          <cell r="Z907" t="str">
            <v>Mínima Cuantía</v>
          </cell>
          <cell r="AA907" t="str">
            <v>Contrato</v>
          </cell>
          <cell r="AB907" t="str">
            <v>Prestación de Servicios</v>
          </cell>
          <cell r="AC907" t="str">
            <v>REALIZAR EL AVALÚO COMERCIAL DEL PREDIO QUE SE LE ASIGNE POR LA SECRETARÍA DISTRITAL DEL HÁBITAT (SDHT), EL CUAL SE ENCUENTRA INCLUIDO EN LAS DECLARATORIAS DE DESARROLLO Y/O CONSTRUCCIÓN PRIORITARIA DE COMPETENCIA DE LA MISMA ENTIDAD</v>
          </cell>
          <cell r="AD907">
            <v>44624</v>
          </cell>
          <cell r="AE907">
            <v>44627</v>
          </cell>
          <cell r="AF907">
            <v>44627</v>
          </cell>
          <cell r="AG907">
            <v>44744</v>
          </cell>
          <cell r="AH907">
            <v>4</v>
          </cell>
          <cell r="AI907">
            <v>0</v>
          </cell>
          <cell r="AJ907">
            <v>4</v>
          </cell>
          <cell r="AK907">
            <v>4</v>
          </cell>
          <cell r="AL907">
            <v>0</v>
          </cell>
          <cell r="AN907">
            <v>44744</v>
          </cell>
          <cell r="AO907">
            <v>44744</v>
          </cell>
          <cell r="AP907">
            <v>3304630</v>
          </cell>
          <cell r="AQ907">
            <v>3304630</v>
          </cell>
          <cell r="AR907" t="str">
            <v>No Aplica</v>
          </cell>
          <cell r="AS907" t="e">
            <v>#VALUE!</v>
          </cell>
          <cell r="AT907">
            <v>3813</v>
          </cell>
          <cell r="AU907">
            <v>991</v>
          </cell>
          <cell r="AV907">
            <v>44608</v>
          </cell>
          <cell r="AW907">
            <v>10000000</v>
          </cell>
          <cell r="AX907" t="str">
            <v>O23011601190000007798</v>
          </cell>
        </row>
        <row r="908">
          <cell r="E908">
            <v>902</v>
          </cell>
          <cell r="F908" t="str">
            <v>902-2022</v>
          </cell>
          <cell r="G908" t="str">
            <v>CO1.PCCNTR.3617124</v>
          </cell>
          <cell r="H908" t="str">
            <v>No Aplica</v>
          </cell>
          <cell r="I908" t="str">
            <v>Terminado</v>
          </cell>
          <cell r="J908" t="str">
            <v>https://community.secop.gov.co/Public/Tendering/OpportunityDetail/Index?noticeUID=CO1.NTC.2856601&amp;isFromPublicArea=True&amp;isModal=False</v>
          </cell>
          <cell r="K908" t="str">
            <v>SDHT-MC-003-2022</v>
          </cell>
          <cell r="M908" t="str">
            <v>X</v>
          </cell>
          <cell r="N908" t="str">
            <v>NIT</v>
          </cell>
          <cell r="O908">
            <v>900274811</v>
          </cell>
          <cell r="P908">
            <v>7</v>
          </cell>
          <cell r="Q908" t="str">
            <v>No Aplica</v>
          </cell>
          <cell r="R908" t="str">
            <v>No Aplica</v>
          </cell>
          <cell r="S908" t="str">
            <v>EYM COMPANY S.A.S</v>
          </cell>
          <cell r="T908" t="str">
            <v>EYM COMPANY S.A.S</v>
          </cell>
          <cell r="U908" t="str">
            <v>No Aplica</v>
          </cell>
          <cell r="V908">
            <v>44636</v>
          </cell>
          <cell r="W908">
            <v>44644</v>
          </cell>
          <cell r="X908" t="str">
            <v>No Aplica</v>
          </cell>
          <cell r="Y908" t="str">
            <v>No Aplica</v>
          </cell>
          <cell r="Z908" t="str">
            <v>Mínima Cuantía</v>
          </cell>
          <cell r="AA908" t="str">
            <v>Contrato</v>
          </cell>
          <cell r="AB908" t="str">
            <v>Prestación de Servicios</v>
          </cell>
          <cell r="AC908" t="str">
            <v>PRESTAR EL SERVICIO DE MANTENIMIENTO PREVENTIVO Y CORRECTIVO CON SUMINISTRO DE REPUESTOS Y MANO DE OBRA PARA EL PARQUE AUTOMOTOR DE LA SECRETARIA DISTRITAL DEL HÁBITAT.</v>
          </cell>
          <cell r="AD908">
            <v>44644</v>
          </cell>
          <cell r="AE908">
            <v>44644</v>
          </cell>
          <cell r="AF908">
            <v>44644</v>
          </cell>
          <cell r="AG908">
            <v>44926</v>
          </cell>
          <cell r="AH908">
            <v>9</v>
          </cell>
          <cell r="AI908">
            <v>8</v>
          </cell>
          <cell r="AJ908">
            <v>9.2666666666666675</v>
          </cell>
          <cell r="AK908">
            <v>9</v>
          </cell>
          <cell r="AL908">
            <v>8</v>
          </cell>
          <cell r="AN908">
            <v>44926</v>
          </cell>
          <cell r="AO908">
            <v>44926</v>
          </cell>
          <cell r="AP908">
            <v>65000000</v>
          </cell>
          <cell r="AQ908">
            <v>65000000</v>
          </cell>
          <cell r="AR908" t="str">
            <v>No Aplica</v>
          </cell>
          <cell r="AS908" t="e">
            <v>#VALUE!</v>
          </cell>
          <cell r="AT908" t="str">
            <v>No Aplica</v>
          </cell>
          <cell r="AU908">
            <v>988</v>
          </cell>
          <cell r="AV908">
            <v>44608</v>
          </cell>
          <cell r="AW908">
            <v>80000000</v>
          </cell>
          <cell r="AX908" t="str">
            <v>O2120202008078714102</v>
          </cell>
        </row>
        <row r="909">
          <cell r="E909">
            <v>903</v>
          </cell>
          <cell r="F909" t="str">
            <v>903-2022</v>
          </cell>
          <cell r="G909" t="str">
            <v>CO1.PCCNTR.3634968</v>
          </cell>
          <cell r="H909" t="str">
            <v>No Aplica</v>
          </cell>
          <cell r="I909" t="str">
            <v>En Ejecución</v>
          </cell>
          <cell r="J909" t="str">
            <v>https://community.secop.gov.co/Public/Tendering/OpportunityDetail/Index?noticeUID=CO1.NTC.2875032&amp;isFromPublicArea=True&amp;isModal=False</v>
          </cell>
          <cell r="K909" t="str">
            <v>SDHT-MC-005-2022</v>
          </cell>
          <cell r="M909" t="str">
            <v>X</v>
          </cell>
          <cell r="N909" t="str">
            <v>NIT</v>
          </cell>
          <cell r="O909">
            <v>860002534</v>
          </cell>
          <cell r="P909">
            <v>0</v>
          </cell>
          <cell r="Q909" t="str">
            <v>No Aplica</v>
          </cell>
          <cell r="R909" t="str">
            <v>No Aplica</v>
          </cell>
          <cell r="S909" t="str">
            <v>ZURICH COLOMBIA SEGUROS S.A</v>
          </cell>
          <cell r="T909" t="str">
            <v>ZURICH COLOMBIA SEGUROS S.A</v>
          </cell>
          <cell r="U909" t="str">
            <v>No Aplica</v>
          </cell>
          <cell r="V909">
            <v>44650</v>
          </cell>
          <cell r="W909" t="str">
            <v>No Aplica</v>
          </cell>
          <cell r="X909" t="str">
            <v>No Aplica</v>
          </cell>
          <cell r="Y909" t="str">
            <v>No Aplica</v>
          </cell>
          <cell r="Z909" t="str">
            <v>Mínima Cuantía</v>
          </cell>
          <cell r="AA909" t="str">
            <v>Contrato</v>
          </cell>
          <cell r="AB909" t="str">
            <v>Seguros</v>
          </cell>
          <cell r="AC909" t="str">
            <v>CONTRATAR CON UNA COMPAÑÍA DE SEGUROS, LA PÓLIZA DE CASCO AVIACIÓN AERONAVES NO TRIPULADAS DRONES, PARA LA ADECUADA PROTECCIÓN DE LOS BIENES E INTERESES PATRIMONIALES DE PROPIEDAD O POR LA CUAL SEA RESPONSABLE, EN EL DESARROLLO DE LAS ACTIVIDADES DIARIAS DE LA SECRETARÍA DISTRITAL DEL HÁBITAT - SDHT</v>
          </cell>
          <cell r="AD909">
            <v>44652</v>
          </cell>
          <cell r="AE909">
            <v>44652</v>
          </cell>
          <cell r="AF909">
            <v>44652</v>
          </cell>
          <cell r="AG909">
            <v>45015</v>
          </cell>
          <cell r="AH909">
            <v>12</v>
          </cell>
          <cell r="AI909">
            <v>0</v>
          </cell>
          <cell r="AJ909">
            <v>14.333333333333334</v>
          </cell>
          <cell r="AK909">
            <v>14</v>
          </cell>
          <cell r="AL909">
            <v>10</v>
          </cell>
          <cell r="AM909">
            <v>430</v>
          </cell>
          <cell r="AN909">
            <v>45015</v>
          </cell>
          <cell r="AO909">
            <v>45085</v>
          </cell>
          <cell r="AP909">
            <v>40670893</v>
          </cell>
          <cell r="AQ909">
            <v>50506771</v>
          </cell>
          <cell r="AR909" t="str">
            <v>No Aplica</v>
          </cell>
          <cell r="AS909" t="e">
            <v>#VALUE!</v>
          </cell>
          <cell r="AT909" t="str">
            <v>No Aplica</v>
          </cell>
          <cell r="AU909">
            <v>899</v>
          </cell>
          <cell r="AV909">
            <v>44580</v>
          </cell>
          <cell r="AW909">
            <v>41000000</v>
          </cell>
          <cell r="AX909" t="str">
            <v>O212020200701030571355</v>
          </cell>
        </row>
        <row r="910">
          <cell r="E910">
            <v>904</v>
          </cell>
          <cell r="F910" t="str">
            <v>904-2022</v>
          </cell>
          <cell r="G910" t="str">
            <v>CO1.PCCNTR.3653001</v>
          </cell>
          <cell r="H910" t="str">
            <v>REALIZAR EL 100% DEL MANTENIMIENTO DE LAS 3 SEDES DE LA SDHT</v>
          </cell>
          <cell r="I910" t="str">
            <v>En Ejecución</v>
          </cell>
          <cell r="J910" t="str">
            <v>https://community.secop.gov.co/Public/Tendering/OpportunityDetail/Index?noticeUID=CO1.NTC.2881731&amp;isFromPublicArea=True&amp;isModal=False</v>
          </cell>
          <cell r="K910" t="str">
            <v>SDHT-SASI-004-2022</v>
          </cell>
          <cell r="M910" t="str">
            <v>X</v>
          </cell>
          <cell r="N910" t="str">
            <v>NIT</v>
          </cell>
          <cell r="O910">
            <v>900455314</v>
          </cell>
          <cell r="P910">
            <v>5</v>
          </cell>
          <cell r="Q910" t="str">
            <v>No Aplica</v>
          </cell>
          <cell r="R910" t="str">
            <v>No Aplica</v>
          </cell>
          <cell r="S910" t="str">
            <v>NEW COPIERS TECNOLOGY LTDA</v>
          </cell>
          <cell r="T910" t="str">
            <v>NEW COPIERS TECNOLOGY LTDA</v>
          </cell>
          <cell r="U910" t="str">
            <v>No Aplica</v>
          </cell>
          <cell r="V910">
            <v>44664</v>
          </cell>
          <cell r="W910">
            <v>44669</v>
          </cell>
          <cell r="X910" t="str">
            <v>No Aplica</v>
          </cell>
          <cell r="Y910" t="str">
            <v>No Aplica</v>
          </cell>
          <cell r="Z910" t="str">
            <v>SA-Menor Cuantía</v>
          </cell>
          <cell r="AA910" t="str">
            <v>Contrato</v>
          </cell>
          <cell r="AB910" t="str">
            <v>Prestación de Servicios</v>
          </cell>
          <cell r="AC910" t="str">
            <v>PRESTAR MEDIANTE EL SISTEMA DE OUTSOURCING EL SERVICIO INTEGRAL DE FOTOCOPIADO Y SERVICIOS AFINES, A PRECIOS UNITARIOS PARA LA SECRETARIA DISTRITAL DEL HÁBITAT</v>
          </cell>
          <cell r="AD910">
            <v>44669</v>
          </cell>
          <cell r="AE910">
            <v>44669</v>
          </cell>
          <cell r="AF910">
            <v>44669</v>
          </cell>
          <cell r="AG910">
            <v>44974</v>
          </cell>
          <cell r="AH910">
            <v>10</v>
          </cell>
          <cell r="AI910">
            <v>0</v>
          </cell>
          <cell r="AJ910">
            <v>13</v>
          </cell>
          <cell r="AK910">
            <v>13</v>
          </cell>
          <cell r="AL910">
            <v>0</v>
          </cell>
          <cell r="AN910">
            <v>44974</v>
          </cell>
          <cell r="AO910">
            <v>45063</v>
          </cell>
          <cell r="AP910">
            <v>444000000</v>
          </cell>
          <cell r="AQ910">
            <v>666000000</v>
          </cell>
          <cell r="AR910" t="str">
            <v>No Aplica</v>
          </cell>
          <cell r="AS910" t="e">
            <v>#VALUE!</v>
          </cell>
          <cell r="AT910">
            <v>3042</v>
          </cell>
          <cell r="AU910">
            <v>976</v>
          </cell>
          <cell r="AV910">
            <v>44600</v>
          </cell>
          <cell r="AW910">
            <v>444000000</v>
          </cell>
          <cell r="AX910" t="str">
            <v>O23011605560000007754</v>
          </cell>
        </row>
        <row r="911">
          <cell r="E911">
            <v>905</v>
          </cell>
          <cell r="F911" t="str">
            <v>905-2022</v>
          </cell>
          <cell r="G911" t="str">
            <v>CO1.PCCNTR.3669752</v>
          </cell>
          <cell r="H911" t="str">
            <v>No Aplica</v>
          </cell>
          <cell r="I911" t="str">
            <v>Terminado</v>
          </cell>
          <cell r="J911" t="str">
            <v>https://community.secop.gov.co/Public/Tendering/OpportunityDetail/Index?noticeUID=CO1.NTC.2903880&amp;isFromPublicArea=True&amp;isModal=False</v>
          </cell>
          <cell r="K911" t="str">
            <v>SDHT-MC-007-2022</v>
          </cell>
          <cell r="M911" t="str">
            <v>X</v>
          </cell>
          <cell r="N911" t="str">
            <v>NIT</v>
          </cell>
          <cell r="O911">
            <v>900527088</v>
          </cell>
          <cell r="P911">
            <v>5</v>
          </cell>
          <cell r="Q911" t="str">
            <v>No Aplica</v>
          </cell>
          <cell r="R911" t="str">
            <v>No Aplica</v>
          </cell>
          <cell r="S911" t="str">
            <v>REALTIME C&amp;S S.A.S</v>
          </cell>
          <cell r="T911" t="str">
            <v>REALTIME C&amp;S S.A.S</v>
          </cell>
          <cell r="U911" t="str">
            <v>No Aplica</v>
          </cell>
          <cell r="V911">
            <v>44679</v>
          </cell>
          <cell r="W911">
            <v>44680</v>
          </cell>
          <cell r="X911" t="str">
            <v>No Aplica</v>
          </cell>
          <cell r="Y911" t="str">
            <v>No Aplica</v>
          </cell>
          <cell r="Z911" t="str">
            <v>Mínima Cuantía</v>
          </cell>
          <cell r="AA911" t="str">
            <v>Contrato</v>
          </cell>
          <cell r="AB911" t="str">
            <v>Prestación de Servicios</v>
          </cell>
          <cell r="AC911" t="str">
            <v>RENOVACIÓN DEL BLOQUE DE DIRECCIONES DE IPV6 DE LA SECRETARIA DISTRITAL DEL HÁBITAT.</v>
          </cell>
          <cell r="AD911">
            <v>44680</v>
          </cell>
          <cell r="AE911">
            <v>44680</v>
          </cell>
          <cell r="AF911">
            <v>44680</v>
          </cell>
          <cell r="AG911">
            <v>44725</v>
          </cell>
          <cell r="AH911">
            <v>1</v>
          </cell>
          <cell r="AI911">
            <v>15</v>
          </cell>
          <cell r="AJ911">
            <v>1.5</v>
          </cell>
          <cell r="AK911">
            <v>1</v>
          </cell>
          <cell r="AL911">
            <v>15</v>
          </cell>
          <cell r="AN911">
            <v>44725</v>
          </cell>
          <cell r="AO911">
            <v>44725</v>
          </cell>
          <cell r="AP911">
            <v>3300000</v>
          </cell>
          <cell r="AQ911">
            <v>3300000</v>
          </cell>
          <cell r="AR911" t="str">
            <v>No Aplica</v>
          </cell>
          <cell r="AS911" t="e">
            <v>#VALUE!</v>
          </cell>
          <cell r="AT911" t="str">
            <v>No Aplica</v>
          </cell>
          <cell r="AU911">
            <v>1022</v>
          </cell>
          <cell r="AV911">
            <v>44657</v>
          </cell>
          <cell r="AW911">
            <v>5000000</v>
          </cell>
          <cell r="AX911" t="str">
            <v>O21202020070373390</v>
          </cell>
        </row>
        <row r="912">
          <cell r="E912">
            <v>906</v>
          </cell>
          <cell r="F912" t="str">
            <v>906-2022</v>
          </cell>
          <cell r="G912" t="str">
            <v>CO1.PCCNTR.3688361</v>
          </cell>
          <cell r="H912" t="str">
            <v>No Aplica</v>
          </cell>
          <cell r="I912" t="str">
            <v>En Ejecución</v>
          </cell>
          <cell r="J912" t="str">
            <v>https://community.secop.gov.co/Public/Tendering/OpportunityDetail/Index?noticeUID=CO1.NTC.2919407&amp;isFromPublicArea=True&amp;isModal=False</v>
          </cell>
          <cell r="K912" t="str">
            <v>SDHT-MC-010-2022</v>
          </cell>
          <cell r="M912" t="str">
            <v>X</v>
          </cell>
          <cell r="N912" t="str">
            <v>NIT</v>
          </cell>
          <cell r="O912">
            <v>900891255</v>
          </cell>
          <cell r="P912">
            <v>8</v>
          </cell>
          <cell r="Q912" t="str">
            <v>No Aplica</v>
          </cell>
          <cell r="R912" t="str">
            <v>No Aplica</v>
          </cell>
          <cell r="S912" t="str">
            <v>BIOSOC ASEO S.A.S</v>
          </cell>
          <cell r="T912" t="str">
            <v>BIOSOC ASEO S.A.S</v>
          </cell>
          <cell r="U912" t="str">
            <v>No Aplica</v>
          </cell>
          <cell r="V912">
            <v>44693</v>
          </cell>
          <cell r="W912">
            <v>44697</v>
          </cell>
          <cell r="X912" t="str">
            <v>No Aplica</v>
          </cell>
          <cell r="Y912" t="str">
            <v>No Aplica</v>
          </cell>
          <cell r="Z912" t="str">
            <v>Mínima Cuantía</v>
          </cell>
          <cell r="AA912" t="str">
            <v>Contrato</v>
          </cell>
          <cell r="AB912" t="str">
            <v>Prestación de Servicios</v>
          </cell>
          <cell r="AC912" t="str">
            <v>PRESTAR SERVICIOS INTEGRALES DE HIGIENE Y BIOSEGURIDAD PARA LAS BATERÍAS SANITARIAS DE LA SECRETARÍA DISTRITAL DEL HÁBITAT</v>
          </cell>
          <cell r="AD912">
            <v>44697</v>
          </cell>
          <cell r="AE912">
            <v>44698</v>
          </cell>
          <cell r="AF912">
            <v>44698</v>
          </cell>
          <cell r="AG912">
            <v>44908</v>
          </cell>
          <cell r="AH912">
            <v>6</v>
          </cell>
          <cell r="AI912">
            <v>27</v>
          </cell>
          <cell r="AJ912">
            <v>8.6</v>
          </cell>
          <cell r="AK912">
            <v>8</v>
          </cell>
          <cell r="AL912">
            <v>18</v>
          </cell>
          <cell r="AM912">
            <v>258</v>
          </cell>
          <cell r="AN912">
            <v>44908</v>
          </cell>
          <cell r="AO912">
            <v>44961</v>
          </cell>
          <cell r="AP912">
            <v>24942965</v>
          </cell>
          <cell r="AQ912">
            <v>36822065</v>
          </cell>
          <cell r="AR912" t="str">
            <v>No Aplica</v>
          </cell>
          <cell r="AS912" t="e">
            <v>#VALUE!</v>
          </cell>
          <cell r="AT912" t="str">
            <v>No Aplica</v>
          </cell>
          <cell r="AU912">
            <v>996</v>
          </cell>
          <cell r="AV912">
            <v>44620</v>
          </cell>
          <cell r="AW912">
            <v>25000000</v>
          </cell>
          <cell r="AX912" t="str">
            <v>O21202020090494411</v>
          </cell>
        </row>
        <row r="913">
          <cell r="E913">
            <v>907</v>
          </cell>
          <cell r="F913" t="str">
            <v>907-2022</v>
          </cell>
          <cell r="G913" t="str">
            <v>CO1.PCCNTR.3702108</v>
          </cell>
          <cell r="H913" t="str">
            <v>No Aplica</v>
          </cell>
          <cell r="I913" t="str">
            <v>En Ejecución</v>
          </cell>
          <cell r="J913" t="str">
            <v>https://community.secop.gov.co/Public/Tendering/OpportunityDetail/Index?noticeUID=CO1.NTC.2929854&amp;isFromPublicArea=True&amp;isModal=False</v>
          </cell>
          <cell r="K913" t="str">
            <v>SDHT-MC-008-2022</v>
          </cell>
          <cell r="M913" t="str">
            <v>X</v>
          </cell>
          <cell r="N913" t="str">
            <v>NIT</v>
          </cell>
          <cell r="O913">
            <v>900960810</v>
          </cell>
          <cell r="P913">
            <v>2</v>
          </cell>
          <cell r="Q913" t="str">
            <v>No Aplica</v>
          </cell>
          <cell r="R913" t="str">
            <v>No Aplica</v>
          </cell>
          <cell r="S913" t="str">
            <v>DIEGO CASTRO INDUSTRIA Y CONSTRUCCION S.A.S</v>
          </cell>
          <cell r="T913" t="str">
            <v>DIEGO CASTRO INDUSTRIA Y CONSTRUCCION S.A.S</v>
          </cell>
          <cell r="U913" t="str">
            <v>No Aplica</v>
          </cell>
          <cell r="V913">
            <v>44700</v>
          </cell>
          <cell r="W913">
            <v>44704</v>
          </cell>
          <cell r="X913" t="str">
            <v>No Aplica</v>
          </cell>
          <cell r="Y913" t="str">
            <v>No Aplica</v>
          </cell>
          <cell r="Z913" t="str">
            <v>Mínima Cuantía</v>
          </cell>
          <cell r="AA913" t="str">
            <v>Contrato</v>
          </cell>
          <cell r="AB913" t="str">
            <v>Suministro</v>
          </cell>
          <cell r="AC913" t="str">
            <v>SUMINISTRO DE MATERIALES, ELEMENTOS Y HERRAMIENTAS PARA EL MANTENIMIENTO DE LA ENTIDAD</v>
          </cell>
          <cell r="AD913">
            <v>44704</v>
          </cell>
          <cell r="AE913">
            <v>44704</v>
          </cell>
          <cell r="AF913">
            <v>44704</v>
          </cell>
          <cell r="AG913">
            <v>44926</v>
          </cell>
          <cell r="AH913">
            <v>7</v>
          </cell>
          <cell r="AI913">
            <v>9</v>
          </cell>
          <cell r="AJ913">
            <v>10.3</v>
          </cell>
          <cell r="AK913">
            <v>10</v>
          </cell>
          <cell r="AL913">
            <v>9</v>
          </cell>
          <cell r="AM913">
            <v>309</v>
          </cell>
          <cell r="AN913">
            <v>44926</v>
          </cell>
          <cell r="AO913">
            <v>45016</v>
          </cell>
          <cell r="AP913">
            <v>15000000</v>
          </cell>
          <cell r="AQ913">
            <v>22500000</v>
          </cell>
          <cell r="AR913" t="str">
            <v>No Aplica</v>
          </cell>
          <cell r="AS913" t="e">
            <v>#VALUE!</v>
          </cell>
          <cell r="AT913" t="str">
            <v>No Aplica</v>
          </cell>
          <cell r="AU913">
            <v>990</v>
          </cell>
          <cell r="AV913">
            <v>44608</v>
          </cell>
          <cell r="AW913">
            <v>15000000</v>
          </cell>
          <cell r="AX913" t="str">
            <v>O2120201004024299991</v>
          </cell>
        </row>
        <row r="914">
          <cell r="E914">
            <v>907</v>
          </cell>
          <cell r="F914" t="str">
            <v>907-2022</v>
          </cell>
          <cell r="G914" t="str">
            <v>CO1.PCCNTR.3702108</v>
          </cell>
          <cell r="H914" t="str">
            <v>No Aplica</v>
          </cell>
          <cell r="I914" t="str">
            <v>En Ejecución</v>
          </cell>
          <cell r="J914" t="str">
            <v>https://community.secop.gov.co/Public/Tendering/OpportunityDetail/Index?noticeUID=CO1.NTC.2929854&amp;isFromPublicArea=True&amp;isModal=False</v>
          </cell>
          <cell r="K914" t="str">
            <v>SDHT-MC-008-2022</v>
          </cell>
          <cell r="M914" t="str">
            <v>X</v>
          </cell>
          <cell r="N914" t="str">
            <v>NIT</v>
          </cell>
          <cell r="O914">
            <v>900960810</v>
          </cell>
          <cell r="P914">
            <v>2</v>
          </cell>
          <cell r="Q914" t="str">
            <v>No Aplica</v>
          </cell>
          <cell r="R914" t="str">
            <v>No Aplica</v>
          </cell>
          <cell r="S914" t="str">
            <v>DIEGO CASTRO INDUSTRIA Y CONSTRUCCION S.A.S</v>
          </cell>
          <cell r="T914" t="str">
            <v>DIEGO CASTRO INDUSTRIA Y CONSTRUCCION S.A.S</v>
          </cell>
          <cell r="U914" t="str">
            <v>No Aplica</v>
          </cell>
          <cell r="V914">
            <v>44700</v>
          </cell>
          <cell r="W914">
            <v>44704</v>
          </cell>
          <cell r="X914" t="str">
            <v>No Aplica</v>
          </cell>
          <cell r="Y914" t="str">
            <v>No Aplica</v>
          </cell>
          <cell r="Z914" t="str">
            <v>Mínima Cuantía</v>
          </cell>
          <cell r="AA914" t="str">
            <v>Contrato</v>
          </cell>
          <cell r="AB914" t="str">
            <v>Suministro</v>
          </cell>
          <cell r="AC914" t="str">
            <v>SUMINISTRO DE MATERIALES, ELEMENTOS Y HERRAMIENTAS PARA EL MANTENIMIENTO DE LA ENTIDAD</v>
          </cell>
          <cell r="AD914">
            <v>44704</v>
          </cell>
          <cell r="AE914">
            <v>44704</v>
          </cell>
          <cell r="AF914">
            <v>44704</v>
          </cell>
          <cell r="AG914">
            <v>44926</v>
          </cell>
          <cell r="AH914">
            <v>7</v>
          </cell>
          <cell r="AI914">
            <v>9</v>
          </cell>
          <cell r="AJ914">
            <v>10.3</v>
          </cell>
          <cell r="AK914">
            <v>10</v>
          </cell>
          <cell r="AL914">
            <v>9</v>
          </cell>
          <cell r="AM914">
            <v>309</v>
          </cell>
          <cell r="AN914">
            <v>44926</v>
          </cell>
          <cell r="AO914">
            <v>45016</v>
          </cell>
          <cell r="AP914">
            <v>6177000</v>
          </cell>
          <cell r="AQ914">
            <v>9265500</v>
          </cell>
          <cell r="AR914" t="str">
            <v>No Aplica</v>
          </cell>
          <cell r="AS914" t="e">
            <v>#VALUE!</v>
          </cell>
          <cell r="AT914" t="str">
            <v>No Aplica</v>
          </cell>
          <cell r="AU914">
            <v>990</v>
          </cell>
          <cell r="AV914">
            <v>44608</v>
          </cell>
          <cell r="AW914">
            <v>6177000</v>
          </cell>
          <cell r="AX914" t="str">
            <v>O21201010030301</v>
          </cell>
        </row>
        <row r="915">
          <cell r="E915">
            <v>907</v>
          </cell>
          <cell r="F915" t="str">
            <v>907-2022</v>
          </cell>
          <cell r="G915" t="str">
            <v>CO1.PCCNTR.3702108</v>
          </cell>
          <cell r="H915" t="str">
            <v>No Aplica</v>
          </cell>
          <cell r="I915" t="str">
            <v>En Ejecución</v>
          </cell>
          <cell r="J915" t="str">
            <v>https://community.secop.gov.co/Public/Tendering/OpportunityDetail/Index?noticeUID=CO1.NTC.2929854&amp;isFromPublicArea=True&amp;isModal=False</v>
          </cell>
          <cell r="K915" t="str">
            <v>SDHT-MC-008-2022</v>
          </cell>
          <cell r="M915" t="str">
            <v>X</v>
          </cell>
          <cell r="N915" t="str">
            <v>NIT</v>
          </cell>
          <cell r="O915">
            <v>900960810</v>
          </cell>
          <cell r="P915">
            <v>2</v>
          </cell>
          <cell r="Q915" t="str">
            <v>No Aplica</v>
          </cell>
          <cell r="R915" t="str">
            <v>No Aplica</v>
          </cell>
          <cell r="S915" t="str">
            <v>DIEGO CASTRO INDUSTRIA Y CONSTRUCCION S.A.S</v>
          </cell>
          <cell r="T915" t="str">
            <v>DIEGO CASTRO INDUSTRIA Y CONSTRUCCION S.A.S</v>
          </cell>
          <cell r="U915" t="str">
            <v>No Aplica</v>
          </cell>
          <cell r="V915">
            <v>44700</v>
          </cell>
          <cell r="W915">
            <v>44704</v>
          </cell>
          <cell r="X915" t="str">
            <v>No Aplica</v>
          </cell>
          <cell r="Y915" t="str">
            <v>No Aplica</v>
          </cell>
          <cell r="Z915" t="str">
            <v>Mínima Cuantía</v>
          </cell>
          <cell r="AA915" t="str">
            <v>Contrato</v>
          </cell>
          <cell r="AB915" t="str">
            <v>Suministro</v>
          </cell>
          <cell r="AC915" t="str">
            <v>SUMINISTRO DE MATERIALES, ELEMENTOS Y HERRAMIENTAS PARA EL MANTENIMIENTO DE LA ENTIDAD</v>
          </cell>
          <cell r="AD915">
            <v>44704</v>
          </cell>
          <cell r="AE915">
            <v>44704</v>
          </cell>
          <cell r="AF915">
            <v>44704</v>
          </cell>
          <cell r="AG915">
            <v>44926</v>
          </cell>
          <cell r="AH915">
            <v>7</v>
          </cell>
          <cell r="AI915">
            <v>9</v>
          </cell>
          <cell r="AJ915">
            <v>10.3</v>
          </cell>
          <cell r="AK915">
            <v>10</v>
          </cell>
          <cell r="AL915">
            <v>9</v>
          </cell>
          <cell r="AM915">
            <v>309</v>
          </cell>
          <cell r="AN915">
            <v>44926</v>
          </cell>
          <cell r="AO915">
            <v>45016</v>
          </cell>
          <cell r="AP915">
            <v>5400000</v>
          </cell>
          <cell r="AQ915">
            <v>8100000</v>
          </cell>
          <cell r="AR915" t="str">
            <v>No Aplica</v>
          </cell>
          <cell r="AS915" t="e">
            <v>#VALUE!</v>
          </cell>
          <cell r="AT915" t="str">
            <v>No Aplica</v>
          </cell>
          <cell r="AU915">
            <v>990</v>
          </cell>
          <cell r="AV915">
            <v>44608</v>
          </cell>
          <cell r="AW915">
            <v>5400000</v>
          </cell>
          <cell r="AX915" t="str">
            <v>O21201010030302</v>
          </cell>
        </row>
        <row r="916">
          <cell r="E916">
            <v>907</v>
          </cell>
          <cell r="F916" t="str">
            <v>907-2022</v>
          </cell>
          <cell r="G916" t="str">
            <v>CO1.PCCNTR.3702108</v>
          </cell>
          <cell r="H916" t="str">
            <v>No Aplica</v>
          </cell>
          <cell r="I916" t="str">
            <v>En Ejecución</v>
          </cell>
          <cell r="J916" t="str">
            <v>https://community.secop.gov.co/Public/Tendering/OpportunityDetail/Index?noticeUID=CO1.NTC.2929854&amp;isFromPublicArea=True&amp;isModal=False</v>
          </cell>
          <cell r="K916" t="str">
            <v>SDHT-MC-008-2022</v>
          </cell>
          <cell r="M916" t="str">
            <v>X</v>
          </cell>
          <cell r="N916" t="str">
            <v>NIT</v>
          </cell>
          <cell r="O916">
            <v>900960810</v>
          </cell>
          <cell r="P916">
            <v>2</v>
          </cell>
          <cell r="Q916" t="str">
            <v>No Aplica</v>
          </cell>
          <cell r="R916" t="str">
            <v>No Aplica</v>
          </cell>
          <cell r="S916" t="str">
            <v>DIEGO CASTRO INDUSTRIA Y CONSTRUCCION S.A.S</v>
          </cell>
          <cell r="T916" t="str">
            <v>DIEGO CASTRO INDUSTRIA Y CONSTRUCCION S.A.S</v>
          </cell>
          <cell r="U916" t="str">
            <v>No Aplica</v>
          </cell>
          <cell r="V916">
            <v>44700</v>
          </cell>
          <cell r="W916">
            <v>44704</v>
          </cell>
          <cell r="X916" t="str">
            <v>No Aplica</v>
          </cell>
          <cell r="Y916" t="str">
            <v>No Aplica</v>
          </cell>
          <cell r="Z916" t="str">
            <v>Mínima Cuantía</v>
          </cell>
          <cell r="AA916" t="str">
            <v>Contrato</v>
          </cell>
          <cell r="AB916" t="str">
            <v>Suministro</v>
          </cell>
          <cell r="AC916" t="str">
            <v>SUMINISTRO DE MATERIALES, ELEMENTOS Y HERRAMIENTAS PARA EL MANTENIMIENTO DE LA ENTIDAD</v>
          </cell>
          <cell r="AD916">
            <v>44704</v>
          </cell>
          <cell r="AE916">
            <v>44704</v>
          </cell>
          <cell r="AF916">
            <v>44704</v>
          </cell>
          <cell r="AG916">
            <v>44926</v>
          </cell>
          <cell r="AH916">
            <v>7</v>
          </cell>
          <cell r="AI916">
            <v>9</v>
          </cell>
          <cell r="AJ916">
            <v>10.3</v>
          </cell>
          <cell r="AK916">
            <v>10</v>
          </cell>
          <cell r="AL916">
            <v>9</v>
          </cell>
          <cell r="AM916">
            <v>309</v>
          </cell>
          <cell r="AN916">
            <v>44926</v>
          </cell>
          <cell r="AO916">
            <v>45016</v>
          </cell>
          <cell r="AP916">
            <v>4893000</v>
          </cell>
          <cell r="AQ916">
            <v>7339500</v>
          </cell>
          <cell r="AR916" t="str">
            <v>No Aplica</v>
          </cell>
          <cell r="AS916" t="e">
            <v>#VALUE!</v>
          </cell>
          <cell r="AT916" t="str">
            <v>No Aplica</v>
          </cell>
          <cell r="AU916">
            <v>990</v>
          </cell>
          <cell r="AV916">
            <v>44608</v>
          </cell>
          <cell r="AW916">
            <v>4893000</v>
          </cell>
          <cell r="AX916" t="str">
            <v>O21201010030406</v>
          </cell>
        </row>
        <row r="917">
          <cell r="E917">
            <v>907</v>
          </cell>
          <cell r="F917" t="str">
            <v>907-2022</v>
          </cell>
          <cell r="G917" t="str">
            <v>CO1.PCCNTR.3702108</v>
          </cell>
          <cell r="H917" t="str">
            <v>No Aplica</v>
          </cell>
          <cell r="I917" t="str">
            <v>En Ejecución</v>
          </cell>
          <cell r="J917" t="str">
            <v>https://community.secop.gov.co/Public/Tendering/OpportunityDetail/Index?noticeUID=CO1.NTC.2929854&amp;isFromPublicArea=True&amp;isModal=False</v>
          </cell>
          <cell r="K917" t="str">
            <v>SDHT-MC-008-2022</v>
          </cell>
          <cell r="M917" t="str">
            <v>X</v>
          </cell>
          <cell r="N917" t="str">
            <v>NIT</v>
          </cell>
          <cell r="O917">
            <v>900960810</v>
          </cell>
          <cell r="P917">
            <v>2</v>
          </cell>
          <cell r="Q917" t="str">
            <v>No Aplica</v>
          </cell>
          <cell r="R917" t="str">
            <v>No Aplica</v>
          </cell>
          <cell r="S917" t="str">
            <v>DIEGO CASTRO INDUSTRIA Y CONSTRUCCION S.A.S</v>
          </cell>
          <cell r="T917" t="str">
            <v>DIEGO CASTRO INDUSTRIA Y CONSTRUCCION S.A.S</v>
          </cell>
          <cell r="U917" t="str">
            <v>No Aplica</v>
          </cell>
          <cell r="V917">
            <v>44700</v>
          </cell>
          <cell r="W917">
            <v>44704</v>
          </cell>
          <cell r="X917" t="str">
            <v>No Aplica</v>
          </cell>
          <cell r="Y917" t="str">
            <v>No Aplica</v>
          </cell>
          <cell r="Z917" t="str">
            <v>Mínima Cuantía</v>
          </cell>
          <cell r="AA917" t="str">
            <v>Contrato</v>
          </cell>
          <cell r="AB917" t="str">
            <v>Suministro</v>
          </cell>
          <cell r="AC917" t="str">
            <v>SUMINISTRO DE MATERIALES, ELEMENTOS Y HERRAMIENTAS PARA EL MANTENIMIENTO DE LA ENTIDAD</v>
          </cell>
          <cell r="AD917">
            <v>44704</v>
          </cell>
          <cell r="AE917">
            <v>44704</v>
          </cell>
          <cell r="AF917">
            <v>44704</v>
          </cell>
          <cell r="AG917">
            <v>44926</v>
          </cell>
          <cell r="AH917">
            <v>7</v>
          </cell>
          <cell r="AI917">
            <v>9</v>
          </cell>
          <cell r="AJ917">
            <v>10.3</v>
          </cell>
          <cell r="AK917">
            <v>10</v>
          </cell>
          <cell r="AL917">
            <v>9</v>
          </cell>
          <cell r="AM917">
            <v>309</v>
          </cell>
          <cell r="AN917">
            <v>44926</v>
          </cell>
          <cell r="AO917">
            <v>45016</v>
          </cell>
          <cell r="AP917">
            <v>9000000</v>
          </cell>
          <cell r="AQ917">
            <v>13500000</v>
          </cell>
          <cell r="AR917" t="str">
            <v>No Aplica</v>
          </cell>
          <cell r="AS917" t="e">
            <v>#VALUE!</v>
          </cell>
          <cell r="AT917" t="str">
            <v>No Aplica</v>
          </cell>
          <cell r="AU917">
            <v>990</v>
          </cell>
          <cell r="AV917">
            <v>44608</v>
          </cell>
          <cell r="AW917">
            <v>9000000</v>
          </cell>
          <cell r="AX917" t="str">
            <v>O2120201003033338004</v>
          </cell>
        </row>
        <row r="918">
          <cell r="E918">
            <v>908</v>
          </cell>
          <cell r="F918" t="str">
            <v>908-2022</v>
          </cell>
          <cell r="G918" t="str">
            <v>CO1.PCCNTR.3699557</v>
          </cell>
          <cell r="H918" t="str">
            <v>REALIZAR EL 100% DEL MANTENIMIENTO DE LAS 3 SEDES DE LA SDHT</v>
          </cell>
          <cell r="I918" t="str">
            <v>En Ejecución</v>
          </cell>
          <cell r="J918" t="str">
            <v>https://community.secop.gov.co/Public/Tendering/OpportunityDetail/Index?noticeUID=CO1.NTC.2892960&amp;isFromPublicArea=True&amp;isModal=False</v>
          </cell>
          <cell r="K918" t="str">
            <v>SDHT-LP-001-2022</v>
          </cell>
          <cell r="M918" t="str">
            <v>X</v>
          </cell>
          <cell r="N918" t="str">
            <v>NIT</v>
          </cell>
          <cell r="O918">
            <v>830043969</v>
          </cell>
          <cell r="P918">
            <v>7</v>
          </cell>
          <cell r="Q918" t="str">
            <v>No Aplica</v>
          </cell>
          <cell r="R918" t="str">
            <v>No Aplica</v>
          </cell>
          <cell r="S918" t="str">
            <v>CONVETUR S.A.S.</v>
          </cell>
          <cell r="T918" t="str">
            <v>CONVETUR S.A.S.</v>
          </cell>
          <cell r="U918" t="str">
            <v>No Aplica</v>
          </cell>
          <cell r="V918">
            <v>44700</v>
          </cell>
          <cell r="W918">
            <v>44701</v>
          </cell>
          <cell r="X918" t="str">
            <v>No Aplica</v>
          </cell>
          <cell r="Y918" t="str">
            <v>No Aplica</v>
          </cell>
          <cell r="Z918" t="str">
            <v>Licitación</v>
          </cell>
          <cell r="AA918" t="str">
            <v>Contrato</v>
          </cell>
          <cell r="AB918" t="str">
            <v>Prestación de Servicios</v>
          </cell>
          <cell r="AC918" t="str">
            <v>PRESTAR SERVICIOS DE LOGÍSTICA PARA APOYAR LAS ACTIVIDADES DESARROLLADAS POR LA SECRETARIA DISTRITAL DEL HÁBITAT</v>
          </cell>
          <cell r="AD918">
            <v>44701</v>
          </cell>
          <cell r="AE918">
            <v>44701</v>
          </cell>
          <cell r="AF918">
            <v>44701</v>
          </cell>
          <cell r="AG918">
            <v>44926</v>
          </cell>
          <cell r="AH918">
            <v>7</v>
          </cell>
          <cell r="AI918">
            <v>11</v>
          </cell>
          <cell r="AJ918">
            <v>10.366666666666667</v>
          </cell>
          <cell r="AK918">
            <v>10</v>
          </cell>
          <cell r="AL918">
            <v>11</v>
          </cell>
          <cell r="AM918">
            <v>311</v>
          </cell>
          <cell r="AN918">
            <v>44926</v>
          </cell>
          <cell r="AO918">
            <v>44985</v>
          </cell>
          <cell r="AP918">
            <v>1000000000</v>
          </cell>
          <cell r="AQ918">
            <v>1260782223</v>
          </cell>
          <cell r="AR918" t="str">
            <v>No Aplica</v>
          </cell>
          <cell r="AS918" t="e">
            <v>#VALUE!</v>
          </cell>
          <cell r="AT918">
            <v>3051</v>
          </cell>
          <cell r="AU918">
            <v>977</v>
          </cell>
          <cell r="AV918">
            <v>44600</v>
          </cell>
          <cell r="AW918">
            <v>1000000000</v>
          </cell>
          <cell r="AX918" t="str">
            <v>O23011605560000007754</v>
          </cell>
        </row>
        <row r="919">
          <cell r="E919">
            <v>908</v>
          </cell>
          <cell r="F919" t="str">
            <v>908-2022</v>
          </cell>
          <cell r="G919" t="str">
            <v>CO1.PCCNTR.3699557</v>
          </cell>
          <cell r="H919" t="str">
            <v>ELABORAR 4 DOCUMENTOS QUE CONTEMPLEN DIVERSAS PROPUESTAS PARA LA INCLUSIÓN E IMPLEMENTACIÓN DE NUEVAS FUENTES DE FINANCIACIÓN PARA LA GESTIÓN DEL HÁBITAT</v>
          </cell>
          <cell r="I919" t="str">
            <v>En Ejecución</v>
          </cell>
          <cell r="J919" t="str">
            <v>https://community.secop.gov.co/Public/Tendering/OpportunityDetail/Index?noticeUID=CO1.NTC.2892960&amp;isFromPublicArea=True&amp;isModal=False</v>
          </cell>
          <cell r="K919" t="str">
            <v>SDHT-LP-001-2022</v>
          </cell>
          <cell r="M919" t="str">
            <v>X</v>
          </cell>
          <cell r="N919" t="str">
            <v>NIT</v>
          </cell>
          <cell r="O919">
            <v>830043969</v>
          </cell>
          <cell r="P919">
            <v>7</v>
          </cell>
          <cell r="Q919" t="str">
            <v>No Aplica</v>
          </cell>
          <cell r="R919" t="str">
            <v>No Aplica</v>
          </cell>
          <cell r="S919" t="str">
            <v>CONVETUR S.A.S.</v>
          </cell>
          <cell r="T919" t="str">
            <v>CONVETUR S.A.S.</v>
          </cell>
          <cell r="U919" t="str">
            <v>No Aplica</v>
          </cell>
          <cell r="V919">
            <v>44700</v>
          </cell>
          <cell r="W919">
            <v>44701</v>
          </cell>
          <cell r="X919" t="str">
            <v>No Aplica</v>
          </cell>
          <cell r="Y919" t="str">
            <v>No Aplica</v>
          </cell>
          <cell r="Z919" t="str">
            <v>Licitación</v>
          </cell>
          <cell r="AA919" t="str">
            <v>Contrato</v>
          </cell>
          <cell r="AB919" t="str">
            <v>Prestación de Servicios</v>
          </cell>
          <cell r="AC919" t="str">
            <v>PRESTAR SERVICIOS DE LOGÍSTICA PARA APOYAR LAS ACTIVIDADES DESARROLLADAS POR LA SECRETARIA DISTRITAL DEL HÁBITAT</v>
          </cell>
          <cell r="AD919">
            <v>44701</v>
          </cell>
          <cell r="AE919">
            <v>44701</v>
          </cell>
          <cell r="AF919">
            <v>44701</v>
          </cell>
          <cell r="AG919">
            <v>44926</v>
          </cell>
          <cell r="AH919">
            <v>7</v>
          </cell>
          <cell r="AI919">
            <v>11</v>
          </cell>
          <cell r="AJ919">
            <v>10.366666666666667</v>
          </cell>
          <cell r="AK919">
            <v>10</v>
          </cell>
          <cell r="AL919">
            <v>11</v>
          </cell>
          <cell r="AM919">
            <v>311</v>
          </cell>
          <cell r="AN919">
            <v>44926</v>
          </cell>
          <cell r="AO919">
            <v>44985</v>
          </cell>
          <cell r="AP919">
            <v>600000000</v>
          </cell>
          <cell r="AQ919">
            <v>1267217777</v>
          </cell>
          <cell r="AR919" t="str">
            <v>No Aplica</v>
          </cell>
          <cell r="AS919" t="e">
            <v>#VALUE!</v>
          </cell>
          <cell r="AT919">
            <v>3021</v>
          </cell>
          <cell r="AU919">
            <v>1008</v>
          </cell>
          <cell r="AV919">
            <v>44600</v>
          </cell>
          <cell r="AW919">
            <v>600000000</v>
          </cell>
          <cell r="AX919" t="str">
            <v>O23011601190000007825</v>
          </cell>
        </row>
        <row r="920">
          <cell r="E920">
            <v>909</v>
          </cell>
          <cell r="F920" t="str">
            <v>909-2022</v>
          </cell>
          <cell r="G920" t="str">
            <v>CO1.PCCNTR.3704404</v>
          </cell>
          <cell r="H920" t="str">
            <v>No Aplica</v>
          </cell>
          <cell r="I920" t="str">
            <v>En Ejecución</v>
          </cell>
          <cell r="J920" t="str">
            <v>https://community.secop.gov.co/Public/Tendering/OpportunityDetail/Index?noticeUID=CO1.NTC.2931116&amp;isFromPublicArea=True&amp;isModal=False</v>
          </cell>
          <cell r="K920" t="str">
            <v>SDHT-MC-014-2022</v>
          </cell>
          <cell r="M920" t="str">
            <v>X</v>
          </cell>
          <cell r="N920" t="str">
            <v>NIT</v>
          </cell>
          <cell r="O920">
            <v>901251520</v>
          </cell>
          <cell r="P920">
            <v>3</v>
          </cell>
          <cell r="Q920" t="str">
            <v>No Aplica</v>
          </cell>
          <cell r="R920" t="str">
            <v>No Aplica</v>
          </cell>
          <cell r="S920" t="str">
            <v>TAFINCO S.A.S</v>
          </cell>
          <cell r="T920" t="str">
            <v>TAFINCO S.A.S</v>
          </cell>
          <cell r="U920" t="str">
            <v>No Aplica</v>
          </cell>
          <cell r="V920">
            <v>44701</v>
          </cell>
          <cell r="W920">
            <v>44704</v>
          </cell>
          <cell r="X920" t="str">
            <v>No Aplica</v>
          </cell>
          <cell r="Y920" t="str">
            <v>No Aplica</v>
          </cell>
          <cell r="Z920" t="str">
            <v>Mínima Cuantía</v>
          </cell>
          <cell r="AA920" t="str">
            <v>Contrato</v>
          </cell>
          <cell r="AB920" t="str">
            <v>Suministro</v>
          </cell>
          <cell r="AC920" t="str">
            <v>SUMINISTRAR ELEMENTOS DE PAPELERÍA Y OFICINA PARA LA SECRETARÍA DISTRITAL DEL HÁBITAT</v>
          </cell>
          <cell r="AD920">
            <v>44704</v>
          </cell>
          <cell r="AE920">
            <v>44704</v>
          </cell>
          <cell r="AF920">
            <v>44704</v>
          </cell>
          <cell r="AG920">
            <v>44979</v>
          </cell>
          <cell r="AH920">
            <v>9</v>
          </cell>
          <cell r="AI920">
            <v>0</v>
          </cell>
          <cell r="AJ920">
            <v>11</v>
          </cell>
          <cell r="AK920">
            <v>11</v>
          </cell>
          <cell r="AL920">
            <v>0</v>
          </cell>
          <cell r="AM920">
            <v>330</v>
          </cell>
          <cell r="AN920">
            <v>44979</v>
          </cell>
          <cell r="AO920">
            <v>45038</v>
          </cell>
          <cell r="AP920">
            <v>300000</v>
          </cell>
          <cell r="AQ920">
            <v>450000</v>
          </cell>
          <cell r="AR920" t="str">
            <v>No Aplica</v>
          </cell>
          <cell r="AS920" t="e">
            <v>#VALUE!</v>
          </cell>
          <cell r="AT920" t="str">
            <v>No Aplica</v>
          </cell>
          <cell r="AU920">
            <v>989</v>
          </cell>
          <cell r="AV920">
            <v>44608</v>
          </cell>
          <cell r="AW920">
            <v>300000</v>
          </cell>
          <cell r="AX920" t="str">
            <v>O2120201003023212101</v>
          </cell>
        </row>
        <row r="921">
          <cell r="E921">
            <v>909</v>
          </cell>
          <cell r="F921" t="str">
            <v>909-2022</v>
          </cell>
          <cell r="G921" t="str">
            <v>CO1.PCCNTR.3704404</v>
          </cell>
          <cell r="H921" t="str">
            <v>No Aplica</v>
          </cell>
          <cell r="I921" t="str">
            <v>En Ejecución</v>
          </cell>
          <cell r="J921" t="str">
            <v>https://community.secop.gov.co/Public/Tendering/OpportunityDetail/Index?noticeUID=CO1.NTC.2931116&amp;isFromPublicArea=True&amp;isModal=False</v>
          </cell>
          <cell r="K921" t="str">
            <v>SDHT-MC-014-2022</v>
          </cell>
          <cell r="M921" t="str">
            <v>X</v>
          </cell>
          <cell r="N921" t="str">
            <v>NIT</v>
          </cell>
          <cell r="O921">
            <v>901251520</v>
          </cell>
          <cell r="P921">
            <v>3</v>
          </cell>
          <cell r="Q921" t="str">
            <v>No Aplica</v>
          </cell>
          <cell r="R921" t="str">
            <v>No Aplica</v>
          </cell>
          <cell r="S921" t="str">
            <v>TAFINCO S.A.S</v>
          </cell>
          <cell r="T921" t="str">
            <v>TAFINCO S.A.S</v>
          </cell>
          <cell r="U921" t="str">
            <v>No Aplica</v>
          </cell>
          <cell r="V921">
            <v>44701</v>
          </cell>
          <cell r="W921">
            <v>44704</v>
          </cell>
          <cell r="X921" t="str">
            <v>No Aplica</v>
          </cell>
          <cell r="Y921" t="str">
            <v>No Aplica</v>
          </cell>
          <cell r="Z921" t="str">
            <v>Mínima Cuantía</v>
          </cell>
          <cell r="AA921" t="str">
            <v>Contrato</v>
          </cell>
          <cell r="AB921" t="str">
            <v>Suministro</v>
          </cell>
          <cell r="AC921" t="str">
            <v>SUMINISTRAR ELEMENTOS DE PAPELERÍA Y OFICINA PARA LA SECRETARÍA DISTRITAL DEL HÁBITAT</v>
          </cell>
          <cell r="AD921">
            <v>44704</v>
          </cell>
          <cell r="AE921">
            <v>44704</v>
          </cell>
          <cell r="AF921">
            <v>44704</v>
          </cell>
          <cell r="AG921">
            <v>44979</v>
          </cell>
          <cell r="AH921">
            <v>9</v>
          </cell>
          <cell r="AI921">
            <v>0</v>
          </cell>
          <cell r="AJ921">
            <v>11</v>
          </cell>
          <cell r="AK921">
            <v>11</v>
          </cell>
          <cell r="AL921">
            <v>0</v>
          </cell>
          <cell r="AM921">
            <v>330</v>
          </cell>
          <cell r="AN921">
            <v>44979</v>
          </cell>
          <cell r="AO921">
            <v>45038</v>
          </cell>
          <cell r="AP921">
            <v>23928000</v>
          </cell>
          <cell r="AQ921">
            <v>35892000</v>
          </cell>
          <cell r="AR921" t="str">
            <v>No Aplica</v>
          </cell>
          <cell r="AS921" t="e">
            <v>#VALUE!</v>
          </cell>
          <cell r="AT921" t="str">
            <v>No Aplica</v>
          </cell>
          <cell r="AU921">
            <v>989</v>
          </cell>
          <cell r="AV921">
            <v>44608</v>
          </cell>
          <cell r="AW921">
            <v>23928000</v>
          </cell>
          <cell r="AX921" t="str">
            <v>O2120201003023212901</v>
          </cell>
        </row>
        <row r="922">
          <cell r="E922">
            <v>909</v>
          </cell>
          <cell r="F922" t="str">
            <v>909-2022</v>
          </cell>
          <cell r="G922" t="str">
            <v>CO1.PCCNTR.3704404</v>
          </cell>
          <cell r="H922" t="str">
            <v>No Aplica</v>
          </cell>
          <cell r="I922" t="str">
            <v>En Ejecución</v>
          </cell>
          <cell r="J922" t="str">
            <v>https://community.secop.gov.co/Public/Tendering/OpportunityDetail/Index?noticeUID=CO1.NTC.2931116&amp;isFromPublicArea=True&amp;isModal=False</v>
          </cell>
          <cell r="K922" t="str">
            <v>SDHT-MC-014-2022</v>
          </cell>
          <cell r="M922" t="str">
            <v>X</v>
          </cell>
          <cell r="N922" t="str">
            <v>NIT</v>
          </cell>
          <cell r="O922">
            <v>901251520</v>
          </cell>
          <cell r="P922">
            <v>3</v>
          </cell>
          <cell r="Q922" t="str">
            <v>No Aplica</v>
          </cell>
          <cell r="R922" t="str">
            <v>No Aplica</v>
          </cell>
          <cell r="S922" t="str">
            <v>TAFINCO S.A.S</v>
          </cell>
          <cell r="T922" t="str">
            <v>TAFINCO S.A.S</v>
          </cell>
          <cell r="U922" t="str">
            <v>No Aplica</v>
          </cell>
          <cell r="V922">
            <v>44701</v>
          </cell>
          <cell r="W922">
            <v>44704</v>
          </cell>
          <cell r="X922" t="str">
            <v>No Aplica</v>
          </cell>
          <cell r="Y922" t="str">
            <v>No Aplica</v>
          </cell>
          <cell r="Z922" t="str">
            <v>Mínima Cuantía</v>
          </cell>
          <cell r="AA922" t="str">
            <v>Contrato</v>
          </cell>
          <cell r="AB922" t="str">
            <v>Suministro</v>
          </cell>
          <cell r="AC922" t="str">
            <v>SUMINISTRAR ELEMENTOS DE PAPELERÍA Y OFICINA PARA LA SECRETARÍA DISTRITAL DEL HÁBITAT</v>
          </cell>
          <cell r="AD922">
            <v>44704</v>
          </cell>
          <cell r="AE922">
            <v>44704</v>
          </cell>
          <cell r="AF922">
            <v>44704</v>
          </cell>
          <cell r="AG922">
            <v>44979</v>
          </cell>
          <cell r="AH922">
            <v>9</v>
          </cell>
          <cell r="AI922">
            <v>0</v>
          </cell>
          <cell r="AJ922">
            <v>11</v>
          </cell>
          <cell r="AK922">
            <v>11</v>
          </cell>
          <cell r="AL922">
            <v>0</v>
          </cell>
          <cell r="AM922">
            <v>330</v>
          </cell>
          <cell r="AN922">
            <v>44979</v>
          </cell>
          <cell r="AO922">
            <v>45038</v>
          </cell>
          <cell r="AP922">
            <v>3375000</v>
          </cell>
          <cell r="AQ922">
            <v>5062500</v>
          </cell>
          <cell r="AR922" t="str">
            <v>No Aplica</v>
          </cell>
          <cell r="AS922" t="e">
            <v>#VALUE!</v>
          </cell>
          <cell r="AT922" t="str">
            <v>No Aplica</v>
          </cell>
          <cell r="AU922">
            <v>989</v>
          </cell>
          <cell r="AV922">
            <v>44608</v>
          </cell>
          <cell r="AW922">
            <v>3375000</v>
          </cell>
          <cell r="AX922" t="str">
            <v>O2120201003023213801</v>
          </cell>
        </row>
        <row r="923">
          <cell r="E923">
            <v>909</v>
          </cell>
          <cell r="F923" t="str">
            <v>909-2022</v>
          </cell>
          <cell r="G923" t="str">
            <v>CO1.PCCNTR.3704404</v>
          </cell>
          <cell r="H923" t="str">
            <v>No Aplica</v>
          </cell>
          <cell r="I923" t="str">
            <v>En Ejecución</v>
          </cell>
          <cell r="J923" t="str">
            <v>https://community.secop.gov.co/Public/Tendering/OpportunityDetail/Index?noticeUID=CO1.NTC.2931116&amp;isFromPublicArea=True&amp;isModal=False</v>
          </cell>
          <cell r="K923" t="str">
            <v>SDHT-MC-014-2022</v>
          </cell>
          <cell r="M923" t="str">
            <v>X</v>
          </cell>
          <cell r="N923" t="str">
            <v>NIT</v>
          </cell>
          <cell r="O923">
            <v>901251520</v>
          </cell>
          <cell r="P923">
            <v>3</v>
          </cell>
          <cell r="Q923" t="str">
            <v>No Aplica</v>
          </cell>
          <cell r="R923" t="str">
            <v>No Aplica</v>
          </cell>
          <cell r="S923" t="str">
            <v>TAFINCO S.A.S</v>
          </cell>
          <cell r="T923" t="str">
            <v>TAFINCO S.A.S</v>
          </cell>
          <cell r="U923" t="str">
            <v>No Aplica</v>
          </cell>
          <cell r="V923">
            <v>44701</v>
          </cell>
          <cell r="W923">
            <v>44704</v>
          </cell>
          <cell r="X923" t="str">
            <v>No Aplica</v>
          </cell>
          <cell r="Y923" t="str">
            <v>No Aplica</v>
          </cell>
          <cell r="Z923" t="str">
            <v>Mínima Cuantía</v>
          </cell>
          <cell r="AA923" t="str">
            <v>Contrato</v>
          </cell>
          <cell r="AB923" t="str">
            <v>Suministro</v>
          </cell>
          <cell r="AC923" t="str">
            <v>SUMINISTRAR ELEMENTOS DE PAPELERÍA Y OFICINA PARA LA SECRETARÍA DISTRITAL DEL HÁBITAT</v>
          </cell>
          <cell r="AD923">
            <v>44704</v>
          </cell>
          <cell r="AE923">
            <v>44704</v>
          </cell>
          <cell r="AF923">
            <v>44704</v>
          </cell>
          <cell r="AG923">
            <v>44979</v>
          </cell>
          <cell r="AH923">
            <v>9</v>
          </cell>
          <cell r="AI923">
            <v>0</v>
          </cell>
          <cell r="AJ923">
            <v>11</v>
          </cell>
          <cell r="AK923">
            <v>11</v>
          </cell>
          <cell r="AL923">
            <v>0</v>
          </cell>
          <cell r="AM923">
            <v>330</v>
          </cell>
          <cell r="AN923">
            <v>44979</v>
          </cell>
          <cell r="AO923">
            <v>45038</v>
          </cell>
          <cell r="AP923">
            <v>5000000</v>
          </cell>
          <cell r="AQ923">
            <v>7500000</v>
          </cell>
          <cell r="AR923" t="str">
            <v>No Aplica</v>
          </cell>
          <cell r="AS923" t="e">
            <v>#VALUE!</v>
          </cell>
          <cell r="AT923" t="str">
            <v>No Aplica</v>
          </cell>
          <cell r="AU923">
            <v>989</v>
          </cell>
          <cell r="AV923">
            <v>44608</v>
          </cell>
          <cell r="AW923">
            <v>5000000</v>
          </cell>
          <cell r="AX923" t="str">
            <v>O2120201003023213901</v>
          </cell>
        </row>
        <row r="924">
          <cell r="E924">
            <v>909</v>
          </cell>
          <cell r="F924" t="str">
            <v>909-2022</v>
          </cell>
          <cell r="G924" t="str">
            <v>CO1.PCCNTR.3704404</v>
          </cell>
          <cell r="H924" t="str">
            <v>No Aplica</v>
          </cell>
          <cell r="I924" t="str">
            <v>En Ejecución</v>
          </cell>
          <cell r="J924" t="str">
            <v>https://community.secop.gov.co/Public/Tendering/OpportunityDetail/Index?noticeUID=CO1.NTC.2931116&amp;isFromPublicArea=True&amp;isModal=False</v>
          </cell>
          <cell r="K924" t="str">
            <v>SDHT-MC-014-2022</v>
          </cell>
          <cell r="M924" t="str">
            <v>X</v>
          </cell>
          <cell r="N924" t="str">
            <v>NIT</v>
          </cell>
          <cell r="O924">
            <v>901251520</v>
          </cell>
          <cell r="P924">
            <v>3</v>
          </cell>
          <cell r="Q924" t="str">
            <v>No Aplica</v>
          </cell>
          <cell r="R924" t="str">
            <v>No Aplica</v>
          </cell>
          <cell r="S924" t="str">
            <v>TAFINCO S.A.S</v>
          </cell>
          <cell r="T924" t="str">
            <v>TAFINCO S.A.S</v>
          </cell>
          <cell r="U924" t="str">
            <v>No Aplica</v>
          </cell>
          <cell r="V924">
            <v>44701</v>
          </cell>
          <cell r="W924">
            <v>44704</v>
          </cell>
          <cell r="X924" t="str">
            <v>No Aplica</v>
          </cell>
          <cell r="Y924" t="str">
            <v>No Aplica</v>
          </cell>
          <cell r="Z924" t="str">
            <v>Mínima Cuantía</v>
          </cell>
          <cell r="AA924" t="str">
            <v>Contrato</v>
          </cell>
          <cell r="AB924" t="str">
            <v>Suministro</v>
          </cell>
          <cell r="AC924" t="str">
            <v>SUMINISTRAR ELEMENTOS DE PAPELERÍA Y OFICINA PARA LA SECRETARÍA DISTRITAL DEL HÁBITAT</v>
          </cell>
          <cell r="AD924">
            <v>44704</v>
          </cell>
          <cell r="AE924">
            <v>44704</v>
          </cell>
          <cell r="AF924">
            <v>44704</v>
          </cell>
          <cell r="AG924">
            <v>44979</v>
          </cell>
          <cell r="AH924">
            <v>9</v>
          </cell>
          <cell r="AI924">
            <v>0</v>
          </cell>
          <cell r="AJ924">
            <v>11</v>
          </cell>
          <cell r="AK924">
            <v>11</v>
          </cell>
          <cell r="AL924">
            <v>0</v>
          </cell>
          <cell r="AM924">
            <v>330</v>
          </cell>
          <cell r="AN924">
            <v>44979</v>
          </cell>
          <cell r="AO924">
            <v>45038</v>
          </cell>
          <cell r="AP924">
            <v>15000000</v>
          </cell>
          <cell r="AQ924">
            <v>22500000</v>
          </cell>
          <cell r="AR924" t="str">
            <v>No Aplica</v>
          </cell>
          <cell r="AS924" t="e">
            <v>#VALUE!</v>
          </cell>
          <cell r="AT924" t="str">
            <v>No Aplica</v>
          </cell>
          <cell r="AU924">
            <v>989</v>
          </cell>
          <cell r="AV924">
            <v>44608</v>
          </cell>
          <cell r="AW924">
            <v>15000000</v>
          </cell>
          <cell r="AX924" t="str">
            <v>O2120201003023219996</v>
          </cell>
        </row>
        <row r="925">
          <cell r="E925">
            <v>909</v>
          </cell>
          <cell r="F925" t="str">
            <v>909-2022</v>
          </cell>
          <cell r="G925" t="str">
            <v>CO1.PCCNTR.3704404</v>
          </cell>
          <cell r="H925" t="str">
            <v>No Aplica</v>
          </cell>
          <cell r="I925" t="str">
            <v>En Ejecución</v>
          </cell>
          <cell r="J925" t="str">
            <v>https://community.secop.gov.co/Public/Tendering/OpportunityDetail/Index?noticeUID=CO1.NTC.2931116&amp;isFromPublicArea=True&amp;isModal=False</v>
          </cell>
          <cell r="K925" t="str">
            <v>SDHT-MC-014-2022</v>
          </cell>
          <cell r="M925" t="str">
            <v>X</v>
          </cell>
          <cell r="N925" t="str">
            <v>NIT</v>
          </cell>
          <cell r="O925">
            <v>901251520</v>
          </cell>
          <cell r="P925">
            <v>3</v>
          </cell>
          <cell r="Q925" t="str">
            <v>No Aplica</v>
          </cell>
          <cell r="R925" t="str">
            <v>No Aplica</v>
          </cell>
          <cell r="S925" t="str">
            <v>TAFINCO S.A.S</v>
          </cell>
          <cell r="T925" t="str">
            <v>TAFINCO S.A.S</v>
          </cell>
          <cell r="U925" t="str">
            <v>No Aplica</v>
          </cell>
          <cell r="V925">
            <v>44701</v>
          </cell>
          <cell r="W925">
            <v>44704</v>
          </cell>
          <cell r="X925" t="str">
            <v>No Aplica</v>
          </cell>
          <cell r="Y925" t="str">
            <v>No Aplica</v>
          </cell>
          <cell r="Z925" t="str">
            <v>Mínima Cuantía</v>
          </cell>
          <cell r="AA925" t="str">
            <v>Contrato</v>
          </cell>
          <cell r="AB925" t="str">
            <v>Suministro</v>
          </cell>
          <cell r="AC925" t="str">
            <v>SUMINISTRAR ELEMENTOS DE PAPELERÍA Y OFICINA PARA LA SECRETARÍA DISTRITAL DEL HÁBITAT</v>
          </cell>
          <cell r="AD925">
            <v>44704</v>
          </cell>
          <cell r="AE925">
            <v>44704</v>
          </cell>
          <cell r="AF925">
            <v>44704</v>
          </cell>
          <cell r="AG925">
            <v>44979</v>
          </cell>
          <cell r="AH925">
            <v>9</v>
          </cell>
          <cell r="AI925">
            <v>0</v>
          </cell>
          <cell r="AJ925">
            <v>11</v>
          </cell>
          <cell r="AK925">
            <v>11</v>
          </cell>
          <cell r="AL925">
            <v>0</v>
          </cell>
          <cell r="AM925">
            <v>330</v>
          </cell>
          <cell r="AN925">
            <v>44979</v>
          </cell>
          <cell r="AO925">
            <v>45038</v>
          </cell>
          <cell r="AP925">
            <v>11857000</v>
          </cell>
          <cell r="AQ925">
            <v>17785500</v>
          </cell>
          <cell r="AR925" t="str">
            <v>No Aplica</v>
          </cell>
          <cell r="AS925" t="e">
            <v>#VALUE!</v>
          </cell>
          <cell r="AT925" t="str">
            <v>No Aplica</v>
          </cell>
          <cell r="AU925">
            <v>989</v>
          </cell>
          <cell r="AV925">
            <v>44608</v>
          </cell>
          <cell r="AW925">
            <v>11857000</v>
          </cell>
          <cell r="AX925" t="str">
            <v>O2120201003023219997</v>
          </cell>
        </row>
        <row r="926">
          <cell r="E926">
            <v>910</v>
          </cell>
          <cell r="F926" t="str">
            <v>910-2022</v>
          </cell>
          <cell r="G926" t="str">
            <v>CO1.PCCNTR.3705060</v>
          </cell>
          <cell r="H926" t="str">
            <v>OBTENER EL 99 % DE ÍNDICE DE DISPONIBILIDAD DE LOS RECURSOS TECNOLÓGICOS.</v>
          </cell>
          <cell r="I926" t="str">
            <v>Terminado</v>
          </cell>
          <cell r="J926" t="str">
            <v>https://community.secop.gov.co/Public/Tendering/OpportunityDetail/Index?noticeUID=CO1.NTC.2935614&amp;isFromPublicArea=True&amp;isModal=False</v>
          </cell>
          <cell r="K926" t="str">
            <v>SDHT-MC-015-2022</v>
          </cell>
          <cell r="M926" t="str">
            <v>X</v>
          </cell>
          <cell r="N926" t="str">
            <v>NIT</v>
          </cell>
          <cell r="O926">
            <v>900891247</v>
          </cell>
          <cell r="P926">
            <v>9</v>
          </cell>
          <cell r="Q926" t="str">
            <v>No Aplica</v>
          </cell>
          <cell r="R926" t="str">
            <v>No Aplica</v>
          </cell>
          <cell r="S926" t="str">
            <v>SOLUCIONES ICG S.A.S</v>
          </cell>
          <cell r="T926" t="str">
            <v>SOLUCIONES ICG S.A.S</v>
          </cell>
          <cell r="U926" t="str">
            <v>No Aplica</v>
          </cell>
          <cell r="V926">
            <v>44704</v>
          </cell>
          <cell r="W926">
            <v>44707</v>
          </cell>
          <cell r="X926" t="str">
            <v>No Aplica</v>
          </cell>
          <cell r="Y926" t="str">
            <v>No Aplica</v>
          </cell>
          <cell r="Z926" t="str">
            <v>Mínima Cuantía</v>
          </cell>
          <cell r="AA926" t="str">
            <v>Contrato</v>
          </cell>
          <cell r="AB926" t="str">
            <v>Prestación de Servicios</v>
          </cell>
          <cell r="AC926" t="str">
            <v>PRESTAR LOS SERVICIOS DE SOPORTE Y RENOVACIÓN DEL SOFTWARE ANTIVIRUS BITDEFENDER GRAVITYZONE ADVANCED BUSINESS SECURITY PARA LA SECRETARIA DISTRITAL DEL HABITAT BOGOTA D.C.</v>
          </cell>
          <cell r="AD926">
            <v>44707</v>
          </cell>
          <cell r="AE926">
            <v>44707</v>
          </cell>
          <cell r="AF926">
            <v>44707</v>
          </cell>
          <cell r="AG926">
            <v>44737</v>
          </cell>
          <cell r="AH926">
            <v>1</v>
          </cell>
          <cell r="AI926">
            <v>0</v>
          </cell>
          <cell r="AJ926">
            <v>1</v>
          </cell>
          <cell r="AK926">
            <v>1</v>
          </cell>
          <cell r="AL926">
            <v>0</v>
          </cell>
          <cell r="AN926">
            <v>44737</v>
          </cell>
          <cell r="AO926">
            <v>44737</v>
          </cell>
          <cell r="AP926">
            <v>50540000</v>
          </cell>
          <cell r="AQ926">
            <v>50540000</v>
          </cell>
          <cell r="AR926" t="str">
            <v>No Aplica</v>
          </cell>
          <cell r="AS926" t="e">
            <v>#VALUE!</v>
          </cell>
          <cell r="AT926">
            <v>3833</v>
          </cell>
          <cell r="AU926">
            <v>1051</v>
          </cell>
          <cell r="AV926">
            <v>44686</v>
          </cell>
          <cell r="AW926">
            <v>54000000</v>
          </cell>
          <cell r="AX926" t="str">
            <v>O23011605530000007815</v>
          </cell>
        </row>
        <row r="927">
          <cell r="E927">
            <v>911</v>
          </cell>
          <cell r="F927" t="str">
            <v>911-2022</v>
          </cell>
          <cell r="G927" t="str">
            <v>CO1.PCCNTR.3741603</v>
          </cell>
          <cell r="H927" t="str">
            <v xml:space="preserve">PRODUCIR 72 CAMPAÑAS PARA REDES SOCIALES DE LA SDHT.  </v>
          </cell>
          <cell r="I927" t="str">
            <v>Terminado</v>
          </cell>
          <cell r="J927" t="str">
            <v>https://community.secop.gov.co/Public/Tendering/OpportunityDetail/Index?noticeUID=CO1.NTC.2960376&amp;isFromPublicArea=True&amp;isModal=False</v>
          </cell>
          <cell r="K927" t="str">
            <v>SDHT-MC-017-2022</v>
          </cell>
          <cell r="M927" t="str">
            <v>X</v>
          </cell>
          <cell r="N927" t="str">
            <v>NIT</v>
          </cell>
          <cell r="O927">
            <v>830065445</v>
          </cell>
          <cell r="P927">
            <v>4</v>
          </cell>
          <cell r="Q927" t="str">
            <v>No Aplica</v>
          </cell>
          <cell r="R927" t="str">
            <v>No Aplica</v>
          </cell>
          <cell r="S927" t="str">
            <v>FLT Comunicaciones S.A.S -Mas Medios</v>
          </cell>
          <cell r="T927" t="str">
            <v>FLT Comunicaciones S.A.S -Mas Medios</v>
          </cell>
          <cell r="U927" t="str">
            <v>No Aplica</v>
          </cell>
          <cell r="V927">
            <v>44726</v>
          </cell>
          <cell r="W927">
            <v>44726</v>
          </cell>
          <cell r="X927" t="str">
            <v>No Aplica</v>
          </cell>
          <cell r="Y927" t="str">
            <v>No Aplica</v>
          </cell>
          <cell r="Z927" t="str">
            <v>Mínima Cuantía</v>
          </cell>
          <cell r="AA927" t="str">
            <v>Contrato</v>
          </cell>
          <cell r="AB927" t="str">
            <v>Prestación de Servicios</v>
          </cell>
          <cell r="AC927" t="str">
            <v>PRESTAR SERVICIOS DE MONITOREO, SELECCIÓN, ANÁLISIS, CLASIFICACIÓN Y CONTABILIZACIÓN DE LOS CONTENIDOS PERIODÍSTICOS QUE SE PUBLICAN EN LOS PRINCIPALES MEDIOS MASIVOS DE COMUNICACIÓN LOCAL, REGIONAL Y NACIONAL ACERCA DE LAS NOTICIAS DE LA SDHT Y DEL SECTOR.</v>
          </cell>
          <cell r="AD927">
            <v>44726</v>
          </cell>
          <cell r="AE927">
            <v>44728</v>
          </cell>
          <cell r="AF927">
            <v>44728</v>
          </cell>
          <cell r="AG927">
            <v>44925</v>
          </cell>
          <cell r="AH927">
            <v>6</v>
          </cell>
          <cell r="AI927">
            <v>15</v>
          </cell>
          <cell r="AJ927">
            <v>6.5</v>
          </cell>
          <cell r="AK927">
            <v>6</v>
          </cell>
          <cell r="AL927">
            <v>15</v>
          </cell>
          <cell r="AN927">
            <v>44925</v>
          </cell>
          <cell r="AO927">
            <v>44925</v>
          </cell>
          <cell r="AP927">
            <v>16545759</v>
          </cell>
          <cell r="AQ927">
            <v>16545759</v>
          </cell>
          <cell r="AR927" t="str">
            <v>No Aplica</v>
          </cell>
          <cell r="AS927" t="e">
            <v>#VALUE!</v>
          </cell>
          <cell r="AT927">
            <v>3273</v>
          </cell>
          <cell r="AU927">
            <v>1025</v>
          </cell>
          <cell r="AV927">
            <v>44662</v>
          </cell>
          <cell r="AW927">
            <v>40000000</v>
          </cell>
          <cell r="AX927" t="str">
            <v>O23011601210000007836</v>
          </cell>
        </row>
        <row r="928">
          <cell r="E928">
            <v>912</v>
          </cell>
          <cell r="F928" t="str">
            <v>912-2022</v>
          </cell>
          <cell r="G928" t="str">
            <v>CO1.PCCNTR.3742243</v>
          </cell>
          <cell r="H928" t="str">
            <v>No Aplica</v>
          </cell>
          <cell r="I928" t="str">
            <v>En Ejecución</v>
          </cell>
          <cell r="J928" t="str">
            <v>https://community.secop.gov.co/Public/Tendering/OpportunityDetail/Index?noticeUID=CO1.NTC.2964927&amp;isFromPublicArea=True&amp;isModal=False</v>
          </cell>
          <cell r="K928" t="str">
            <v>SDHT-MC-025-2022</v>
          </cell>
          <cell r="M928" t="str">
            <v>X</v>
          </cell>
          <cell r="N928" t="str">
            <v>NIT</v>
          </cell>
          <cell r="O928">
            <v>860524654</v>
          </cell>
          <cell r="P928">
            <v>6</v>
          </cell>
          <cell r="Q928" t="str">
            <v>No Aplica</v>
          </cell>
          <cell r="R928" t="str">
            <v>No Aplica</v>
          </cell>
          <cell r="S928" t="str">
            <v>Aseguradora Solidaria de Colombia Entidad Cooperativa</v>
          </cell>
          <cell r="T928" t="str">
            <v>Aseguradora Solidaria de Colombia Entidad Cooperativa</v>
          </cell>
          <cell r="U928" t="str">
            <v>No Aplica</v>
          </cell>
          <cell r="V928">
            <v>44726</v>
          </cell>
          <cell r="W928" t="str">
            <v>No Aplica</v>
          </cell>
          <cell r="X928" t="str">
            <v>No Aplica</v>
          </cell>
          <cell r="Y928" t="str">
            <v>No Aplica</v>
          </cell>
          <cell r="Z928" t="str">
            <v>Mínima Cuantía</v>
          </cell>
          <cell r="AA928" t="str">
            <v>Contrato</v>
          </cell>
          <cell r="AB928" t="str">
            <v>Seguros</v>
          </cell>
          <cell r="AC928" t="str">
            <v>CONTRATAR LAS PÓLIZAS DE SEGURO DE AUTOMÓVILES QUE AMPAREN LOS VEHÍCULOS PROPIEDAD DE LA SECRETARIA DISTRITAL DEL HÁBITAT</v>
          </cell>
          <cell r="AD928">
            <v>44726</v>
          </cell>
          <cell r="AE928">
            <v>44727</v>
          </cell>
          <cell r="AF928">
            <v>44727</v>
          </cell>
          <cell r="AG928">
            <v>45091</v>
          </cell>
          <cell r="AH928">
            <v>12</v>
          </cell>
          <cell r="AI928">
            <v>0</v>
          </cell>
          <cell r="AJ928">
            <v>12</v>
          </cell>
          <cell r="AK928">
            <v>12</v>
          </cell>
          <cell r="AL928">
            <v>0</v>
          </cell>
          <cell r="AN928">
            <v>45091</v>
          </cell>
          <cell r="AO928">
            <v>45091</v>
          </cell>
          <cell r="AP928">
            <v>7782005</v>
          </cell>
          <cell r="AQ928">
            <v>7782005</v>
          </cell>
          <cell r="AR928" t="str">
            <v>No Aplica</v>
          </cell>
          <cell r="AS928" t="e">
            <v>#VALUE!</v>
          </cell>
          <cell r="AT928" t="str">
            <v>No Aplica</v>
          </cell>
          <cell r="AU928">
            <v>1069</v>
          </cell>
          <cell r="AV928">
            <v>44706</v>
          </cell>
          <cell r="AW928">
            <v>12905842</v>
          </cell>
          <cell r="AX928" t="str">
            <v>O212020200701030571351</v>
          </cell>
        </row>
        <row r="929">
          <cell r="E929">
            <v>913</v>
          </cell>
          <cell r="F929" t="str">
            <v>913-2022</v>
          </cell>
          <cell r="G929" t="str">
            <v>CO1.PCCNTR.3745953</v>
          </cell>
          <cell r="H929" t="str">
            <v>OBTENER EL 99 % DE ÍNDICE DE DISPONIBILIDAD DE LOS RECURSOS TECNOLÓGICOS.</v>
          </cell>
          <cell r="I929" t="str">
            <v>En Ejecución</v>
          </cell>
          <cell r="J929" t="str">
            <v>https://community.secop.gov.co/Public/Tendering/OpportunityDetail/Index?noticeUID=CO1.NTC.2967586&amp;isFromPublicArea=True&amp;isModal=False</v>
          </cell>
          <cell r="K929" t="str">
            <v>SDHT-MC-023-2022</v>
          </cell>
          <cell r="M929" t="str">
            <v>X</v>
          </cell>
          <cell r="N929" t="str">
            <v>NIT</v>
          </cell>
          <cell r="O929">
            <v>900204272</v>
          </cell>
          <cell r="P929">
            <v>8</v>
          </cell>
          <cell r="Q929" t="str">
            <v>No Aplica</v>
          </cell>
          <cell r="R929" t="str">
            <v>No Aplica</v>
          </cell>
          <cell r="S929" t="str">
            <v>GESTIÓN DE SEGURIDAD ELECTRÓNICA S.A</v>
          </cell>
          <cell r="T929" t="str">
            <v>GESTIÓN DE SEGURIDAD ELECTRÓNICA S.A</v>
          </cell>
          <cell r="U929" t="str">
            <v>No Aplica</v>
          </cell>
          <cell r="V929">
            <v>44729</v>
          </cell>
          <cell r="W929">
            <v>44733</v>
          </cell>
          <cell r="X929" t="str">
            <v>No Aplica</v>
          </cell>
          <cell r="Y929" t="str">
            <v>No Aplica</v>
          </cell>
          <cell r="Z929" t="str">
            <v>Mínima Cuantía</v>
          </cell>
          <cell r="AA929" t="str">
            <v>Contrato</v>
          </cell>
          <cell r="AB929" t="str">
            <v>Compra-Venta</v>
          </cell>
          <cell r="AC929" t="str">
            <v>ADQUISICIÓN DE CERTIFICADOS DE FIRMA DIGITAL PARA FUNCIONARIOS DE LA SECRETARÍA DISTRITAL DEL HÁBITAT</v>
          </cell>
          <cell r="AD929">
            <v>44733</v>
          </cell>
          <cell r="AE929">
            <v>44742</v>
          </cell>
          <cell r="AF929">
            <v>44742</v>
          </cell>
          <cell r="AG929">
            <v>45106</v>
          </cell>
          <cell r="AH929">
            <v>12</v>
          </cell>
          <cell r="AI929">
            <v>0</v>
          </cell>
          <cell r="AJ929">
            <v>12</v>
          </cell>
          <cell r="AK929">
            <v>12</v>
          </cell>
          <cell r="AL929">
            <v>0</v>
          </cell>
          <cell r="AN929">
            <v>45106</v>
          </cell>
          <cell r="AO929">
            <v>45106</v>
          </cell>
          <cell r="AP929">
            <v>6783000</v>
          </cell>
          <cell r="AQ929">
            <v>6783000</v>
          </cell>
          <cell r="AR929" t="str">
            <v>No Aplica</v>
          </cell>
          <cell r="AS929" t="e">
            <v>#VALUE!</v>
          </cell>
          <cell r="AT929">
            <v>3831</v>
          </cell>
          <cell r="AU929">
            <v>1049</v>
          </cell>
          <cell r="AV929">
            <v>44686</v>
          </cell>
          <cell r="AW929">
            <v>21000000</v>
          </cell>
          <cell r="AX929" t="str">
            <v>O23011605530000007815</v>
          </cell>
        </row>
        <row r="930">
          <cell r="E930">
            <v>914</v>
          </cell>
          <cell r="F930" t="str">
            <v>914-2022</v>
          </cell>
          <cell r="G930" t="str">
            <v>CO1.PCCNTR.3757317</v>
          </cell>
          <cell r="H930" t="str">
            <v xml:space="preserve">IMPLEMENTAR 1  SISTEMA  DE GESTIÓN DOCUMENTAL </v>
          </cell>
          <cell r="I930" t="str">
            <v>En Ejecución</v>
          </cell>
          <cell r="J930" t="str">
            <v>https://community.secop.gov.co/Public/Tendering/OpportunityDetail/Index?noticeUID=CO1.NTC.2990051&amp;isFromPublicArea=True&amp;isModal=False</v>
          </cell>
          <cell r="K930" t="str">
            <v>SDHT-CD-CI-030-2022</v>
          </cell>
          <cell r="M930" t="str">
            <v>X</v>
          </cell>
          <cell r="N930" t="str">
            <v>NIT</v>
          </cell>
          <cell r="O930">
            <v>900062917</v>
          </cell>
          <cell r="P930">
            <v>9</v>
          </cell>
          <cell r="Q930" t="str">
            <v>No Aplica</v>
          </cell>
          <cell r="R930" t="str">
            <v>No Aplica</v>
          </cell>
          <cell r="S930" t="str">
            <v>SERVICIOS POSTALES NACIONALES S.A.S.</v>
          </cell>
          <cell r="T930" t="str">
            <v>SERVICIOS POSTALES NACIONALES S.A.S.</v>
          </cell>
          <cell r="U930" t="str">
            <v>No Aplica</v>
          </cell>
          <cell r="V930">
            <v>44736</v>
          </cell>
          <cell r="W930">
            <v>44740</v>
          </cell>
          <cell r="X930" t="str">
            <v>No Aplica</v>
          </cell>
          <cell r="Y930" t="str">
            <v>No Aplica</v>
          </cell>
          <cell r="Z930" t="str">
            <v>Contratación Directa</v>
          </cell>
          <cell r="AA930" t="str">
            <v>Contrato</v>
          </cell>
          <cell r="AB930" t="str">
            <v>Interadministrativo</v>
          </cell>
          <cell r="AC930" t="str">
            <v>PRESTAR EL SERVICIO INTEGRAL DE CORRESPONDENCIA EN LA SECRETARÍA DISTRITAL DEL HÁBITAT.</v>
          </cell>
          <cell r="AD930">
            <v>44740</v>
          </cell>
          <cell r="AE930">
            <v>44740</v>
          </cell>
          <cell r="AF930">
            <v>44740</v>
          </cell>
          <cell r="AG930">
            <v>44933</v>
          </cell>
          <cell r="AH930">
            <v>6</v>
          </cell>
          <cell r="AI930">
            <v>10</v>
          </cell>
          <cell r="AJ930">
            <v>11.5</v>
          </cell>
          <cell r="AK930">
            <v>11</v>
          </cell>
          <cell r="AL930">
            <v>15</v>
          </cell>
          <cell r="AM930">
            <v>345</v>
          </cell>
          <cell r="AN930">
            <v>44933</v>
          </cell>
          <cell r="AO930">
            <v>45089</v>
          </cell>
          <cell r="AP930">
            <v>633552612</v>
          </cell>
          <cell r="AQ930">
            <v>948778135</v>
          </cell>
          <cell r="AR930" t="str">
            <v>No Aplica</v>
          </cell>
          <cell r="AS930" t="e">
            <v>#VALUE!</v>
          </cell>
          <cell r="AT930">
            <v>3101</v>
          </cell>
          <cell r="AU930" t="str">
            <v>1104</v>
          </cell>
          <cell r="AV930">
            <v>44728</v>
          </cell>
          <cell r="AW930">
            <v>667895915</v>
          </cell>
          <cell r="AX930" t="str">
            <v>O23011605560000007754</v>
          </cell>
        </row>
        <row r="931">
          <cell r="E931">
            <v>915</v>
          </cell>
          <cell r="F931" t="str">
            <v>915-2022</v>
          </cell>
          <cell r="G931" t="str">
            <v>CO1.PCCNTR.3759211</v>
          </cell>
          <cell r="H931" t="str">
            <v>OBTENER EL 99 % DE ÍNDICE DE DISPONIBILIDAD DE LOS RECURSOS TECNOLÓGICOS.</v>
          </cell>
          <cell r="I931" t="str">
            <v>En Ejecución</v>
          </cell>
          <cell r="J931" t="str">
            <v>https://community.secop.gov.co/Public/Tendering/OpportunityDetail/Index?noticeUID=CO1.NTC.2974607&amp;isFromPublicArea=True&amp;isModal=False</v>
          </cell>
          <cell r="K931" t="str">
            <v>SDHT-MC-028-202</v>
          </cell>
          <cell r="M931" t="str">
            <v>X</v>
          </cell>
          <cell r="N931" t="str">
            <v>NIT</v>
          </cell>
          <cell r="O931">
            <v>830044977</v>
          </cell>
          <cell r="P931">
            <v>0</v>
          </cell>
          <cell r="Q931" t="str">
            <v>No Aplica</v>
          </cell>
          <cell r="R931" t="str">
            <v>No Aplica</v>
          </cell>
          <cell r="S931" t="str">
            <v>XSYSTEM LTDA</v>
          </cell>
          <cell r="T931" t="str">
            <v>XSYSTEM LTDA</v>
          </cell>
          <cell r="U931" t="str">
            <v>No Aplica</v>
          </cell>
          <cell r="V931">
            <v>44740</v>
          </cell>
          <cell r="W931">
            <v>44755</v>
          </cell>
          <cell r="X931" t="str">
            <v>No Aplica</v>
          </cell>
          <cell r="Y931" t="str">
            <v>No Aplica</v>
          </cell>
          <cell r="Z931" t="str">
            <v>Mínima Cuantía</v>
          </cell>
          <cell r="AA931" t="str">
            <v>Contrato</v>
          </cell>
          <cell r="AB931" t="str">
            <v>Compra-Venta</v>
          </cell>
          <cell r="AC931" t="str">
            <v>RENOVAR LA SUBSCRIPCIÓN DE ADOBE CREATIVE CLOUD FOR TEAMS, PARA LA SECRETARIA DISTRITAL DEL HÁBITAT (SDHT)</v>
          </cell>
          <cell r="AD931">
            <v>44755</v>
          </cell>
          <cell r="AE931">
            <v>44756</v>
          </cell>
          <cell r="AF931">
            <v>44756</v>
          </cell>
          <cell r="AG931">
            <v>45120</v>
          </cell>
          <cell r="AH931">
            <v>12</v>
          </cell>
          <cell r="AI931">
            <v>0</v>
          </cell>
          <cell r="AJ931">
            <v>12</v>
          </cell>
          <cell r="AK931">
            <v>12</v>
          </cell>
          <cell r="AL931">
            <v>0</v>
          </cell>
          <cell r="AN931">
            <v>45120</v>
          </cell>
          <cell r="AO931">
            <v>45120</v>
          </cell>
          <cell r="AP931">
            <v>17459000</v>
          </cell>
          <cell r="AQ931">
            <v>17459000</v>
          </cell>
          <cell r="AR931" t="str">
            <v>No Aplica</v>
          </cell>
          <cell r="AS931" t="e">
            <v>#VALUE!</v>
          </cell>
          <cell r="AT931">
            <v>3352</v>
          </cell>
          <cell r="AU931" t="str">
            <v>1097</v>
          </cell>
          <cell r="AV931">
            <v>44721</v>
          </cell>
          <cell r="AW931">
            <v>24960000</v>
          </cell>
          <cell r="AX931" t="str">
            <v>O23011605530000007815</v>
          </cell>
        </row>
        <row r="932">
          <cell r="E932">
            <v>916</v>
          </cell>
          <cell r="F932" t="str">
            <v>916-2022</v>
          </cell>
          <cell r="G932" t="str">
            <v>CO1.PCCNTR.3744481</v>
          </cell>
          <cell r="H932" t="str">
            <v>EJECUTAR  6 ESTRATEGIAS PARA EL FORTALECIMIENTO DE LA PARTICIPACIÓN CIUDADANA EN LOS TEMAS ESTRATÉGICOS DEL SECTOR</v>
          </cell>
          <cell r="I932" t="str">
            <v>En Ejecución</v>
          </cell>
          <cell r="J932" t="str">
            <v>https://community.secop.gov.co/Public/Tendering/OpportunityDetail/Index?noticeUID=CO1.NTC.2934408&amp;isFromPublicArea=True&amp;isModal=False</v>
          </cell>
          <cell r="K932" t="str">
            <v>SDHT-LP-009-2022</v>
          </cell>
          <cell r="M932" t="str">
            <v>X</v>
          </cell>
          <cell r="N932" t="str">
            <v>NIT</v>
          </cell>
          <cell r="O932">
            <v>830110815</v>
          </cell>
          <cell r="P932">
            <v>9</v>
          </cell>
          <cell r="Q932" t="str">
            <v>No Aplica</v>
          </cell>
          <cell r="R932" t="str">
            <v>No Aplica</v>
          </cell>
          <cell r="S932" t="str">
            <v>CORPORACION TIERRA S.O.S</v>
          </cell>
          <cell r="T932" t="str">
            <v>CORPORACION TIERRA S.O.S</v>
          </cell>
          <cell r="U932" t="str">
            <v>No Aplica</v>
          </cell>
          <cell r="V932">
            <v>44742</v>
          </cell>
          <cell r="W932">
            <v>44753</v>
          </cell>
          <cell r="X932" t="str">
            <v>No Aplica</v>
          </cell>
          <cell r="Y932" t="str">
            <v>No Aplica</v>
          </cell>
          <cell r="Z932" t="str">
            <v>Licitación</v>
          </cell>
          <cell r="AA932" t="str">
            <v>Contrato</v>
          </cell>
          <cell r="AB932" t="str">
            <v>Prestación de Servicios</v>
          </cell>
          <cell r="AC932" t="str">
            <v>REALIZAR ACCIONES DE EMBELLECIMIENTO CON COLOR EN LOS TERRITORIOS PRIORIZADOS POR LA SDHT, POR MEDIO DE ACCIONES QUE PROMUEVAN LA PARTICIPACIÓN CIUDADANA PARA LA APROPIACIÓN TERRITORIAL DEL HÁBITAT, LA CORRESPONSABILIDAD Y EL FORTALECIMIENTO DEL TEJIDO SOCIAL.</v>
          </cell>
          <cell r="AD932">
            <v>44753</v>
          </cell>
          <cell r="AE932">
            <v>44753</v>
          </cell>
          <cell r="AF932">
            <v>44753</v>
          </cell>
          <cell r="AG932">
            <v>44936</v>
          </cell>
          <cell r="AH932">
            <v>6</v>
          </cell>
          <cell r="AI932">
            <v>0</v>
          </cell>
          <cell r="AJ932">
            <v>7</v>
          </cell>
          <cell r="AK932">
            <v>7</v>
          </cell>
          <cell r="AL932">
            <v>0</v>
          </cell>
          <cell r="AN932">
            <v>44936</v>
          </cell>
          <cell r="AO932">
            <v>44967</v>
          </cell>
          <cell r="AP932">
            <v>1379298412</v>
          </cell>
          <cell r="AQ932">
            <v>1379298412</v>
          </cell>
          <cell r="AR932" t="str">
            <v>No Aplica</v>
          </cell>
          <cell r="AS932" t="e">
            <v>#VALUE!</v>
          </cell>
          <cell r="AT932">
            <v>2898</v>
          </cell>
          <cell r="AU932" t="str">
            <v>1026</v>
          </cell>
          <cell r="AV932">
            <v>44662</v>
          </cell>
          <cell r="AW932">
            <v>3985676660</v>
          </cell>
          <cell r="AX932" t="str">
            <v>O23011601210000007590</v>
          </cell>
        </row>
        <row r="933">
          <cell r="E933">
            <v>917</v>
          </cell>
          <cell r="F933" t="str">
            <v>917-2022</v>
          </cell>
          <cell r="G933" t="str">
            <v>CO1.PCCNTR.3744396</v>
          </cell>
          <cell r="H933" t="str">
            <v>EJECUTAR  6 ESTRATEGIAS PARA EL FORTALECIMIENTO DE LA PARTICIPACIÓN CIUDADANA EN LOS TEMAS ESTRATÉGICOS DEL SECTOR</v>
          </cell>
          <cell r="I933" t="str">
            <v>En Ejecución</v>
          </cell>
          <cell r="J933" t="str">
            <v>https://community.secop.gov.co/Public/Tendering/OpportunityDetail/Index?noticeUID=CO1.NTC.2910405&amp;isFromPublicArea=True&amp;isModal=False</v>
          </cell>
          <cell r="K933" t="str">
            <v>SDHT-LP-009-2022</v>
          </cell>
          <cell r="M933" t="str">
            <v>X</v>
          </cell>
          <cell r="N933" t="str">
            <v>NIT</v>
          </cell>
          <cell r="O933">
            <v>901609142</v>
          </cell>
          <cell r="P933">
            <v>1</v>
          </cell>
          <cell r="Q933" t="str">
            <v>No Aplica</v>
          </cell>
          <cell r="R933" t="str">
            <v>No Aplica</v>
          </cell>
          <cell r="S933" t="str">
            <v>CONSORCIO ARTCO</v>
          </cell>
          <cell r="T933" t="str">
            <v>CONSORCIO ARTCO</v>
          </cell>
          <cell r="U933" t="str">
            <v>No Aplica</v>
          </cell>
          <cell r="V933">
            <v>44748</v>
          </cell>
          <cell r="W933">
            <v>44750</v>
          </cell>
          <cell r="X933" t="str">
            <v>No Aplica</v>
          </cell>
          <cell r="Y933" t="str">
            <v>No Aplica</v>
          </cell>
          <cell r="Z933" t="str">
            <v>Licitación</v>
          </cell>
          <cell r="AA933" t="str">
            <v>Contrato</v>
          </cell>
          <cell r="AB933" t="str">
            <v>Prestación de Servicios</v>
          </cell>
          <cell r="AC933" t="str">
            <v>REALIZAR ACCIONES DE EMBELLECIMIENTO CON COLOR EN LOS TERRITORIOS PRIORIZADOS POR LA SDHT POR MEDIO DE ACCIONES QUE PROMUEVAN LA PARTICIPACIÓN CIUDADANA, LA APROPIACIÓN TERRITORIAL DEL HÁBITAT, LA CORRESPONSABILIDAD Y EL FORTALECIMIENTO DEL TEJIDO SOCIAL - GRUPO I</v>
          </cell>
          <cell r="AD933">
            <v>44753</v>
          </cell>
          <cell r="AE933">
            <v>44756</v>
          </cell>
          <cell r="AF933">
            <v>44756</v>
          </cell>
          <cell r="AG933">
            <v>44939</v>
          </cell>
          <cell r="AH933">
            <v>6</v>
          </cell>
          <cell r="AI933">
            <v>0</v>
          </cell>
          <cell r="AJ933">
            <v>7.5</v>
          </cell>
          <cell r="AK933">
            <v>7</v>
          </cell>
          <cell r="AL933">
            <v>15</v>
          </cell>
          <cell r="AN933">
            <v>44939</v>
          </cell>
          <cell r="AO933">
            <v>44985</v>
          </cell>
          <cell r="AP933">
            <v>2511571507</v>
          </cell>
          <cell r="AQ933">
            <v>2511571507</v>
          </cell>
          <cell r="AR933" t="str">
            <v>No Aplica</v>
          </cell>
          <cell r="AS933" t="e">
            <v>#VALUE!</v>
          </cell>
          <cell r="AT933">
            <v>2898</v>
          </cell>
          <cell r="AU933" t="str">
            <v>1026</v>
          </cell>
          <cell r="AV933">
            <v>44662</v>
          </cell>
          <cell r="AW933">
            <v>3985676660</v>
          </cell>
          <cell r="AX933" t="str">
            <v>O23011601210000007590</v>
          </cell>
        </row>
        <row r="934">
          <cell r="E934">
            <v>918</v>
          </cell>
          <cell r="F934" t="str">
            <v>918-2022</v>
          </cell>
          <cell r="G934" t="str">
            <v>CO1.PCCNTR.3785530</v>
          </cell>
          <cell r="H934" t="str">
            <v>REALIZAR 13 ESTUDIOS Y DISEÑOS PARA CONECTIVIDAD URBANA EN LAS ÁREAS PRIORIZADAS DE ORIGEN INFORMAL</v>
          </cell>
          <cell r="I934" t="str">
            <v>En Ejecución</v>
          </cell>
          <cell r="J934" t="str">
            <v>https://community.secop.gov.co/Public/Tendering/OpportunityDetail/Index?noticeUID=CO1.NTC.3015533&amp;isFromPublicArea=True&amp;isModal=False</v>
          </cell>
          <cell r="K934" t="str">
            <v>SDHT-SDB-PSP-126-2022</v>
          </cell>
          <cell r="L934" t="str">
            <v>X</v>
          </cell>
          <cell r="N934" t="str">
            <v>CC</v>
          </cell>
          <cell r="O934">
            <v>53119058</v>
          </cell>
          <cell r="P934">
            <v>2</v>
          </cell>
          <cell r="Q934" t="str">
            <v>QUIROGA LOPEZ</v>
          </cell>
          <cell r="R934" t="str">
            <v>DIANA CAROLINA</v>
          </cell>
          <cell r="S934" t="str">
            <v>No Aplica</v>
          </cell>
          <cell r="T934" t="str">
            <v>DIANA CAROLINA QUIROGA LOPEZ</v>
          </cell>
          <cell r="U934" t="str">
            <v>F</v>
          </cell>
          <cell r="V934">
            <v>44748</v>
          </cell>
          <cell r="W934">
            <v>44749</v>
          </cell>
          <cell r="X934">
            <v>44750</v>
          </cell>
          <cell r="Y934">
            <v>44933</v>
          </cell>
          <cell r="Z934" t="str">
            <v>Contratación Directa</v>
          </cell>
          <cell r="AA934" t="str">
            <v>Contrato</v>
          </cell>
          <cell r="AB934" t="str">
            <v>Prestación de Servicios Profesionales</v>
          </cell>
          <cell r="AC934" t="str">
            <v>PRESTAR SERVICIOS PROFESIONALES PARA APOYAR LA ARTICULACIÓN DE LA SUBSECRETARÍA DE COORDINACIÓN OPERATIVA EN LA IMPLEMENTACIÓN DE PROYECTOS Y/O PROGRAMAS ESTRATÉGICOS EN TERRITORIOS PRIORIZADOS POR LA SECRETARÍA DISTRITAL DEL HÁBITAT.</v>
          </cell>
          <cell r="AD934">
            <v>44750</v>
          </cell>
          <cell r="AE934">
            <v>44750</v>
          </cell>
          <cell r="AF934">
            <v>44750</v>
          </cell>
          <cell r="AG934">
            <v>44933</v>
          </cell>
          <cell r="AH934">
            <v>6</v>
          </cell>
          <cell r="AI934">
            <v>0</v>
          </cell>
          <cell r="AJ934">
            <v>6.7666666666666666</v>
          </cell>
          <cell r="AK934">
            <v>6</v>
          </cell>
          <cell r="AL934">
            <v>23</v>
          </cell>
          <cell r="AN934">
            <v>44933</v>
          </cell>
          <cell r="AO934">
            <v>44956</v>
          </cell>
          <cell r="AP934">
            <v>48000000</v>
          </cell>
          <cell r="AQ934">
            <v>54133333</v>
          </cell>
          <cell r="AR934">
            <v>8000000</v>
          </cell>
          <cell r="AS934">
            <v>0.3333333358168602</v>
          </cell>
          <cell r="AT934">
            <v>2762</v>
          </cell>
          <cell r="AU934">
            <v>1136</v>
          </cell>
          <cell r="AV934">
            <v>44734</v>
          </cell>
          <cell r="AW934">
            <v>48000000</v>
          </cell>
          <cell r="AX934" t="str">
            <v>O23011601190000007575</v>
          </cell>
        </row>
        <row r="935">
          <cell r="E935">
            <v>919</v>
          </cell>
          <cell r="F935" t="str">
            <v>919-2022</v>
          </cell>
          <cell r="G935" t="str">
            <v>CO1.PCCNTR.3788805</v>
          </cell>
          <cell r="H935" t="str">
            <v>MANTENER 1 PLAN DE ADECUACION Y SOSTENIBILIDAD DEL SIG-MIPG</v>
          </cell>
          <cell r="I935" t="str">
            <v>Terminación Anticipada</v>
          </cell>
          <cell r="J935" t="str">
            <v>https://community.secop.gov.co/Public/Tendering/OpportunityDetail/Index?noticeUID=CO1.NTC.3018249&amp;isFromPublicArea=True&amp;isModal=False</v>
          </cell>
          <cell r="K935" t="str">
            <v>SDHT-SDPP-PSP-028-2022</v>
          </cell>
          <cell r="L935" t="str">
            <v>X</v>
          </cell>
          <cell r="N935" t="str">
            <v>CC</v>
          </cell>
          <cell r="O935">
            <v>79897241</v>
          </cell>
          <cell r="P935">
            <v>5</v>
          </cell>
          <cell r="Q935" t="str">
            <v>CARDONA ARANGO</v>
          </cell>
          <cell r="R935" t="str">
            <v>JOSE ALEXANDER</v>
          </cell>
          <cell r="S935" t="str">
            <v>No Aplica</v>
          </cell>
          <cell r="T935" t="str">
            <v>JOSE ALEXANDER CARDONA ARANGO</v>
          </cell>
          <cell r="U935" t="str">
            <v>M</v>
          </cell>
          <cell r="V935">
            <v>44749</v>
          </cell>
          <cell r="W935" t="str">
            <v>No Aplica</v>
          </cell>
          <cell r="X935">
            <v>44750</v>
          </cell>
          <cell r="Y935">
            <v>44926</v>
          </cell>
          <cell r="Z935" t="str">
            <v>Contratación Directa</v>
          </cell>
          <cell r="AA935" t="str">
            <v>Contrato</v>
          </cell>
          <cell r="AB935" t="str">
            <v>Prestación de Servicios Profesionales</v>
          </cell>
          <cell r="AC935" t="str">
            <v>PRESTAR SERVICIOS PROFESIONALES PARA REALIZAR EL ACOMPAÑAMIENTO EN LA IMPLEMENTACIÓN DE LA METODOLOGÍA PARA LA CARACTERIZACIÓN DE GRUPOS DE VALOR Y PARTES INTERESADAS INSTITUCIONALES Y SECTORIALES EN EL MARCO DEL MANTENIMIENTO Y MEJORA DEL MODELO INTEGRADO DE PLANEACIÓN Y GESTIÓN MIPG Y EL SISTEMA DE GESTIÓN DE LA CALIDAD DE LA SECRETARÍA DISTRITAL DEL HÁBITAT</v>
          </cell>
          <cell r="AD935">
            <v>44750</v>
          </cell>
          <cell r="AE935">
            <v>44753</v>
          </cell>
          <cell r="AF935">
            <v>44753</v>
          </cell>
          <cell r="AG935">
            <v>44929</v>
          </cell>
          <cell r="AH935">
            <v>5</v>
          </cell>
          <cell r="AI935">
            <v>23</v>
          </cell>
          <cell r="AJ935">
            <v>5.7666666666666666</v>
          </cell>
          <cell r="AK935">
            <v>5</v>
          </cell>
          <cell r="AL935">
            <v>23</v>
          </cell>
          <cell r="AN935">
            <v>44929</v>
          </cell>
          <cell r="AO935">
            <v>44869</v>
          </cell>
          <cell r="AP935">
            <v>41577667</v>
          </cell>
          <cell r="AQ935">
            <v>27398000</v>
          </cell>
          <cell r="AR935">
            <v>7210000</v>
          </cell>
          <cell r="AS935">
            <v>-0.3333333283662796</v>
          </cell>
          <cell r="AT935">
            <v>3985</v>
          </cell>
          <cell r="AU935">
            <v>1134</v>
          </cell>
          <cell r="AV935">
            <v>44733</v>
          </cell>
          <cell r="AW935">
            <v>43260000</v>
          </cell>
          <cell r="AX935" t="str">
            <v>O23011605560000007602</v>
          </cell>
        </row>
        <row r="936">
          <cell r="E936">
            <v>920</v>
          </cell>
          <cell r="F936" t="str">
            <v>920-2022</v>
          </cell>
          <cell r="G936" t="str">
            <v>CO1.PCCNTR.3788935</v>
          </cell>
          <cell r="H936" t="str">
            <v>IMPLEMENTAR 1  SISTEMA  DE LA SDHT</v>
          </cell>
          <cell r="I936" t="str">
            <v>En Ejecución</v>
          </cell>
          <cell r="J936" t="str">
            <v>https://community.secop.gov.co/Public/Tendering/OpportunityDetail/Index?noticeUID=CO1.NTC.3018810&amp;isFromPublicArea=True&amp;isModal=False</v>
          </cell>
          <cell r="K936" t="str">
            <v>SDHT-SDA-PSP-061-2022</v>
          </cell>
          <cell r="L936" t="str">
            <v>X</v>
          </cell>
          <cell r="N936" t="str">
            <v>CC</v>
          </cell>
          <cell r="O936">
            <v>52807994</v>
          </cell>
          <cell r="Q936" t="str">
            <v>MORENO TRUJILLO</v>
          </cell>
          <cell r="R936" t="str">
            <v>ANGELA PATRICIA</v>
          </cell>
          <cell r="S936" t="str">
            <v>No Aplica</v>
          </cell>
          <cell r="T936" t="str">
            <v>ANGELA PATRICIA MORENO TRUJILLO</v>
          </cell>
          <cell r="U936" t="str">
            <v>M</v>
          </cell>
          <cell r="V936">
            <v>44749</v>
          </cell>
          <cell r="W936">
            <v>44750</v>
          </cell>
          <cell r="X936">
            <v>44750</v>
          </cell>
          <cell r="Y936">
            <v>44901</v>
          </cell>
          <cell r="Z936" t="str">
            <v>Contratación Directa</v>
          </cell>
          <cell r="AA936" t="str">
            <v>Contrato</v>
          </cell>
          <cell r="AB936" t="str">
            <v>Prestación de Servicios Profesionales</v>
          </cell>
          <cell r="AC936" t="str">
            <v>PRESTAR SERVICIOS PROFESIONALES ESPECIALIZADOS PARA APOYAR Y BRINDAR ACOMPAÑAMIENTO JURÍDICO EN EL ANÁLISIS, CONTROL Y SEGUIMIENTO DE LOS DIFERENTES PROCESOS CONTRACTUALES A CARGO DE LA SDHT EN SUS FASES PRECONTRACTUAL, CONTRACTUAL Y POSTCONTRACTUAL</v>
          </cell>
          <cell r="AD936">
            <v>44750</v>
          </cell>
          <cell r="AE936">
            <v>44750</v>
          </cell>
          <cell r="AF936">
            <v>44750</v>
          </cell>
          <cell r="AG936">
            <v>44933</v>
          </cell>
          <cell r="AH936">
            <v>6</v>
          </cell>
          <cell r="AI936">
            <v>0</v>
          </cell>
          <cell r="AJ936">
            <v>8.7666666666666675</v>
          </cell>
          <cell r="AK936">
            <v>8</v>
          </cell>
          <cell r="AL936">
            <v>23</v>
          </cell>
          <cell r="AM936">
            <v>263</v>
          </cell>
          <cell r="AN936">
            <v>44933</v>
          </cell>
          <cell r="AO936">
            <v>45016</v>
          </cell>
          <cell r="AP936">
            <v>78000000</v>
          </cell>
          <cell r="AQ936">
            <v>113966667</v>
          </cell>
          <cell r="AR936">
            <v>13000000</v>
          </cell>
          <cell r="AS936">
            <v>-0.3333333432674408</v>
          </cell>
          <cell r="AT936">
            <v>3989</v>
          </cell>
          <cell r="AU936">
            <v>1119</v>
          </cell>
          <cell r="AV936">
            <v>44729</v>
          </cell>
          <cell r="AW936">
            <v>78000000</v>
          </cell>
          <cell r="AX936" t="str">
            <v>O23011605560000007754</v>
          </cell>
        </row>
        <row r="937">
          <cell r="E937">
            <v>921</v>
          </cell>
          <cell r="F937" t="str">
            <v>921-2022</v>
          </cell>
          <cell r="G937" t="str">
            <v>CO1.PCCNTR.3788960</v>
          </cell>
          <cell r="H937" t="str">
            <v>MANTENER  1 CERTIFICACION DEL SISTEMA DE GESTION DE CALIDAD BAJO LA NORMA ISO 9001:2015</v>
          </cell>
          <cell r="I937" t="str">
            <v>Terminado</v>
          </cell>
          <cell r="J937" t="str">
            <v>https://community.secop.gov.co/Public/Tendering/OpportunityDetail/Index?noticeUID=CO1.NTC.3018927&amp;isFromPublicArea=True&amp;isModal=False</v>
          </cell>
          <cell r="K937" t="str">
            <v>921-2022</v>
          </cell>
          <cell r="L937" t="str">
            <v>X</v>
          </cell>
          <cell r="N937" t="str">
            <v>CC</v>
          </cell>
          <cell r="O937">
            <v>80419168</v>
          </cell>
          <cell r="P937">
            <v>1</v>
          </cell>
          <cell r="Q937" t="str">
            <v>CAICEDO ACOSTA</v>
          </cell>
          <cell r="R937" t="str">
            <v>RAUL EDUARDO</v>
          </cell>
          <cell r="S937" t="str">
            <v>No Aplica</v>
          </cell>
          <cell r="T937" t="str">
            <v>RAUL EDUARDO CAICEDO ACOSTA</v>
          </cell>
          <cell r="U937" t="str">
            <v>M</v>
          </cell>
          <cell r="V937">
            <v>44750</v>
          </cell>
          <cell r="W937">
            <v>44754</v>
          </cell>
          <cell r="X937">
            <v>44753</v>
          </cell>
          <cell r="Y937">
            <v>44797</v>
          </cell>
          <cell r="Z937" t="str">
            <v>Contratación Directa</v>
          </cell>
          <cell r="AA937" t="str">
            <v>Contrato</v>
          </cell>
          <cell r="AB937" t="str">
            <v>Prestación de Servicios Profesionales</v>
          </cell>
          <cell r="AC937" t="str">
            <v>PRESTAR SERVICIOS PROFESIONALES PARA REALIZAR LA EJECUCIÓN DE LA AUDITORÍA INTERNA AL SISTEMA DE GESTIÓN DE CALIDAD DE LA SECRETARÍA DISTRITAL DEL HÁBITAT SEGÚN LA NORMA ISO 9001:2015</v>
          </cell>
          <cell r="AD937">
            <v>44754</v>
          </cell>
          <cell r="AE937">
            <v>44763</v>
          </cell>
          <cell r="AF937">
            <v>44763</v>
          </cell>
          <cell r="AG937">
            <v>44813</v>
          </cell>
          <cell r="AH937">
            <v>1</v>
          </cell>
          <cell r="AI937">
            <v>20</v>
          </cell>
          <cell r="AJ937">
            <v>1.6666666666666665</v>
          </cell>
          <cell r="AK937">
            <v>1</v>
          </cell>
          <cell r="AL937">
            <v>20</v>
          </cell>
          <cell r="AN937">
            <v>44814</v>
          </cell>
          <cell r="AO937">
            <v>44814</v>
          </cell>
          <cell r="AP937">
            <v>13783333</v>
          </cell>
          <cell r="AQ937">
            <v>13783333</v>
          </cell>
          <cell r="AR937">
            <v>8270000</v>
          </cell>
          <cell r="AS937">
            <v>0.33333333395421505</v>
          </cell>
          <cell r="AT937">
            <v>3527</v>
          </cell>
          <cell r="AU937">
            <v>120</v>
          </cell>
          <cell r="AV937">
            <v>44564</v>
          </cell>
          <cell r="AW937">
            <v>13783333</v>
          </cell>
          <cell r="AX937" t="str">
            <v>O23011605560000007602</v>
          </cell>
        </row>
        <row r="938">
          <cell r="E938">
            <v>922</v>
          </cell>
          <cell r="F938" t="str">
            <v>922-2022</v>
          </cell>
          <cell r="G938" t="str">
            <v>CO1.PCCNTR.3788761</v>
          </cell>
          <cell r="H938" t="str">
            <v>REALIZAR 5 PROCESOS DE SENSIBILIZACIÓN EN TEMAS DE LUCHA CONTRA LA CORRUPCIÓN PARA EL PERSONAL QUE LABORA EN LA SDHT (1 PROCESO ANUAL)</v>
          </cell>
          <cell r="I938" t="str">
            <v>En Ejecución</v>
          </cell>
          <cell r="J938" t="str">
            <v>https://community.secop.gov.co/Public/Tendering/OpportunityDetail/Index?noticeUID=CO1.NTC.3018821&amp;isFromPublicArea=True&amp;isModal=False</v>
          </cell>
          <cell r="K938" t="str">
            <v>SDHT-SDPP-PSAG-029-2022</v>
          </cell>
          <cell r="L938" t="str">
            <v>X</v>
          </cell>
          <cell r="N938" t="str">
            <v>CC</v>
          </cell>
          <cell r="O938">
            <v>51848527</v>
          </cell>
          <cell r="P938">
            <v>5</v>
          </cell>
          <cell r="Q938" t="str">
            <v>HURTADO LEAL</v>
          </cell>
          <cell r="R938" t="str">
            <v>NORMA CONSTANZA</v>
          </cell>
          <cell r="S938" t="str">
            <v>No Aplica</v>
          </cell>
          <cell r="T938" t="str">
            <v>NORMA CONSTANZA HURTADO LEAL</v>
          </cell>
          <cell r="U938" t="str">
            <v>F</v>
          </cell>
          <cell r="V938">
            <v>44749</v>
          </cell>
          <cell r="W938" t="str">
            <v>No Aplica</v>
          </cell>
          <cell r="X938">
            <v>44751</v>
          </cell>
          <cell r="Y938">
            <v>44926</v>
          </cell>
          <cell r="Z938" t="str">
            <v>Contratación Directa</v>
          </cell>
          <cell r="AA938" t="str">
            <v>Contrato</v>
          </cell>
          <cell r="AB938" t="str">
            <v>Prestación de Servicios  de Apoyo a la Gestión</v>
          </cell>
          <cell r="AC938" t="str">
            <v>PRESTAR SERVICIOS TÉCNICOS PARA EL DESARROLLO DE LAS ACTIVIDADES DE PROMOCIÓN Y SENSIBILIZACIÓN ENMARCADAS EN LA TRANSPARENCIA, INTEGRIDAD, LUCHA CONTRA LA CORRUPCIÓN, E IMPLEMENTACIÓN DEL SISTEMA INTEGRADO DE GESTIÓN</v>
          </cell>
          <cell r="AD938">
            <v>44751</v>
          </cell>
          <cell r="AE938">
            <v>44753</v>
          </cell>
          <cell r="AF938">
            <v>44753</v>
          </cell>
          <cell r="AG938">
            <v>44929</v>
          </cell>
          <cell r="AH938">
            <v>5</v>
          </cell>
          <cell r="AI938">
            <v>23</v>
          </cell>
          <cell r="AJ938">
            <v>6.3666666666666663</v>
          </cell>
          <cell r="AK938">
            <v>6</v>
          </cell>
          <cell r="AL938">
            <v>11</v>
          </cell>
          <cell r="AM938">
            <v>191</v>
          </cell>
          <cell r="AN938">
            <v>44929</v>
          </cell>
          <cell r="AO938">
            <v>44947</v>
          </cell>
          <cell r="AP938">
            <v>28026000</v>
          </cell>
          <cell r="AQ938">
            <v>30942000</v>
          </cell>
          <cell r="AR938">
            <v>4860000</v>
          </cell>
          <cell r="AS938">
            <v>0</v>
          </cell>
          <cell r="AT938">
            <v>3994</v>
          </cell>
          <cell r="AU938">
            <v>1153</v>
          </cell>
          <cell r="AV938">
            <v>44747</v>
          </cell>
          <cell r="AW938">
            <v>28026000</v>
          </cell>
          <cell r="AX938" t="str">
            <v>O23011605510000007606</v>
          </cell>
        </row>
        <row r="939">
          <cell r="E939">
            <v>923</v>
          </cell>
          <cell r="F939" t="str">
            <v>923-2022</v>
          </cell>
          <cell r="G939" t="str">
            <v>CO1.PCCNTR.3796549</v>
          </cell>
          <cell r="H939" t="str">
            <v>PROMOVER 100 % DE LA IMPLEMENTACIÓN DE LAS FUENTES DE FINANCIACIÓN PARA EL HÁBITAT</v>
          </cell>
          <cell r="I939" t="str">
            <v>En Ejecución</v>
          </cell>
          <cell r="J939" t="str">
            <v>https://community.secop.gov.co/Public/Tendering/OpportunityDetail/Index?noticeUID=CO1.NTC.3026114&amp;isFromPublicArea=True&amp;isModal=False</v>
          </cell>
          <cell r="K939" t="str">
            <v>SDHT-SDRPRI-PSP-035-2022</v>
          </cell>
          <cell r="L939" t="str">
            <v>X</v>
          </cell>
          <cell r="N939" t="str">
            <v>CC</v>
          </cell>
          <cell r="O939">
            <v>1128470817</v>
          </cell>
          <cell r="Q939" t="str">
            <v>CASTAÑEDA VASQUEZ</v>
          </cell>
          <cell r="R939" t="str">
            <v>YESSICA BIVIANA</v>
          </cell>
          <cell r="S939" t="str">
            <v>No Aplica</v>
          </cell>
          <cell r="T939" t="str">
            <v>YESSICA BIVIANA CASTAÑEDA VASQUEZ</v>
          </cell>
          <cell r="U939" t="str">
            <v>F</v>
          </cell>
          <cell r="V939">
            <v>44754</v>
          </cell>
          <cell r="W939" t="str">
            <v>No Aplica</v>
          </cell>
          <cell r="X939">
            <v>44755</v>
          </cell>
          <cell r="Y939">
            <v>44926</v>
          </cell>
          <cell r="Z939" t="str">
            <v>Contratación Directa</v>
          </cell>
          <cell r="AA939" t="str">
            <v>Contrato</v>
          </cell>
          <cell r="AB939" t="str">
            <v>Prestación de Servicios Profesionales</v>
          </cell>
          <cell r="AC939" t="str">
            <v>PRESTAR SERVICIOS PROFESIONALES PARA EL ANÁLISIS, SEGUIMIENTO Y DIRECCIONAMIENTO A PROGRAMAS DE COOPERACIÓN CON ENTIDADES PÚBLICAS Y/O PRIVADAS, DE ORDEN NACIONAL E INTERNACIONAL Y LA GESTIÓN DE NUEVAS FUENTES DE FINANCIACIÓN DEL HÁBITAT</v>
          </cell>
          <cell r="AD939">
            <v>44755</v>
          </cell>
          <cell r="AE939">
            <v>44755</v>
          </cell>
          <cell r="AF939">
            <v>44755</v>
          </cell>
          <cell r="AG939">
            <v>44927</v>
          </cell>
          <cell r="AH939">
            <v>5</v>
          </cell>
          <cell r="AI939">
            <v>21</v>
          </cell>
          <cell r="AJ939">
            <v>5.7</v>
          </cell>
          <cell r="AK939">
            <v>5</v>
          </cell>
          <cell r="AL939">
            <v>21</v>
          </cell>
          <cell r="AN939">
            <v>44929</v>
          </cell>
          <cell r="AO939">
            <v>44929</v>
          </cell>
          <cell r="AP939">
            <v>44032500</v>
          </cell>
          <cell r="AQ939">
            <v>44032500</v>
          </cell>
          <cell r="AR939">
            <v>7725000</v>
          </cell>
          <cell r="AS939">
            <v>0</v>
          </cell>
          <cell r="AT939">
            <v>4028</v>
          </cell>
          <cell r="AU939">
            <v>1163</v>
          </cell>
          <cell r="AV939">
            <v>44748</v>
          </cell>
          <cell r="AW939">
            <v>44032500</v>
          </cell>
          <cell r="AX939" t="str">
            <v>O23011601190000007825</v>
          </cell>
        </row>
        <row r="940">
          <cell r="E940">
            <v>924</v>
          </cell>
          <cell r="F940" t="str">
            <v>924-2022</v>
          </cell>
          <cell r="G940" t="str">
            <v>CO1.PCCNTR.3796793</v>
          </cell>
          <cell r="H940" t="str">
            <v>IMPLEMENTAR 1  SISTEMA  DE LA SDHT</v>
          </cell>
          <cell r="I940" t="str">
            <v>En Ejecución</v>
          </cell>
          <cell r="J940" t="str">
            <v>https://community.secop.gov.co/Public/Tendering/OpportunityDetail/Index?noticeUID=CO1.NTC.3026190&amp;isFromPublicArea=True&amp;isModal=False</v>
          </cell>
          <cell r="K940" t="str">
            <v>SDHT-SDA-PSP-058-2022</v>
          </cell>
          <cell r="L940" t="str">
            <v>X</v>
          </cell>
          <cell r="N940" t="str">
            <v>CC</v>
          </cell>
          <cell r="O940">
            <v>1128443233</v>
          </cell>
          <cell r="P940">
            <v>6</v>
          </cell>
          <cell r="Q940" t="str">
            <v>SOSA GIRALDO</v>
          </cell>
          <cell r="R940" t="str">
            <v>CESAR AUGUSTO</v>
          </cell>
          <cell r="S940" t="str">
            <v>No Aplica</v>
          </cell>
          <cell r="T940" t="str">
            <v>CESAR AUGUSTO SOSA GIRALDO</v>
          </cell>
          <cell r="U940" t="str">
            <v>M</v>
          </cell>
          <cell r="V940">
            <v>44754</v>
          </cell>
          <cell r="W940" t="str">
            <v>No Aplica</v>
          </cell>
          <cell r="X940">
            <v>44754</v>
          </cell>
          <cell r="Y940">
            <v>44937</v>
          </cell>
          <cell r="Z940" t="str">
            <v>Contratación Directa</v>
          </cell>
          <cell r="AA940" t="str">
            <v>Contrato</v>
          </cell>
          <cell r="AB940" t="str">
            <v>Prestación de Servicios Profesionales</v>
          </cell>
          <cell r="AC940"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940">
            <v>44754</v>
          </cell>
          <cell r="AE940">
            <v>44754</v>
          </cell>
          <cell r="AF940">
            <v>44754</v>
          </cell>
          <cell r="AG940">
            <v>44937</v>
          </cell>
          <cell r="AH940">
            <v>6</v>
          </cell>
          <cell r="AI940">
            <v>0</v>
          </cell>
          <cell r="AJ940">
            <v>6</v>
          </cell>
          <cell r="AK940">
            <v>6</v>
          </cell>
          <cell r="AL940">
            <v>0</v>
          </cell>
          <cell r="AN940">
            <v>44937</v>
          </cell>
          <cell r="AO940">
            <v>44937</v>
          </cell>
          <cell r="AP940">
            <v>32100000</v>
          </cell>
          <cell r="AQ940">
            <v>32100000</v>
          </cell>
          <cell r="AR940">
            <v>5350000</v>
          </cell>
          <cell r="AS940">
            <v>0</v>
          </cell>
          <cell r="AT940">
            <v>4036</v>
          </cell>
          <cell r="AU940">
            <v>1160</v>
          </cell>
          <cell r="AV940">
            <v>44748</v>
          </cell>
          <cell r="AW940">
            <v>32456667</v>
          </cell>
          <cell r="AX940" t="str">
            <v>O23011605560000007754</v>
          </cell>
        </row>
        <row r="941">
          <cell r="E941">
            <v>925</v>
          </cell>
          <cell r="F941" t="str">
            <v>925-2022</v>
          </cell>
          <cell r="G941" t="str">
            <v>CO1.PCCNTR.3797507</v>
          </cell>
          <cell r="H941" t="str">
            <v>IMPLEMENTAR 1  SISTEMA  DE LA SDHT</v>
          </cell>
          <cell r="I941" t="str">
            <v>En Ejecución</v>
          </cell>
          <cell r="J941" t="str">
            <v>https://community.secop.gov.co/Public/Tendering/OpportunityDetail/Index?noticeUID=CO1.NTC.3026807&amp;isFromPublicArea=True&amp;isModal=False</v>
          </cell>
          <cell r="K941" t="str">
            <v>SDHT-SDA-PSP-060-2022</v>
          </cell>
          <cell r="L941" t="str">
            <v>X</v>
          </cell>
          <cell r="N941" t="str">
            <v>CC</v>
          </cell>
          <cell r="O941">
            <v>34678272</v>
          </cell>
          <cell r="P941">
            <v>0</v>
          </cell>
          <cell r="Q941" t="str">
            <v>LEDEZMA CUERO</v>
          </cell>
          <cell r="R941" t="str">
            <v>ERICA</v>
          </cell>
          <cell r="S941" t="str">
            <v>No Aplica</v>
          </cell>
          <cell r="T941" t="str">
            <v>ERICA LEDEZMA CUERO</v>
          </cell>
          <cell r="U941" t="str">
            <v>F</v>
          </cell>
          <cell r="V941">
            <v>44754</v>
          </cell>
          <cell r="W941" t="str">
            <v>No Aplica</v>
          </cell>
          <cell r="X941">
            <v>44754</v>
          </cell>
          <cell r="Y941">
            <v>44937</v>
          </cell>
          <cell r="Z941" t="str">
            <v>Contratación Directa</v>
          </cell>
          <cell r="AA941" t="str">
            <v>Contrato</v>
          </cell>
          <cell r="AB941" t="str">
            <v>Prestación de Servicios Profesionales</v>
          </cell>
          <cell r="AC941"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941">
            <v>44754</v>
          </cell>
          <cell r="AE941">
            <v>44754</v>
          </cell>
          <cell r="AF941">
            <v>44754</v>
          </cell>
          <cell r="AG941">
            <v>44937</v>
          </cell>
          <cell r="AH941">
            <v>6</v>
          </cell>
          <cell r="AI941">
            <v>0</v>
          </cell>
          <cell r="AJ941">
            <v>6</v>
          </cell>
          <cell r="AK941">
            <v>6</v>
          </cell>
          <cell r="AL941">
            <v>0</v>
          </cell>
          <cell r="AN941">
            <v>44937</v>
          </cell>
          <cell r="AO941">
            <v>44937</v>
          </cell>
          <cell r="AP941">
            <v>37080000</v>
          </cell>
          <cell r="AQ941">
            <v>37080000</v>
          </cell>
          <cell r="AR941">
            <v>6180000</v>
          </cell>
          <cell r="AS941">
            <v>0</v>
          </cell>
          <cell r="AT941">
            <v>4037</v>
          </cell>
          <cell r="AU941">
            <v>1161</v>
          </cell>
          <cell r="AV941">
            <v>44748</v>
          </cell>
          <cell r="AW941">
            <v>37492000</v>
          </cell>
          <cell r="AX941" t="str">
            <v>O23011605560000007754</v>
          </cell>
        </row>
        <row r="942">
          <cell r="E942">
            <v>926</v>
          </cell>
          <cell r="F942" t="str">
            <v>926-2022</v>
          </cell>
          <cell r="G942" t="str">
            <v>CO1.PCCNTR.3797362</v>
          </cell>
          <cell r="H942" t="str">
            <v>IMPLEMENTAR 1  SISTEMA  DE LA SDHT</v>
          </cell>
          <cell r="I942" t="str">
            <v>En Ejecución</v>
          </cell>
          <cell r="J942" t="str">
            <v>https://community.secop.gov.co/Public/Tendering/OpportunityDetail/Index?noticeUID=CO1.NTC.3026866&amp;isFromPublicArea=True&amp;isModal=False</v>
          </cell>
          <cell r="K942" t="str">
            <v>SDHT-SDA-PSP-059-2022</v>
          </cell>
          <cell r="L942" t="str">
            <v>X</v>
          </cell>
          <cell r="N942" t="str">
            <v>CC</v>
          </cell>
          <cell r="O942">
            <v>8731327</v>
          </cell>
          <cell r="P942">
            <v>9</v>
          </cell>
          <cell r="Q942" t="str">
            <v>ALFONSO DIAZ</v>
          </cell>
          <cell r="R942" t="str">
            <v>HENRY ALFONSO</v>
          </cell>
          <cell r="S942" t="str">
            <v>No Aplica</v>
          </cell>
          <cell r="T942" t="str">
            <v>HENRY ALFONSO ALFONSO DIAZ</v>
          </cell>
          <cell r="U942" t="str">
            <v>M</v>
          </cell>
          <cell r="V942">
            <v>44755</v>
          </cell>
          <cell r="W942" t="str">
            <v>No Aplica</v>
          </cell>
          <cell r="X942">
            <v>44755</v>
          </cell>
          <cell r="Y942">
            <v>44939</v>
          </cell>
          <cell r="Z942" t="str">
            <v>Contratación Directa</v>
          </cell>
          <cell r="AA942" t="str">
            <v>Contrato</v>
          </cell>
          <cell r="AB942" t="str">
            <v>Prestación de Servicios Profesionales</v>
          </cell>
          <cell r="AC942"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942">
            <v>44755</v>
          </cell>
          <cell r="AE942">
            <v>44755</v>
          </cell>
          <cell r="AF942">
            <v>44755</v>
          </cell>
          <cell r="AG942">
            <v>44938</v>
          </cell>
          <cell r="AH942">
            <v>6</v>
          </cell>
          <cell r="AI942">
            <v>0</v>
          </cell>
          <cell r="AJ942">
            <v>6</v>
          </cell>
          <cell r="AK942">
            <v>6</v>
          </cell>
          <cell r="AL942">
            <v>0</v>
          </cell>
          <cell r="AN942">
            <v>44938</v>
          </cell>
          <cell r="AO942">
            <v>44938</v>
          </cell>
          <cell r="AP942">
            <v>44700000</v>
          </cell>
          <cell r="AQ942">
            <v>44700000</v>
          </cell>
          <cell r="AR942">
            <v>7450000</v>
          </cell>
          <cell r="AS942">
            <v>0</v>
          </cell>
          <cell r="AT942">
            <v>4035</v>
          </cell>
          <cell r="AU942">
            <v>1159</v>
          </cell>
          <cell r="AV942">
            <v>44748</v>
          </cell>
          <cell r="AW942">
            <v>44948332</v>
          </cell>
          <cell r="AX942" t="str">
            <v>O23011605560000007754</v>
          </cell>
        </row>
        <row r="943">
          <cell r="E943">
            <v>927</v>
          </cell>
          <cell r="F943" t="str">
            <v>927-2022</v>
          </cell>
          <cell r="G943" t="str">
            <v>CO1.PCCNTR.3803977</v>
          </cell>
          <cell r="H943" t="str">
            <v>CONSTRUIR  8  OBRAS EN ESPACIOS PÚBLICOS EN TERRITORIOS DE MEJORAMIENTO INTEGRAL DE BARRIOS</v>
          </cell>
          <cell r="I943" t="str">
            <v>En Ejecución</v>
          </cell>
          <cell r="J943" t="str">
            <v>https://community.secop.gov.co/Public/Tendering/OpportunityDetail/Index?noticeUID=CO1.NTC.3033162&amp;isFromPublicArea=True&amp;isModal=False</v>
          </cell>
          <cell r="K943" t="str">
            <v>SDHT-SDB-PSP- 128-2022</v>
          </cell>
          <cell r="L943" t="str">
            <v>X</v>
          </cell>
          <cell r="N943" t="str">
            <v>CC</v>
          </cell>
          <cell r="O943">
            <v>52283995</v>
          </cell>
          <cell r="P943">
            <v>6</v>
          </cell>
          <cell r="Q943" t="str">
            <v>BAUTISTA IBARRA</v>
          </cell>
          <cell r="R943" t="str">
            <v>EMMA CECILIA</v>
          </cell>
          <cell r="S943" t="str">
            <v>No Aplica</v>
          </cell>
          <cell r="T943" t="str">
            <v>EMMA CECILIA BAUTISTA IBARRA</v>
          </cell>
          <cell r="U943" t="str">
            <v>F</v>
          </cell>
          <cell r="V943">
            <v>44769</v>
          </cell>
          <cell r="W943" t="str">
            <v>No Aplica</v>
          </cell>
          <cell r="X943">
            <v>44770</v>
          </cell>
          <cell r="Y943">
            <v>44929</v>
          </cell>
          <cell r="Z943" t="str">
            <v>Contratación Directa</v>
          </cell>
          <cell r="AA943" t="str">
            <v>Contrato</v>
          </cell>
          <cell r="AB943" t="str">
            <v>Prestación de Servicios Profesionales</v>
          </cell>
          <cell r="AC943" t="str">
            <v>PRESTAR SERVICIOS PROFESIONALES PARA EL APOYO AL SEGUIMIENTO DE LOS CONTRATOS Y ACTIVIDADES ASOCIADAS A LAS INTERVENCIONES EN TERRITORIOS PRIORIZADOS POR LA SECRETARÍA DISTRITAL DE HABITAT.</v>
          </cell>
          <cell r="AD943">
            <v>44770</v>
          </cell>
          <cell r="AE943" t="str">
            <v>pendiente</v>
          </cell>
          <cell r="AF943">
            <v>44770</v>
          </cell>
          <cell r="AG943">
            <v>44930</v>
          </cell>
          <cell r="AH943">
            <v>5</v>
          </cell>
          <cell r="AI943">
            <v>7</v>
          </cell>
          <cell r="AJ943">
            <v>5.2333333333333334</v>
          </cell>
          <cell r="AK943">
            <v>5</v>
          </cell>
          <cell r="AL943">
            <v>7</v>
          </cell>
          <cell r="AN943">
            <v>44930</v>
          </cell>
          <cell r="AO943">
            <v>44930</v>
          </cell>
          <cell r="AP943">
            <v>38203333</v>
          </cell>
          <cell r="AQ943">
            <v>38203333</v>
          </cell>
          <cell r="AR943">
            <v>7300000</v>
          </cell>
          <cell r="AS943">
            <v>0.3333333358168602</v>
          </cell>
          <cell r="AT943">
            <v>3973</v>
          </cell>
          <cell r="AU943">
            <v>1122</v>
          </cell>
          <cell r="AV943">
            <v>44729</v>
          </cell>
          <cell r="AW943">
            <v>38203333</v>
          </cell>
          <cell r="AX943" t="str">
            <v>O23011601190000007575</v>
          </cell>
        </row>
        <row r="944">
          <cell r="E944">
            <v>928</v>
          </cell>
          <cell r="F944" t="str">
            <v>928-2022</v>
          </cell>
          <cell r="G944" t="str">
            <v>CO1.PCCNTR.3804319</v>
          </cell>
          <cell r="H944" t="str">
            <v xml:space="preserve">CONSTRUIR 75 VIVIENDAS RURALES NUEVAS </v>
          </cell>
          <cell r="I944" t="str">
            <v>En Ejecución</v>
          </cell>
          <cell r="J944" t="str">
            <v>https://community.secop.gov.co/Public/Tendering/OpportunityDetail/Index?noticeUID=CO1.NTC.3033404&amp;isFromPublicArea=True&amp;isModal=False</v>
          </cell>
          <cell r="K944" t="str">
            <v>SDHT-SDO-PSP-078-2022</v>
          </cell>
          <cell r="L944" t="str">
            <v>X</v>
          </cell>
          <cell r="N944" t="str">
            <v>CC</v>
          </cell>
          <cell r="O944">
            <v>1098793477</v>
          </cell>
          <cell r="P944">
            <v>9</v>
          </cell>
          <cell r="Q944" t="str">
            <v>MENDEZ BLANCO</v>
          </cell>
          <cell r="R944" t="str">
            <v>LUIS FELIPE</v>
          </cell>
          <cell r="S944" t="str">
            <v>No Aplica</v>
          </cell>
          <cell r="T944" t="str">
            <v>LUIS FELIPE MENDEZ BLANCO</v>
          </cell>
          <cell r="U944" t="str">
            <v>M</v>
          </cell>
          <cell r="V944">
            <v>44755</v>
          </cell>
          <cell r="W944" t="str">
            <v>No Aplica</v>
          </cell>
          <cell r="X944">
            <v>44756</v>
          </cell>
          <cell r="Y944">
            <v>44925</v>
          </cell>
          <cell r="Z944" t="str">
            <v>Contratación Directa</v>
          </cell>
          <cell r="AA944" t="str">
            <v>Contrato</v>
          </cell>
          <cell r="AB944" t="str">
            <v>Prestación de Servicios Profesionales</v>
          </cell>
          <cell r="AC944" t="str">
            <v>PRESTAR SERVICIOS PROFESIONALES PARA APOYAR LA CARACTERIZACIÓN DE LOS USOS DEL SUELO RURAL Y LA ELABORACIÓN DE LOS ANÁLISIS GEOESPACIALES DE SOPORTE, NECESARIOS PARA LA ESTRUCTURACIÓN E IMPLEMENTACIÓN DE LAS INTERVENCIONES DE VIVIENDA NUEVA RURAL, Y LOS DEMÁS PROYECTOS PRIORIZADOS POR LA SUBDIRECCIÓN DE OPERACIONES.</v>
          </cell>
          <cell r="AD944">
            <v>44756</v>
          </cell>
          <cell r="AE944">
            <v>44756</v>
          </cell>
          <cell r="AF944">
            <v>44756</v>
          </cell>
          <cell r="AG944">
            <v>44924</v>
          </cell>
          <cell r="AH944">
            <v>5</v>
          </cell>
          <cell r="AI944">
            <v>16</v>
          </cell>
          <cell r="AJ944">
            <v>7.0333333333333332</v>
          </cell>
          <cell r="AK944">
            <v>7</v>
          </cell>
          <cell r="AL944">
            <v>1</v>
          </cell>
          <cell r="AM944">
            <v>211</v>
          </cell>
          <cell r="AN944">
            <v>44924</v>
          </cell>
          <cell r="AO944">
            <v>44971</v>
          </cell>
          <cell r="AP944">
            <v>29066600</v>
          </cell>
          <cell r="AQ944">
            <v>36946100</v>
          </cell>
          <cell r="AR944">
            <v>5253000</v>
          </cell>
          <cell r="AS944">
            <v>0</v>
          </cell>
          <cell r="AT944">
            <v>3418</v>
          </cell>
          <cell r="AU944">
            <v>1145</v>
          </cell>
          <cell r="AV944">
            <v>44740</v>
          </cell>
          <cell r="AW944">
            <v>29066600</v>
          </cell>
          <cell r="AX944" t="str">
            <v>O23011601190000007659</v>
          </cell>
        </row>
        <row r="945">
          <cell r="E945">
            <v>929</v>
          </cell>
          <cell r="F945" t="str">
            <v>929-2022</v>
          </cell>
          <cell r="G945" t="str">
            <v>CO1.PCCNTR.3804036</v>
          </cell>
          <cell r="H945" t="str">
            <v>CONSTRUIR  8  OBRAS EN ESPACIOS PÚBLICOS EN TERRITORIOS DE MEJORAMIENTO INTEGRAL DE BARRIOS</v>
          </cell>
          <cell r="I945" t="str">
            <v>En Ejecución</v>
          </cell>
          <cell r="J945" t="str">
            <v>https://community.secop.gov.co/Public/Tendering/OpportunityDetail/Index?noticeUID=CO1.NTC.3032818&amp;isFromPublicArea=True&amp;isModal=False</v>
          </cell>
          <cell r="K945" t="str">
            <v>SDHT-SDB-PSP-127-2022</v>
          </cell>
          <cell r="L945" t="str">
            <v>X</v>
          </cell>
          <cell r="N945" t="str">
            <v>CC</v>
          </cell>
          <cell r="O945">
            <v>52777610</v>
          </cell>
          <cell r="P945">
            <v>7</v>
          </cell>
          <cell r="Q945" t="str">
            <v>SILVA ROJAS</v>
          </cell>
          <cell r="R945" t="str">
            <v>INGRID MARYLIN</v>
          </cell>
          <cell r="S945" t="str">
            <v>No Aplica</v>
          </cell>
          <cell r="T945" t="str">
            <v>INGRID MARYLIN SILVA ROJAS</v>
          </cell>
          <cell r="U945" t="str">
            <v>F</v>
          </cell>
          <cell r="V945">
            <v>44755</v>
          </cell>
          <cell r="W945">
            <v>44756</v>
          </cell>
          <cell r="X945">
            <v>44757</v>
          </cell>
          <cell r="Y945">
            <v>44939</v>
          </cell>
          <cell r="Z945" t="str">
            <v>Contratación Directa</v>
          </cell>
          <cell r="AA945" t="str">
            <v>Contrato</v>
          </cell>
          <cell r="AB945" t="str">
            <v>Prestación de Servicios Profesionales</v>
          </cell>
          <cell r="AC945" t="str">
            <v>PRESTAR SERVICIOS PROFESIONALES PARA CONTRIBUIR A LA FORMULACIÓN Y SEGUIMIENTO DE ACTIVIDADES DE MEJORAMIENTO DE ENTORNO EN LOS TERRITORIOS PRIORIZADOS POR LA SECRETARÍA DISTRITAL DEL HÁBITAT.</v>
          </cell>
          <cell r="AD945">
            <v>44757</v>
          </cell>
          <cell r="AE945">
            <v>44757</v>
          </cell>
          <cell r="AF945">
            <v>44757</v>
          </cell>
          <cell r="AG945">
            <v>44939</v>
          </cell>
          <cell r="AH945">
            <v>6</v>
          </cell>
          <cell r="AI945">
            <v>0</v>
          </cell>
          <cell r="AJ945">
            <v>6</v>
          </cell>
          <cell r="AK945">
            <v>6</v>
          </cell>
          <cell r="AL945">
            <v>0</v>
          </cell>
          <cell r="AN945">
            <v>44940</v>
          </cell>
          <cell r="AO945">
            <v>44940</v>
          </cell>
          <cell r="AP945">
            <v>42600000</v>
          </cell>
          <cell r="AQ945">
            <v>42600000</v>
          </cell>
          <cell r="AR945">
            <v>7100000</v>
          </cell>
          <cell r="AS945">
            <v>0</v>
          </cell>
          <cell r="AT945">
            <v>3971</v>
          </cell>
          <cell r="AU945">
            <v>1131</v>
          </cell>
          <cell r="AV945">
            <v>44729</v>
          </cell>
          <cell r="AW945">
            <v>42600000</v>
          </cell>
          <cell r="AX945" t="str">
            <v>O23011601190000007575</v>
          </cell>
        </row>
        <row r="946">
          <cell r="E946">
            <v>930</v>
          </cell>
          <cell r="F946" t="str">
            <v>930-2022</v>
          </cell>
          <cell r="G946" t="str">
            <v>CO1.PCCNTR.3806890</v>
          </cell>
          <cell r="H946" t="str">
            <v>IMPLEMENTAR 100 % DEL SISTEMA DE SERVICIO AL CIUDADANO.</v>
          </cell>
          <cell r="I946" t="str">
            <v>En Ejecución</v>
          </cell>
          <cell r="J946" t="str">
            <v>https://community.secop.gov.co/Public/Tendering/OpportunityDetail/Index?noticeUID=CO1.NTC.3035992&amp;isFromPublicArea=True&amp;isModal=False</v>
          </cell>
          <cell r="K946" t="str">
            <v>SDHT-SDA-PSAG-044-2022</v>
          </cell>
          <cell r="L946" t="str">
            <v>X</v>
          </cell>
          <cell r="N946" t="str">
            <v>CC</v>
          </cell>
          <cell r="O946">
            <v>1030567450</v>
          </cell>
          <cell r="P946">
            <v>5</v>
          </cell>
          <cell r="Q946" t="str">
            <v>CEBALLOS DEVIA</v>
          </cell>
          <cell r="R946" t="str">
            <v>MONICA</v>
          </cell>
          <cell r="S946" t="str">
            <v>No Aplica</v>
          </cell>
          <cell r="T946" t="str">
            <v>MONICA CEBALLOS DEVIA</v>
          </cell>
          <cell r="U946" t="str">
            <v>F</v>
          </cell>
          <cell r="V946">
            <v>44756</v>
          </cell>
          <cell r="W946" t="str">
            <v>No Aplica</v>
          </cell>
          <cell r="X946">
            <v>44757</v>
          </cell>
          <cell r="Y946">
            <v>44940</v>
          </cell>
          <cell r="Z946" t="str">
            <v>Contratación Directa</v>
          </cell>
          <cell r="AA946" t="str">
            <v>Contrato</v>
          </cell>
          <cell r="AB946" t="str">
            <v>Prestación de Servicios  de Apoyo a la Gestión</v>
          </cell>
          <cell r="AC946" t="str">
            <v>PRESTAR SERVICIOS DE APOYO A LA GESTIÓN, PARA BRINDAR ATENCIÓN A LA CIUDADANÍA SOBRE LA OFERTA INSTITUCIONAL A TRAVÉS DE LOS CANALES OFICIALES DE LA ENTIDAD.</v>
          </cell>
          <cell r="AD946">
            <v>44757</v>
          </cell>
          <cell r="AE946">
            <v>44757</v>
          </cell>
          <cell r="AF946">
            <v>44757</v>
          </cell>
          <cell r="AG946">
            <v>44940</v>
          </cell>
          <cell r="AH946">
            <v>6</v>
          </cell>
          <cell r="AI946">
            <v>0</v>
          </cell>
          <cell r="AJ946">
            <v>6.5333333333333332</v>
          </cell>
          <cell r="AK946">
            <v>6</v>
          </cell>
          <cell r="AL946">
            <v>16</v>
          </cell>
          <cell r="AM946">
            <v>196</v>
          </cell>
          <cell r="AN946">
            <v>44940</v>
          </cell>
          <cell r="AO946">
            <v>44956</v>
          </cell>
          <cell r="AP946">
            <v>21000000</v>
          </cell>
          <cell r="AQ946">
            <v>22866667</v>
          </cell>
          <cell r="AR946">
            <v>3500000</v>
          </cell>
          <cell r="AS946">
            <v>-0.3333333320915699</v>
          </cell>
          <cell r="AT946">
            <v>4057</v>
          </cell>
          <cell r="AU946">
            <v>1179</v>
          </cell>
          <cell r="AV946">
            <v>44753</v>
          </cell>
          <cell r="AW946">
            <v>21000000</v>
          </cell>
          <cell r="AX946" t="str">
            <v>O23011605560000007754</v>
          </cell>
        </row>
        <row r="947">
          <cell r="E947">
            <v>931</v>
          </cell>
          <cell r="F947" t="str">
            <v>931-2022</v>
          </cell>
          <cell r="G947" t="str">
            <v>CO1.PCCNTR.3807755</v>
          </cell>
          <cell r="H947" t="str">
            <v>IMPLEMENTAR 100 % DEL SISTEMA DE SERVICIO AL CIUDADANO.</v>
          </cell>
          <cell r="I947" t="str">
            <v>En Ejecución</v>
          </cell>
          <cell r="J947" t="str">
            <v>https://community.secop.gov.co/Public/Tendering/OpportunityDetail/Index?noticeUID=CO1.NTC.3036456&amp;isFromPublicArea=True&amp;isModal=False</v>
          </cell>
          <cell r="K947" t="str">
            <v>SDHT-SDA-PSP-063-2022</v>
          </cell>
          <cell r="L947" t="str">
            <v>X</v>
          </cell>
          <cell r="N947" t="str">
            <v>CC</v>
          </cell>
          <cell r="O947">
            <v>35507616</v>
          </cell>
          <cell r="P947">
            <v>1</v>
          </cell>
          <cell r="Q947" t="str">
            <v>PENAGOS VARGAS</v>
          </cell>
          <cell r="R947" t="str">
            <v>GLORIA STELLA</v>
          </cell>
          <cell r="S947" t="str">
            <v>No Aplica</v>
          </cell>
          <cell r="T947" t="str">
            <v>GLORIA STELLA PENAGOS VARGAS</v>
          </cell>
          <cell r="U947" t="str">
            <v>F</v>
          </cell>
          <cell r="V947">
            <v>44756</v>
          </cell>
          <cell r="W947" t="str">
            <v>No Aplica</v>
          </cell>
          <cell r="X947">
            <v>44757</v>
          </cell>
          <cell r="Y947">
            <v>44942</v>
          </cell>
          <cell r="Z947" t="str">
            <v>Contratación Directa</v>
          </cell>
          <cell r="AA947" t="str">
            <v>Contrato</v>
          </cell>
          <cell r="AB947" t="str">
            <v>Prestación de Servicios Profesionales</v>
          </cell>
          <cell r="AC947" t="str">
            <v>PRESTAR SERVICIOS PROFESIONALES PARA BRINDAR APOYO ADMINISTRATIVO Y OPERATIVO, ASÍ COMO APOYAR LAS ACTIVIDADES DE SEGUIMIENTO RELACIONADAS CON LA GESTIÓN DE SERVICIO A LA CIUDADANÍA.</v>
          </cell>
          <cell r="AD947">
            <v>44757</v>
          </cell>
          <cell r="AE947">
            <v>44757</v>
          </cell>
          <cell r="AF947">
            <v>44757</v>
          </cell>
          <cell r="AG947">
            <v>44940</v>
          </cell>
          <cell r="AH947">
            <v>6</v>
          </cell>
          <cell r="AI947">
            <v>0</v>
          </cell>
          <cell r="AJ947">
            <v>6</v>
          </cell>
          <cell r="AK947">
            <v>6</v>
          </cell>
          <cell r="AL947">
            <v>0</v>
          </cell>
          <cell r="AN947">
            <v>44940</v>
          </cell>
          <cell r="AO947">
            <v>44940</v>
          </cell>
          <cell r="AP947">
            <v>28200000</v>
          </cell>
          <cell r="AQ947">
            <v>28200000</v>
          </cell>
          <cell r="AR947">
            <v>4700000</v>
          </cell>
          <cell r="AS947">
            <v>0</v>
          </cell>
          <cell r="AT947">
            <v>4047</v>
          </cell>
          <cell r="AU947">
            <v>1191</v>
          </cell>
          <cell r="AV947">
            <v>44753</v>
          </cell>
          <cell r="AW947">
            <v>28200000</v>
          </cell>
          <cell r="AX947" t="str">
            <v>O23011605560000007754</v>
          </cell>
        </row>
        <row r="948">
          <cell r="E948">
            <v>932</v>
          </cell>
          <cell r="F948" t="str">
            <v>932-2022</v>
          </cell>
          <cell r="G948" t="str">
            <v>CO1.PCCNTR.3807769</v>
          </cell>
          <cell r="H948" t="str">
            <v>IMPLEMENTAR 100 % DEL SISTEMA DE SERVICIO AL CIUDADANO.</v>
          </cell>
          <cell r="I948" t="str">
            <v>En Ejecución</v>
          </cell>
          <cell r="J948" t="str">
            <v>https://community.secop.gov.co/Public/Tendering/OpportunityDetail/Index?noticeUID=CO1.NTC.3036550&amp;isFromPublicArea=True&amp;isModal=False</v>
          </cell>
          <cell r="K948" t="str">
            <v>SDHT-SDA-PSAG-039-2022</v>
          </cell>
          <cell r="L948" t="str">
            <v>X</v>
          </cell>
          <cell r="N948" t="str">
            <v>CC</v>
          </cell>
          <cell r="O948">
            <v>1013584561</v>
          </cell>
          <cell r="P948">
            <v>4</v>
          </cell>
          <cell r="Q948" t="str">
            <v>RUIZ LEMUS</v>
          </cell>
          <cell r="R948" t="str">
            <v>INGRID YULIETH</v>
          </cell>
          <cell r="S948" t="str">
            <v>No Aplica</v>
          </cell>
          <cell r="T948" t="str">
            <v>INGRID YULIETH RUIZ LEMUS</v>
          </cell>
          <cell r="U948" t="str">
            <v>F</v>
          </cell>
          <cell r="V948">
            <v>44756</v>
          </cell>
          <cell r="W948" t="str">
            <v>No Aplica</v>
          </cell>
          <cell r="X948">
            <v>44757</v>
          </cell>
          <cell r="Y948">
            <v>44940</v>
          </cell>
          <cell r="Z948" t="str">
            <v>Contratación Directa</v>
          </cell>
          <cell r="AA948" t="str">
            <v>Contrato</v>
          </cell>
          <cell r="AB948" t="str">
            <v>Prestación de Servicios  de Apoyo a la Gestión</v>
          </cell>
          <cell r="AC948" t="str">
            <v>PRESTAR SERVICIOS DE APOYO A LA GESTIÓN, PARA BRINDAR ATENCIÓN A LA CIUDADANÍA SOBRE LA OFERTA INSTITUCIONAL A TRAVÉS DE LOS CANALES OFICIALES DE LA ENTIDAD.</v>
          </cell>
          <cell r="AD948">
            <v>44757</v>
          </cell>
          <cell r="AE948">
            <v>44757</v>
          </cell>
          <cell r="AF948">
            <v>44757</v>
          </cell>
          <cell r="AG948">
            <v>44940</v>
          </cell>
          <cell r="AH948">
            <v>6</v>
          </cell>
          <cell r="AI948">
            <v>0</v>
          </cell>
          <cell r="AJ948">
            <v>6.5333333333333332</v>
          </cell>
          <cell r="AK948">
            <v>6</v>
          </cell>
          <cell r="AL948">
            <v>16</v>
          </cell>
          <cell r="AM948">
            <v>196</v>
          </cell>
          <cell r="AN948">
            <v>44940</v>
          </cell>
          <cell r="AO948">
            <v>44956</v>
          </cell>
          <cell r="AP948">
            <v>21000000</v>
          </cell>
          <cell r="AQ948">
            <v>22866667</v>
          </cell>
          <cell r="AR948">
            <v>3500000</v>
          </cell>
          <cell r="AS948">
            <v>-0.3333333320915699</v>
          </cell>
          <cell r="AT948">
            <v>4052</v>
          </cell>
          <cell r="AU948">
            <v>1201</v>
          </cell>
          <cell r="AV948">
            <v>44753</v>
          </cell>
          <cell r="AW948">
            <v>21000000</v>
          </cell>
          <cell r="AX948" t="str">
            <v>O23011605560000007754</v>
          </cell>
        </row>
        <row r="949">
          <cell r="E949">
            <v>933</v>
          </cell>
          <cell r="F949" t="str">
            <v>933-2022</v>
          </cell>
          <cell r="G949" t="str">
            <v>CO1.PCCNTR.3805303</v>
          </cell>
          <cell r="H949" t="str">
            <v>OBTENER EL 99 % DE ÍNDICE DE DISPONIBILIDAD DE LOS RECURSOS TECNOLÓGICOS.</v>
          </cell>
          <cell r="I949" t="str">
            <v>Liquidado</v>
          </cell>
          <cell r="J949" t="str">
            <v>https://community.secop.gov.co/Public/Tendering/OpportunityDetail/Index?noticeUID=CO1.NTC.2973113&amp;isFromPublicArea=True&amp;isModal=False</v>
          </cell>
          <cell r="K949" t="str">
            <v>SDHT-SASI-012-2022</v>
          </cell>
          <cell r="M949" t="str">
            <v>X</v>
          </cell>
          <cell r="N949" t="str">
            <v>NIT</v>
          </cell>
          <cell r="O949">
            <v>900390198</v>
          </cell>
          <cell r="P949">
            <v>6</v>
          </cell>
          <cell r="Q949" t="str">
            <v>No Aplica</v>
          </cell>
          <cell r="R949" t="str">
            <v>No Aplica</v>
          </cell>
          <cell r="S949" t="str">
            <v>WEXLER S.A.S</v>
          </cell>
          <cell r="T949" t="str">
            <v>WEXLER S.A.S</v>
          </cell>
          <cell r="U949" t="str">
            <v>No aplica</v>
          </cell>
          <cell r="V949">
            <v>44756</v>
          </cell>
          <cell r="W949">
            <v>44768</v>
          </cell>
          <cell r="X949" t="str">
            <v>No Aplica</v>
          </cell>
          <cell r="Y949" t="str">
            <v>No Aplica</v>
          </cell>
          <cell r="Z949" t="str">
            <v>SA-Menor Cuantía</v>
          </cell>
          <cell r="AA949" t="str">
            <v>Contrato</v>
          </cell>
          <cell r="AB949" t="str">
            <v>Prestación de Servicios</v>
          </cell>
          <cell r="AC949" t="str">
            <v>ADQUISICION DE UNA SOLUCION DE SEGURIDAD PERIMETRAL PARA LA SDHT</v>
          </cell>
          <cell r="AD949">
            <v>44768</v>
          </cell>
          <cell r="AE949" t="str">
            <v>pendiente</v>
          </cell>
          <cell r="AF949">
            <v>44768</v>
          </cell>
          <cell r="AG949" t="str">
            <v>pendiente</v>
          </cell>
          <cell r="AH949">
            <v>5</v>
          </cell>
          <cell r="AI949">
            <v>0</v>
          </cell>
          <cell r="AJ949">
            <v>5</v>
          </cell>
          <cell r="AK949">
            <v>5</v>
          </cell>
          <cell r="AL949">
            <v>0</v>
          </cell>
          <cell r="AN949">
            <v>44951</v>
          </cell>
          <cell r="AO949">
            <v>44951</v>
          </cell>
          <cell r="AP949">
            <v>289000000</v>
          </cell>
          <cell r="AQ949">
            <v>289000000</v>
          </cell>
          <cell r="AR949" t="str">
            <v>No Aplica</v>
          </cell>
          <cell r="AS949" t="e">
            <v>#VALUE!</v>
          </cell>
          <cell r="AT949">
            <v>3347</v>
          </cell>
          <cell r="AU949">
            <v>1056</v>
          </cell>
          <cell r="AV949">
            <v>44691</v>
          </cell>
          <cell r="AW949">
            <v>290000000</v>
          </cell>
          <cell r="AX949" t="str">
            <v>O23011605530000007815</v>
          </cell>
        </row>
        <row r="950">
          <cell r="E950">
            <v>934</v>
          </cell>
          <cell r="F950" t="str">
            <v>934-2022</v>
          </cell>
          <cell r="G950" t="str">
            <v>CO1.PCCNTR.3810120</v>
          </cell>
          <cell r="H950" t="str">
            <v>IMPLEMENTAR 100 % DEL SISTEMA DE SERVICIO AL CIUDADANO.</v>
          </cell>
          <cell r="I950" t="str">
            <v>En Ejecución</v>
          </cell>
          <cell r="J950" t="str">
            <v>https://community.secop.gov.co/Public/Tendering/OpportunityDetail/Index?noticeUID=CO1.NTC.3038472&amp;isFromPublicArea=True&amp;isModal=False</v>
          </cell>
          <cell r="K950" t="str">
            <v>SDHT-SDA-PSAG-042-2022</v>
          </cell>
          <cell r="L950" t="str">
            <v>X</v>
          </cell>
          <cell r="N950" t="str">
            <v>CC</v>
          </cell>
          <cell r="O950">
            <v>1073526106</v>
          </cell>
          <cell r="P950">
            <v>7</v>
          </cell>
          <cell r="Q950" t="str">
            <v>ROJAS GARCIA</v>
          </cell>
          <cell r="R950" t="str">
            <v>TATIANA XIMENA</v>
          </cell>
          <cell r="S950" t="str">
            <v>No Aplica</v>
          </cell>
          <cell r="T950" t="str">
            <v>TATIANA XIMENA ROJAS GARCIA</v>
          </cell>
          <cell r="U950" t="str">
            <v>F</v>
          </cell>
          <cell r="V950">
            <v>44757</v>
          </cell>
          <cell r="W950" t="str">
            <v>No Aplica</v>
          </cell>
          <cell r="X950">
            <v>44758</v>
          </cell>
          <cell r="Y950">
            <v>44944</v>
          </cell>
          <cell r="Z950" t="str">
            <v>Contratación Directa</v>
          </cell>
          <cell r="AA950" t="str">
            <v>Contrato</v>
          </cell>
          <cell r="AB950" t="str">
            <v>Prestación de Servicios  de Apoyo a la Gestión</v>
          </cell>
          <cell r="AC950" t="str">
            <v>PRESTAR SERVICIOS DE APOYO A LA GESTIÓN, PARA BRINDAR ATENCIÓN A LA CIUDADANÍA SOBRE LA OFERTA INSTITUCIONAL A TRAVÉS DE LOS CANALES OFICIALES DE LA ENTIDAD.</v>
          </cell>
          <cell r="AD950">
            <v>44758</v>
          </cell>
          <cell r="AE950">
            <v>44758</v>
          </cell>
          <cell r="AF950">
            <v>44758</v>
          </cell>
          <cell r="AG950">
            <v>44941</v>
          </cell>
          <cell r="AH950">
            <v>6</v>
          </cell>
          <cell r="AI950">
            <v>0</v>
          </cell>
          <cell r="AJ950">
            <v>6</v>
          </cell>
          <cell r="AK950">
            <v>6</v>
          </cell>
          <cell r="AL950">
            <v>0</v>
          </cell>
          <cell r="AN950">
            <v>44941</v>
          </cell>
          <cell r="AO950">
            <v>44941</v>
          </cell>
          <cell r="AP950">
            <v>21000000</v>
          </cell>
          <cell r="AQ950">
            <v>21000000</v>
          </cell>
          <cell r="AR950">
            <v>3500000</v>
          </cell>
          <cell r="AS950">
            <v>0</v>
          </cell>
          <cell r="AT950">
            <v>4055</v>
          </cell>
          <cell r="AU950">
            <v>1175</v>
          </cell>
          <cell r="AV950">
            <v>44753</v>
          </cell>
          <cell r="AW950">
            <v>21000000</v>
          </cell>
          <cell r="AX950" t="str">
            <v>O23011605560000007754</v>
          </cell>
        </row>
        <row r="951">
          <cell r="E951">
            <v>935</v>
          </cell>
          <cell r="F951" t="str">
            <v>935-2022</v>
          </cell>
          <cell r="G951" t="str">
            <v>CO1.PCCNTR.3808978</v>
          </cell>
          <cell r="H951" t="str">
            <v>IMPLEMENTAR 1  SISTEMA  DE LA SDHT</v>
          </cell>
          <cell r="I951" t="str">
            <v>En Ejecución</v>
          </cell>
          <cell r="J951" t="str">
            <v>https://community.secop.gov.co/Public/Tendering/OpportunityDetail/Index?noticeUID=CO1.NTC.3036774&amp;isFromPublicArea=True&amp;isModal=False</v>
          </cell>
          <cell r="K951" t="str">
            <v>SDHT-SDA-PSP-067-2022</v>
          </cell>
          <cell r="L951" t="str">
            <v>X</v>
          </cell>
          <cell r="N951" t="str">
            <v>CC</v>
          </cell>
          <cell r="O951">
            <v>1012324784</v>
          </cell>
          <cell r="P951">
            <v>1</v>
          </cell>
          <cell r="Q951" t="str">
            <v>TELLEZ SILVA</v>
          </cell>
          <cell r="R951" t="str">
            <v>JEIMY PAOLA</v>
          </cell>
          <cell r="S951" t="str">
            <v>No Aplica</v>
          </cell>
          <cell r="T951" t="str">
            <v>JEIMY PAOLA TELLEZ SILVA</v>
          </cell>
          <cell r="U951" t="str">
            <v>F</v>
          </cell>
          <cell r="V951">
            <v>44756</v>
          </cell>
          <cell r="W951">
            <v>44757</v>
          </cell>
          <cell r="X951">
            <v>44757</v>
          </cell>
          <cell r="Y951">
            <v>44941</v>
          </cell>
          <cell r="Z951" t="str">
            <v>Contratación Directa</v>
          </cell>
          <cell r="AA951" t="str">
            <v>Contrato</v>
          </cell>
          <cell r="AB951" t="str">
            <v>Prestación de Servicios Profesionales</v>
          </cell>
          <cell r="AC951" t="str">
            <v>PRESTAR SERVICIOS PROFESIONALES PARA BRINDAR SOPORTE EN LA PARAMETRIZACIÓN DEL SISTEMA DE NÓMINA, ASÍ COMO EN SU LIQUIDACIÓN.</v>
          </cell>
          <cell r="AD951">
            <v>44757</v>
          </cell>
          <cell r="AE951">
            <v>44757</v>
          </cell>
          <cell r="AF951">
            <v>44757</v>
          </cell>
          <cell r="AG951">
            <v>44941</v>
          </cell>
          <cell r="AH951">
            <v>6</v>
          </cell>
          <cell r="AI951">
            <v>1</v>
          </cell>
          <cell r="AJ951">
            <v>6.5333333333333332</v>
          </cell>
          <cell r="AK951">
            <v>6</v>
          </cell>
          <cell r="AL951">
            <v>16</v>
          </cell>
          <cell r="AN951">
            <v>44941</v>
          </cell>
          <cell r="AO951">
            <v>44956</v>
          </cell>
          <cell r="AP951">
            <v>31071667</v>
          </cell>
          <cell r="AQ951">
            <v>33646667</v>
          </cell>
          <cell r="AR951">
            <v>5150000</v>
          </cell>
          <cell r="AS951">
            <v>-0.3333333358168602</v>
          </cell>
          <cell r="AT951">
            <v>4038</v>
          </cell>
          <cell r="AU951">
            <v>1162</v>
          </cell>
          <cell r="AV951">
            <v>44748</v>
          </cell>
          <cell r="AW951">
            <v>31071667</v>
          </cell>
          <cell r="AX951" t="str">
            <v>O23011605560000007754</v>
          </cell>
        </row>
        <row r="952">
          <cell r="E952">
            <v>936</v>
          </cell>
          <cell r="F952" t="str">
            <v>936-2022</v>
          </cell>
          <cell r="G952" t="str">
            <v>CO1.PCCNTR.3809879</v>
          </cell>
          <cell r="H952" t="str">
            <v>IMPLEMENTAR 100 % DEL SISTEMA DE SERVICIO AL CIUDADANO.</v>
          </cell>
          <cell r="I952" t="str">
            <v>En Ejecución</v>
          </cell>
          <cell r="J952" t="str">
            <v>https://community.secop.gov.co/Public/Tendering/OpportunityDetail/Index?noticeUID=CO1.NTC.3038733&amp;isFromPublicArea=True&amp;isModal=False</v>
          </cell>
          <cell r="K952" t="str">
            <v>SDHT-SDA-PSAG-041-2022</v>
          </cell>
          <cell r="L952" t="str">
            <v>X</v>
          </cell>
          <cell r="N952" t="str">
            <v>CC</v>
          </cell>
          <cell r="O952">
            <v>1014181499</v>
          </cell>
          <cell r="P952">
            <v>9</v>
          </cell>
          <cell r="Q952" t="str">
            <v>PRIETO RINCON</v>
          </cell>
          <cell r="R952" t="str">
            <v>DIEGO ALEXANDER</v>
          </cell>
          <cell r="S952" t="str">
            <v>No Aplica</v>
          </cell>
          <cell r="T952" t="str">
            <v>DIEGO ALEXANDER PRIETO RINCON</v>
          </cell>
          <cell r="U952" t="str">
            <v>M</v>
          </cell>
          <cell r="V952">
            <v>44757</v>
          </cell>
          <cell r="W952" t="str">
            <v>No Aplica</v>
          </cell>
          <cell r="X952">
            <v>44758</v>
          </cell>
          <cell r="Y952">
            <v>44940</v>
          </cell>
          <cell r="Z952" t="str">
            <v>Contratación Directa</v>
          </cell>
          <cell r="AA952" t="str">
            <v>Contrato</v>
          </cell>
          <cell r="AB952" t="str">
            <v>Prestación de Servicios  de Apoyo a la Gestión</v>
          </cell>
          <cell r="AC952" t="str">
            <v>PRESTAR SERVICIOS DE APOYO A LA GESTIÓN, PARA BRINDAR ATENCIÓN A LA CIUDADANÍA SOBRE LA OFERTA INSTITUCIONAL A TRAVÉS DE LOS CANALES OFICIALES DE LA ENTIDAD.</v>
          </cell>
          <cell r="AD952">
            <v>44758</v>
          </cell>
          <cell r="AE952">
            <v>44758</v>
          </cell>
          <cell r="AF952">
            <v>44758</v>
          </cell>
          <cell r="AG952">
            <v>44941</v>
          </cell>
          <cell r="AH952">
            <v>6</v>
          </cell>
          <cell r="AI952">
            <v>0</v>
          </cell>
          <cell r="AJ952">
            <v>6.5</v>
          </cell>
          <cell r="AK952">
            <v>6</v>
          </cell>
          <cell r="AL952">
            <v>15</v>
          </cell>
          <cell r="AM952">
            <v>195</v>
          </cell>
          <cell r="AN952">
            <v>44941</v>
          </cell>
          <cell r="AO952">
            <v>44956</v>
          </cell>
          <cell r="AP952">
            <v>21000000</v>
          </cell>
          <cell r="AQ952">
            <v>22750000</v>
          </cell>
          <cell r="AR952">
            <v>3500000</v>
          </cell>
          <cell r="AS952">
            <v>0</v>
          </cell>
          <cell r="AT952">
            <v>4054</v>
          </cell>
          <cell r="AU952">
            <v>1205</v>
          </cell>
          <cell r="AV952">
            <v>44753</v>
          </cell>
          <cell r="AW952">
            <v>21000000</v>
          </cell>
          <cell r="AX952" t="str">
            <v>O23011605560000007754</v>
          </cell>
        </row>
        <row r="953">
          <cell r="E953">
            <v>937</v>
          </cell>
          <cell r="F953" t="str">
            <v>937-2022</v>
          </cell>
          <cell r="G953" t="str">
            <v>CO1.PCCNTR.3811804</v>
          </cell>
          <cell r="H953" t="str">
            <v>IMPLEMENTAR 100 % DEL SISTEMA DE SERVICIO AL CIUDADANO.</v>
          </cell>
          <cell r="I953" t="str">
            <v>En Ejecución</v>
          </cell>
          <cell r="J953" t="str">
            <v>https://community.secop.gov.co/Public/Tendering/OpportunityDetail/Index?noticeUID=CO1.NTC.3039572&amp;isFromPublicArea=True&amp;isModal=False</v>
          </cell>
          <cell r="K953" t="str">
            <v>SDHT-SDA-PSAG-040-2022</v>
          </cell>
          <cell r="L953" t="str">
            <v>X</v>
          </cell>
          <cell r="N953" t="str">
            <v>CC</v>
          </cell>
          <cell r="O953">
            <v>79101438</v>
          </cell>
          <cell r="P953">
            <v>3</v>
          </cell>
          <cell r="Q953" t="str">
            <v>RODRIGUEZ CARDOZO</v>
          </cell>
          <cell r="R953" t="str">
            <v>RODRIGO ALONSO</v>
          </cell>
          <cell r="S953" t="str">
            <v>No Aplica</v>
          </cell>
          <cell r="T953" t="str">
            <v>RODRIGO ALONSO RODRIGUEZ CARDOZO</v>
          </cell>
          <cell r="U953" t="str">
            <v>M</v>
          </cell>
          <cell r="V953">
            <v>44757</v>
          </cell>
          <cell r="W953" t="str">
            <v>No Aplica</v>
          </cell>
          <cell r="X953">
            <v>44758</v>
          </cell>
          <cell r="Y953">
            <v>44943</v>
          </cell>
          <cell r="Z953" t="str">
            <v>Contratación Directa</v>
          </cell>
          <cell r="AA953" t="str">
            <v>Contrato</v>
          </cell>
          <cell r="AB953" t="str">
            <v>Prestación de Servicios  de Apoyo a la Gestión</v>
          </cell>
          <cell r="AC953" t="str">
            <v>PRESTAR SERVICIOS DE APOYO A LA GESTIÓN, PARA BRINDAR ATENCIÓN A LA CIUDADANÍA SOBRE LA OFERTA INSTITUCIONAL A TRAVÉS DE LOS CANALES OFICIALES DE LA ENTIDAD.</v>
          </cell>
          <cell r="AD953">
            <v>44758</v>
          </cell>
          <cell r="AE953">
            <v>44758</v>
          </cell>
          <cell r="AF953">
            <v>44758</v>
          </cell>
          <cell r="AG953">
            <v>44941</v>
          </cell>
          <cell r="AH953">
            <v>6</v>
          </cell>
          <cell r="AI953">
            <v>0</v>
          </cell>
          <cell r="AJ953">
            <v>6.5</v>
          </cell>
          <cell r="AK953">
            <v>6</v>
          </cell>
          <cell r="AL953">
            <v>15</v>
          </cell>
          <cell r="AM953">
            <v>195</v>
          </cell>
          <cell r="AN953">
            <v>44941</v>
          </cell>
          <cell r="AO953">
            <v>44956</v>
          </cell>
          <cell r="AP953">
            <v>21000000</v>
          </cell>
          <cell r="AQ953">
            <v>22750000</v>
          </cell>
          <cell r="AR953">
            <v>3500000</v>
          </cell>
          <cell r="AS953">
            <v>0</v>
          </cell>
          <cell r="AT953">
            <v>4053</v>
          </cell>
          <cell r="AU953">
            <v>1203</v>
          </cell>
          <cell r="AV953">
            <v>44753</v>
          </cell>
          <cell r="AW953">
            <v>21000000</v>
          </cell>
          <cell r="AX953" t="str">
            <v>O23011605560000007754</v>
          </cell>
        </row>
        <row r="954">
          <cell r="E954">
            <v>938</v>
          </cell>
          <cell r="F954" t="str">
            <v>938-2022</v>
          </cell>
          <cell r="G954" t="str">
            <v>CO1.PCCNTR.3811380</v>
          </cell>
          <cell r="H954" t="str">
            <v>IMPLEMENTAR 100 % DEL SISTEMA DE SERVICIO AL CIUDADANO.</v>
          </cell>
          <cell r="I954" t="str">
            <v>En Ejecución</v>
          </cell>
          <cell r="J954" t="str">
            <v>https://community.secop.gov.co/Public/Tendering/OpportunityDetail/Index?noticeUID=CO1.NTC.3040209&amp;isFromPublicArea=True&amp;isModal=False</v>
          </cell>
          <cell r="K954" t="str">
            <v>SDHT-SDA-PSAG-043-2022</v>
          </cell>
          <cell r="L954" t="str">
            <v>X</v>
          </cell>
          <cell r="N954" t="str">
            <v>CC</v>
          </cell>
          <cell r="O954">
            <v>53119634</v>
          </cell>
          <cell r="P954">
            <v>5</v>
          </cell>
          <cell r="Q954" t="str">
            <v>DANDERINO TORRES</v>
          </cell>
          <cell r="R954" t="str">
            <v>ANA LORENA</v>
          </cell>
          <cell r="S954" t="str">
            <v>No Aplica</v>
          </cell>
          <cell r="T954" t="str">
            <v>ANA LORENA DANDERINO TORRES</v>
          </cell>
          <cell r="U954" t="str">
            <v>F</v>
          </cell>
          <cell r="V954">
            <v>44757</v>
          </cell>
          <cell r="W954" t="str">
            <v>No Aplica</v>
          </cell>
          <cell r="X954">
            <v>44758</v>
          </cell>
          <cell r="Y954">
            <v>44943</v>
          </cell>
          <cell r="Z954" t="str">
            <v>Contratación Directa</v>
          </cell>
          <cell r="AA954" t="str">
            <v>Contrato</v>
          </cell>
          <cell r="AB954" t="str">
            <v>Prestación de Servicios  de Apoyo a la Gestión</v>
          </cell>
          <cell r="AC954" t="str">
            <v>PRESTAR SERVICIOS DE APOYO A LA GESTIÓN, PARA BRINDAR ATENCIÓN A LA CIUDADANÍA SOBRE LA OFERTA INSTITUCIONAL A TRAVÉS DE LOS CANALES OFICIALES DE LA ENTIDAD.</v>
          </cell>
          <cell r="AD954">
            <v>44758</v>
          </cell>
          <cell r="AE954">
            <v>44758</v>
          </cell>
          <cell r="AF954">
            <v>44758</v>
          </cell>
          <cell r="AG954">
            <v>44941</v>
          </cell>
          <cell r="AH954">
            <v>6</v>
          </cell>
          <cell r="AI954">
            <v>0</v>
          </cell>
          <cell r="AJ954">
            <v>6.5</v>
          </cell>
          <cell r="AK954">
            <v>6</v>
          </cell>
          <cell r="AL954">
            <v>15</v>
          </cell>
          <cell r="AM954">
            <v>195</v>
          </cell>
          <cell r="AN954">
            <v>44941</v>
          </cell>
          <cell r="AO954">
            <v>44956</v>
          </cell>
          <cell r="AP954">
            <v>21000000</v>
          </cell>
          <cell r="AQ954">
            <v>22750000</v>
          </cell>
          <cell r="AR954">
            <v>3500000</v>
          </cell>
          <cell r="AS954">
            <v>0</v>
          </cell>
          <cell r="AT954">
            <v>4056</v>
          </cell>
          <cell r="AU954">
            <v>1177</v>
          </cell>
          <cell r="AV954">
            <v>44753</v>
          </cell>
          <cell r="AW954">
            <v>21000000</v>
          </cell>
          <cell r="AX954" t="str">
            <v>O23011605560000007754</v>
          </cell>
        </row>
        <row r="955">
          <cell r="E955">
            <v>939</v>
          </cell>
          <cell r="F955" t="str">
            <v>939-2022</v>
          </cell>
          <cell r="G955" t="str">
            <v>CO1.PCCNTR.3814542</v>
          </cell>
          <cell r="H955" t="str">
            <v>EJECUTAR  6 ESTRATEGIAS PARA EL FORTALECIMIENTO DE LA PARTICIPACIÓN CIUDADANA EN LOS TEMAS ESTRATÉGICOS DEL SECTOR</v>
          </cell>
          <cell r="I955" t="str">
            <v>En Ejecución</v>
          </cell>
          <cell r="J955" t="str">
            <v>https://community.secop.gov.co/Public/Tendering/OpportunityDetail/Index?noticeUID=CO1.NTC.3042272&amp;isFromPublicArea=True&amp;isModal=False</v>
          </cell>
          <cell r="K955" t="str">
            <v>SDHT-SPRC-PSP-034-2022</v>
          </cell>
          <cell r="L955" t="str">
            <v>X</v>
          </cell>
          <cell r="N955" t="str">
            <v>CC</v>
          </cell>
          <cell r="O955">
            <v>38140523</v>
          </cell>
          <cell r="P955">
            <v>9</v>
          </cell>
          <cell r="Q955" t="str">
            <v>ESPINOSA DUCUARA</v>
          </cell>
          <cell r="R955" t="str">
            <v>MILENA YANNETH</v>
          </cell>
          <cell r="S955" t="str">
            <v>No Aplica</v>
          </cell>
          <cell r="T955" t="str">
            <v>MILENA YANNETH ESPINOSA DUCUARA</v>
          </cell>
          <cell r="U955" t="str">
            <v>F</v>
          </cell>
          <cell r="V955">
            <v>44760</v>
          </cell>
          <cell r="W955" t="str">
            <v>No Aplica</v>
          </cell>
          <cell r="X955">
            <v>44761</v>
          </cell>
          <cell r="Y955">
            <v>44926</v>
          </cell>
          <cell r="Z955" t="str">
            <v>Contratación Directa</v>
          </cell>
          <cell r="AA955" t="str">
            <v>Contrato</v>
          </cell>
          <cell r="AB955" t="str">
            <v>Prestación de Servicios Profesionales</v>
          </cell>
          <cell r="AC955" t="str">
            <v>PRESTAR SERVICIOS PROFESIONALES PARA APOYAR EL POSICIONAMIENTO, IMPLEMENTACIÓN Y SEGUIMIENTO DE LAS ESTRATEGIAS DE PARTICIPACIÓN E INTERVENCIÓN DEL SECTOR HÁBITAT A NIVEL TERRITORIAL Y SU ARTICULACIÓN CON EL NIVEL CENTRAL.</v>
          </cell>
          <cell r="AD955">
            <v>44761</v>
          </cell>
          <cell r="AE955">
            <v>44761</v>
          </cell>
          <cell r="AF955">
            <v>44761</v>
          </cell>
          <cell r="AG955">
            <v>44929</v>
          </cell>
          <cell r="AH955">
            <v>5</v>
          </cell>
          <cell r="AI955">
            <v>15</v>
          </cell>
          <cell r="AJ955">
            <v>5.5</v>
          </cell>
          <cell r="AK955">
            <v>5</v>
          </cell>
          <cell r="AL955">
            <v>15</v>
          </cell>
          <cell r="AN955">
            <v>44929</v>
          </cell>
          <cell r="AO955">
            <v>44929</v>
          </cell>
          <cell r="AP955">
            <v>36822500</v>
          </cell>
          <cell r="AQ955">
            <v>36822500</v>
          </cell>
          <cell r="AR955">
            <v>6695000</v>
          </cell>
          <cell r="AS955">
            <v>0</v>
          </cell>
          <cell r="AT955">
            <v>2907</v>
          </cell>
          <cell r="AU955">
            <v>1210</v>
          </cell>
          <cell r="AV955">
            <v>44756</v>
          </cell>
          <cell r="AW955">
            <v>36822500</v>
          </cell>
          <cell r="AX955" t="str">
            <v>O23011601210000007590</v>
          </cell>
        </row>
        <row r="956">
          <cell r="E956">
            <v>940</v>
          </cell>
          <cell r="F956" t="str">
            <v>940-2022</v>
          </cell>
          <cell r="G956" t="str">
            <v xml:space="preserve">Derivado del 756-2018 </v>
          </cell>
          <cell r="H956" t="str">
            <v>No Aplica</v>
          </cell>
          <cell r="I956" t="str">
            <v>Terminado</v>
          </cell>
          <cell r="J956" t="str">
            <v>https://community.secop.gov.co/Public/Tendering/OpportunityDetail/Index?noticeUID=CO1.NTC.549337&amp;isFromPublicArea=True&amp;isModal=False</v>
          </cell>
          <cell r="K956" t="str">
            <v xml:space="preserve">Derivado del 756-2018 </v>
          </cell>
          <cell r="M956" t="str">
            <v>X</v>
          </cell>
          <cell r="N956" t="str">
            <v>NIT</v>
          </cell>
          <cell r="O956">
            <v>900071700</v>
          </cell>
          <cell r="P956">
            <v>6</v>
          </cell>
          <cell r="Q956" t="str">
            <v>No Aplica</v>
          </cell>
          <cell r="R956" t="str">
            <v>No Aplica</v>
          </cell>
          <cell r="S956" t="str">
            <v>BBVA - ASSENT MANAGEMENT S.A SOCIEDAD FIDUCIARIA - Suscrito con ASESORES DE NEGOCIOS PARA LATINOAMÉRICA LTDA – ASELAN LTDA</v>
          </cell>
          <cell r="T956" t="str">
            <v>BBVA - ASSENT MANAGEMENT S.A SOCIEDAD FIDUCIARIA - Suscrito con ASESORES DE NEGOCIOS PARA LATINOAMÉRICA LTDA – ASELAN LTDA</v>
          </cell>
          <cell r="U956" t="str">
            <v>No Aplica</v>
          </cell>
          <cell r="V956">
            <v>44750</v>
          </cell>
          <cell r="W956" t="str">
            <v>No Aplica</v>
          </cell>
          <cell r="X956" t="str">
            <v>No Aplica</v>
          </cell>
          <cell r="Y956" t="str">
            <v>No Aplica</v>
          </cell>
          <cell r="Z956" t="str">
            <v>Contratación Directa</v>
          </cell>
          <cell r="AA956" t="str">
            <v>Contrato</v>
          </cell>
          <cell r="AB956" t="str">
            <v>Prestación de Servicios</v>
          </cell>
          <cell r="AC956" t="str">
            <v>CONTRATO DE PRESTACIÓN DE SERVICIOS DE AUDITORÍA – REMUNERACIÓN MEDIANTE PAGO DE UNA SUMA GLOBAL.</v>
          </cell>
          <cell r="AD956">
            <v>44750</v>
          </cell>
          <cell r="AE956">
            <v>44750</v>
          </cell>
          <cell r="AF956">
            <v>44750</v>
          </cell>
          <cell r="AG956">
            <v>44799</v>
          </cell>
          <cell r="AH956">
            <v>1</v>
          </cell>
          <cell r="AI956">
            <v>17</v>
          </cell>
          <cell r="AJ956">
            <v>1.5666666666666667</v>
          </cell>
          <cell r="AK956">
            <v>1</v>
          </cell>
          <cell r="AL956">
            <v>17</v>
          </cell>
          <cell r="AN956">
            <v>44799</v>
          </cell>
          <cell r="AO956">
            <v>44799</v>
          </cell>
          <cell r="AP956">
            <v>0</v>
          </cell>
          <cell r="AQ956">
            <v>0</v>
          </cell>
          <cell r="AR956" t="str">
            <v>No Aplica</v>
          </cell>
          <cell r="AS956" t="e">
            <v>#VALUE!</v>
          </cell>
          <cell r="AT956" t="str">
            <v>No Aplican Recursos</v>
          </cell>
          <cell r="AU956" t="str">
            <v>No Aplican Recursos</v>
          </cell>
          <cell r="AV956" t="str">
            <v>No Aplican Recursos</v>
          </cell>
          <cell r="AW956" t="str">
            <v>No Aplican Recursos</v>
          </cell>
          <cell r="AX956" t="str">
            <v>No Aplican Recursos</v>
          </cell>
        </row>
        <row r="957">
          <cell r="E957">
            <v>941</v>
          </cell>
          <cell r="F957" t="str">
            <v>941-2022</v>
          </cell>
          <cell r="G957" t="str">
            <v>CO1.PCCNTR.3770917</v>
          </cell>
          <cell r="H957" t="str">
            <v>REALIZAR 13 ESTUDIOS Y DISEÑOS PARA CONECTIVIDAD URBANA EN LAS ÁREAS PRIORIZADAS DE ORIGEN INFORMAL</v>
          </cell>
          <cell r="I957" t="str">
            <v>En Ejecución</v>
          </cell>
          <cell r="J957" t="str">
            <v>https://community.secop.gov.co/Public/Tendering/OpportunityDetail/Index?noticeUID=CO1.NTC.2960362&amp;isFromPublicArea=True&amp;isModal=False</v>
          </cell>
          <cell r="K957" t="str">
            <v>SDHT-CMA-018-2022</v>
          </cell>
          <cell r="M957" t="str">
            <v>X</v>
          </cell>
          <cell r="N957" t="str">
            <v>NIT</v>
          </cell>
          <cell r="O957">
            <v>901609505</v>
          </cell>
          <cell r="P957">
            <v>1</v>
          </cell>
          <cell r="Q957" t="str">
            <v>No Aplica</v>
          </cell>
          <cell r="R957" t="str">
            <v>No Aplica</v>
          </cell>
          <cell r="S957" t="str">
            <v>CONSORCIO GC MOVILIDAD BOGOTÁ</v>
          </cell>
          <cell r="T957" t="str">
            <v>CONSORCIO GC MOVILIDAD BOGOTÁ</v>
          </cell>
          <cell r="U957" t="str">
            <v>No Aplica</v>
          </cell>
          <cell r="V957">
            <v>44763</v>
          </cell>
          <cell r="W957">
            <v>44781</v>
          </cell>
          <cell r="X957" t="str">
            <v>No Aplica</v>
          </cell>
          <cell r="Y957" t="str">
            <v>No Aplica</v>
          </cell>
          <cell r="Z957" t="str">
            <v>SA-Concurso de Méritos AB</v>
          </cell>
          <cell r="AA957" t="str">
            <v>Contrato</v>
          </cell>
          <cell r="AB957" t="str">
            <v>Consultoría</v>
          </cell>
          <cell r="AC957" t="str">
            <v>ELABORAR LOS ESTUDIOS Y DISEÑOS DEL COMPONENTE DE MOVILIDAD Y ESPACIO PÚBLICO EN LOS TERRITORIOS DE "ALFONSO LOPEZ", DE LA LOCALIDAD DE USME, PRIORIZADOS POR LA SECRETARÍA DISTRITAL DEL HÁBITAT EN LA CIUDAD DE BOGOTA D.C.</v>
          </cell>
          <cell r="AD957">
            <v>44790</v>
          </cell>
          <cell r="AE957">
            <v>44795</v>
          </cell>
          <cell r="AF957">
            <v>44795</v>
          </cell>
          <cell r="AG957">
            <v>45067</v>
          </cell>
          <cell r="AH957">
            <v>9</v>
          </cell>
          <cell r="AI957">
            <v>0</v>
          </cell>
          <cell r="AJ957">
            <v>9</v>
          </cell>
          <cell r="AK957">
            <v>9</v>
          </cell>
          <cell r="AL957">
            <v>0</v>
          </cell>
          <cell r="AN957">
            <v>45067</v>
          </cell>
          <cell r="AO957">
            <v>45067</v>
          </cell>
          <cell r="AP957">
            <v>1306448484</v>
          </cell>
          <cell r="AQ957">
            <v>1306448484</v>
          </cell>
          <cell r="AR957" t="str">
            <v>No Aplica</v>
          </cell>
          <cell r="AS957" t="e">
            <v>#VALUE!</v>
          </cell>
          <cell r="AT957">
            <v>2774</v>
          </cell>
          <cell r="AU957">
            <v>1039</v>
          </cell>
          <cell r="AV957">
            <v>44676</v>
          </cell>
          <cell r="AW957">
            <v>1233760000</v>
          </cell>
          <cell r="AX957" t="str">
            <v>O23011601190000007575</v>
          </cell>
        </row>
        <row r="958">
          <cell r="E958">
            <v>942</v>
          </cell>
          <cell r="F958" t="str">
            <v>942-2022</v>
          </cell>
          <cell r="G958" t="str">
            <v>CO1.PCCNTR.3770851</v>
          </cell>
          <cell r="H958" t="str">
            <v>REALIZAR 13 ESTUDIOS Y DISEÑOS PARA CONECTIVIDAD URBANA EN LAS ÁREAS PRIORIZADAS DE ORIGEN INFORMAL</v>
          </cell>
          <cell r="I958" t="str">
            <v>En Ejecución</v>
          </cell>
          <cell r="J958" t="str">
            <v>https://community.secop.gov.co/Public/Tendering/OpportunityDetail/Index?noticeUID=CO1.NTC.2960362&amp;isFromPublicArea=True&amp;isModal=False</v>
          </cell>
          <cell r="K958" t="str">
            <v>SDHT-CMA-018-2022</v>
          </cell>
          <cell r="M958" t="str">
            <v>X</v>
          </cell>
          <cell r="N958" t="str">
            <v>NIT</v>
          </cell>
          <cell r="O958">
            <v>901260254</v>
          </cell>
          <cell r="P958">
            <v>7</v>
          </cell>
          <cell r="Q958" t="str">
            <v>No Aplica</v>
          </cell>
          <cell r="R958" t="str">
            <v>No Aplica</v>
          </cell>
          <cell r="S958" t="str">
            <v>EDALPE INGENIEROS SAS</v>
          </cell>
          <cell r="T958" t="str">
            <v>EDALPE INGENIEROS SAS</v>
          </cell>
          <cell r="U958" t="str">
            <v>No Aplica</v>
          </cell>
          <cell r="V958">
            <v>44774</v>
          </cell>
          <cell r="W958">
            <v>44789</v>
          </cell>
          <cell r="X958" t="str">
            <v>No Aplica</v>
          </cell>
          <cell r="Y958" t="str">
            <v>No Aplica</v>
          </cell>
          <cell r="Z958" t="str">
            <v>SA-Concurso de Méritos AB</v>
          </cell>
          <cell r="AA958" t="str">
            <v>Contrato</v>
          </cell>
          <cell r="AB958" t="str">
            <v>Consultoría</v>
          </cell>
          <cell r="AC958" t="str">
            <v>ELABORAR LOS ESTUDIOS Y DISEÑOS DEL COMPONENTE DE MOVILIDAD Y ESPACIO PÚBLICO EN LOS TERRITORIOS "TIBABUYES - JUAN AMARILLO", DE LA LOCALIDAD DE SUBA Y "CABLE SAN CRISTÓBAL" DE LA LOCALIDAD DE SAN CRISTÓBAL, PRIORIZADOS POR LA SECRETARÍA DISTRITAL DEL HÁBITAT EN LA CIUDAD DE BOGOTA D.C</v>
          </cell>
          <cell r="AD958">
            <v>44790</v>
          </cell>
          <cell r="AE958">
            <v>44795</v>
          </cell>
          <cell r="AF958">
            <v>44795</v>
          </cell>
          <cell r="AG958">
            <v>44978</v>
          </cell>
          <cell r="AH958">
            <v>6</v>
          </cell>
          <cell r="AI958">
            <v>0</v>
          </cell>
          <cell r="AJ958">
            <v>7</v>
          </cell>
          <cell r="AK958">
            <v>7</v>
          </cell>
          <cell r="AL958">
            <v>0</v>
          </cell>
          <cell r="AM958">
            <v>210</v>
          </cell>
          <cell r="AN958">
            <v>44978</v>
          </cell>
          <cell r="AO958">
            <v>45037</v>
          </cell>
          <cell r="AP958">
            <v>1103657494</v>
          </cell>
          <cell r="AQ958">
            <v>1103657494</v>
          </cell>
          <cell r="AR958" t="str">
            <v>No Aplica</v>
          </cell>
          <cell r="AS958" t="e">
            <v>#VALUE!</v>
          </cell>
          <cell r="AT958">
            <v>2774</v>
          </cell>
          <cell r="AU958">
            <v>1039</v>
          </cell>
          <cell r="AV958">
            <v>44676</v>
          </cell>
          <cell r="AW958">
            <v>1176345978</v>
          </cell>
          <cell r="AX958" t="str">
            <v>O23011601190000007575</v>
          </cell>
        </row>
        <row r="959">
          <cell r="E959">
            <v>943</v>
          </cell>
          <cell r="F959" t="str">
            <v>943-2022</v>
          </cell>
          <cell r="G959" t="str">
            <v>CO1.PCCNTR.3820607</v>
          </cell>
          <cell r="H959" t="str">
            <v>IMPLEMENTAR 100 % DEL SISTEMA DE SERVICIO AL CIUDADANO.</v>
          </cell>
          <cell r="I959" t="str">
            <v>En Ejecución</v>
          </cell>
          <cell r="J959" t="str">
            <v>https://community.secop.gov.co/Public/Tendering/OpportunityDetail/Index?noticeUID=CO1.NTC.3047511&amp;isFromPublicArea=True&amp;isModal=False</v>
          </cell>
          <cell r="K959" t="str">
            <v>SDHT-SDA-PSAG-045-2022</v>
          </cell>
          <cell r="L959" t="str">
            <v>X</v>
          </cell>
          <cell r="N959" t="str">
            <v>CC</v>
          </cell>
          <cell r="O959">
            <v>1014228455</v>
          </cell>
          <cell r="P959">
            <v>1</v>
          </cell>
          <cell r="Q959" t="str">
            <v>NARANJO GARCIA</v>
          </cell>
          <cell r="R959" t="str">
            <v>JULIAN</v>
          </cell>
          <cell r="S959" t="str">
            <v>No Aplica</v>
          </cell>
          <cell r="T959" t="str">
            <v>JULIAN NARANJO GARCIA</v>
          </cell>
          <cell r="U959" t="str">
            <v>M</v>
          </cell>
          <cell r="V959">
            <v>44761</v>
          </cell>
          <cell r="W959" t="str">
            <v>No Aplica</v>
          </cell>
          <cell r="X959">
            <v>44763</v>
          </cell>
          <cell r="Y959">
            <v>44946</v>
          </cell>
          <cell r="Z959" t="str">
            <v>Contratación Directa</v>
          </cell>
          <cell r="AA959" t="str">
            <v>Contrato</v>
          </cell>
          <cell r="AB959" t="str">
            <v>Prestación de Servicios  de Apoyo a la Gestión</v>
          </cell>
          <cell r="AC959" t="str">
            <v>PRESTAR SERVICIOS DE APOYO A LA GESTIÓN, PARA BRINDAR ATENCIÓN A LA CIUDADANÍA SOBRE LA OFERTA INSTITUCIONAL A TRAVÉS DE LOS CANALES OFICIALES DE LA ENTIDAD.</v>
          </cell>
          <cell r="AD959">
            <v>44763</v>
          </cell>
          <cell r="AE959">
            <v>44763</v>
          </cell>
          <cell r="AF959">
            <v>44763</v>
          </cell>
          <cell r="AG959">
            <v>44946</v>
          </cell>
          <cell r="AH959">
            <v>6</v>
          </cell>
          <cell r="AI959">
            <v>0</v>
          </cell>
          <cell r="AJ959">
            <v>6.333333333333333</v>
          </cell>
          <cell r="AK959">
            <v>6</v>
          </cell>
          <cell r="AL959">
            <v>10</v>
          </cell>
          <cell r="AM959">
            <v>190</v>
          </cell>
          <cell r="AN959">
            <v>44946</v>
          </cell>
          <cell r="AO959">
            <v>44956</v>
          </cell>
          <cell r="AP959">
            <v>21000000</v>
          </cell>
          <cell r="AQ959">
            <v>22166667</v>
          </cell>
          <cell r="AR959">
            <v>3500000</v>
          </cell>
          <cell r="AS959">
            <v>-0.3333333320915699</v>
          </cell>
          <cell r="AT959">
            <v>4058</v>
          </cell>
          <cell r="AU959">
            <v>1181</v>
          </cell>
          <cell r="AV959">
            <v>44753</v>
          </cell>
          <cell r="AW959">
            <v>21000000</v>
          </cell>
          <cell r="AX959" t="str">
            <v>O23011605560000007754</v>
          </cell>
        </row>
        <row r="960">
          <cell r="E960">
            <v>944</v>
          </cell>
          <cell r="F960" t="str">
            <v>944-2022</v>
          </cell>
          <cell r="G960" t="str">
            <v>CO1.PCCNTR.3821575</v>
          </cell>
          <cell r="H960" t="str">
            <v>IMPLEMENTAR 1  SISTEMA  DE LA SDHT</v>
          </cell>
          <cell r="I960" t="str">
            <v>En Ejecución</v>
          </cell>
          <cell r="J960" t="str">
            <v>https://community.secop.gov.co/Public/Tendering/OpportunityDetail/Index?noticeUID=CO1.NTC.3048709&amp;isFromPublicArea=True&amp;isModal=False</v>
          </cell>
          <cell r="K960" t="str">
            <v>SDHT-SDA-PSP-068-2022</v>
          </cell>
          <cell r="L960" t="str">
            <v>X</v>
          </cell>
          <cell r="N960" t="str">
            <v>CC</v>
          </cell>
          <cell r="O960">
            <v>71335116</v>
          </cell>
          <cell r="P960">
            <v>2</v>
          </cell>
          <cell r="Q960" t="str">
            <v>CHAMORRO SEPULVEDA</v>
          </cell>
          <cell r="R960" t="str">
            <v>JUAN DIEGO</v>
          </cell>
          <cell r="S960" t="str">
            <v>No Aplica</v>
          </cell>
          <cell r="T960" t="str">
            <v>JUAN DIEGO CHAMORRO SEPULVEDA</v>
          </cell>
          <cell r="U960" t="str">
            <v>M</v>
          </cell>
          <cell r="V960">
            <v>44761</v>
          </cell>
          <cell r="W960">
            <v>44763</v>
          </cell>
          <cell r="X960">
            <v>44763</v>
          </cell>
          <cell r="Y960">
            <v>44939</v>
          </cell>
          <cell r="Z960" t="str">
            <v>Contratación Directa</v>
          </cell>
          <cell r="AA960" t="str">
            <v>Contrato</v>
          </cell>
          <cell r="AB960" t="str">
            <v>Prestación de Servicios Profesionales</v>
          </cell>
          <cell r="AC960" t="str">
            <v>PRESTAR SERVICIOS PROFESIONALES PARA APOYAR LA EJECUCIÓN DE LAS ACTIVIDADES DESARROLLADAS EN EL MARCO DE LA GESTIÓN DE TALENTO HUMANO DE LA SECRETARÍA DISTRITAL DEL HÁBITAT</v>
          </cell>
          <cell r="AD960">
            <v>44763</v>
          </cell>
          <cell r="AE960">
            <v>44763</v>
          </cell>
          <cell r="AF960">
            <v>44763</v>
          </cell>
          <cell r="AG960">
            <v>44942</v>
          </cell>
          <cell r="AH960">
            <v>5</v>
          </cell>
          <cell r="AI960">
            <v>26</v>
          </cell>
          <cell r="AJ960">
            <v>7.0000000000000009</v>
          </cell>
          <cell r="AK960">
            <v>7</v>
          </cell>
          <cell r="AL960">
            <v>0</v>
          </cell>
          <cell r="AM960">
            <v>210</v>
          </cell>
          <cell r="AN960">
            <v>44942</v>
          </cell>
          <cell r="AO960">
            <v>44977</v>
          </cell>
          <cell r="AP960">
            <v>43706667</v>
          </cell>
          <cell r="AQ960">
            <v>52150000</v>
          </cell>
          <cell r="AR960">
            <v>7450000</v>
          </cell>
          <cell r="AS960">
            <v>0</v>
          </cell>
          <cell r="AT960">
            <v>4039</v>
          </cell>
          <cell r="AU960">
            <v>1173</v>
          </cell>
          <cell r="AV960">
            <v>44748</v>
          </cell>
          <cell r="AW960">
            <v>43706667</v>
          </cell>
          <cell r="AX960" t="str">
            <v>O23011605560000007754</v>
          </cell>
        </row>
        <row r="961">
          <cell r="E961">
            <v>945</v>
          </cell>
          <cell r="F961" t="str">
            <v>945-2022</v>
          </cell>
          <cell r="G961" t="str">
            <v>CO1.PCCNTR.3823422</v>
          </cell>
          <cell r="H961" t="str">
            <v>MEJORAR 682 VIVIENDAS  RURALES Y EN BORDES URBANOS PRIORIZADAS</v>
          </cell>
          <cell r="I961" t="str">
            <v>Terminado</v>
          </cell>
          <cell r="J961" t="str">
            <v>https://community.secop.gov.co/Public/Tendering/OpportunityDetail/Index?noticeUID=CO1.NTC.3041636&amp;isFromPublicArea=True&amp;isModal=False</v>
          </cell>
          <cell r="K961" t="str">
            <v>SDHT-SDO-PSP-079-2022</v>
          </cell>
          <cell r="L961" t="str">
            <v>X</v>
          </cell>
          <cell r="N961" t="str">
            <v>CC</v>
          </cell>
          <cell r="O961">
            <v>1020767847</v>
          </cell>
          <cell r="P961">
            <v>7</v>
          </cell>
          <cell r="Q961" t="str">
            <v>MORA PARRALES</v>
          </cell>
          <cell r="R961" t="str">
            <v>AMMY JULIETH</v>
          </cell>
          <cell r="S961" t="str">
            <v>No Aplica</v>
          </cell>
          <cell r="T961" t="str">
            <v>AMMY JULIETH MORA PARRALES</v>
          </cell>
          <cell r="U961" t="str">
            <v>F</v>
          </cell>
          <cell r="V961">
            <v>44761</v>
          </cell>
          <cell r="W961" t="str">
            <v>No Aplica</v>
          </cell>
          <cell r="X961">
            <v>44763</v>
          </cell>
          <cell r="Y961">
            <v>44904</v>
          </cell>
          <cell r="Z961" t="str">
            <v>Contratación Directa</v>
          </cell>
          <cell r="AA961" t="str">
            <v>Contrato</v>
          </cell>
          <cell r="AB961" t="str">
            <v>Prestación de Servicios Profesionales</v>
          </cell>
          <cell r="AC961" t="str">
            <v>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v>
          </cell>
          <cell r="AD961">
            <v>44763</v>
          </cell>
          <cell r="AE961">
            <v>44763</v>
          </cell>
          <cell r="AF961">
            <v>44763</v>
          </cell>
          <cell r="AG961">
            <v>44903</v>
          </cell>
          <cell r="AH961">
            <v>4</v>
          </cell>
          <cell r="AI961">
            <v>18</v>
          </cell>
          <cell r="AJ961">
            <v>5.333333333333333</v>
          </cell>
          <cell r="AK961">
            <v>5</v>
          </cell>
          <cell r="AL961">
            <v>10</v>
          </cell>
          <cell r="AM961">
            <v>160</v>
          </cell>
          <cell r="AN961">
            <v>44903</v>
          </cell>
          <cell r="AO961">
            <v>44925</v>
          </cell>
          <cell r="AP961">
            <v>24163800</v>
          </cell>
          <cell r="AQ961">
            <v>28016000</v>
          </cell>
          <cell r="AR961">
            <v>5253000</v>
          </cell>
          <cell r="AS961">
            <v>0</v>
          </cell>
          <cell r="AT961">
            <v>3406</v>
          </cell>
          <cell r="AU961">
            <v>1144</v>
          </cell>
          <cell r="AV961">
            <v>44740</v>
          </cell>
          <cell r="AW961">
            <v>24163800</v>
          </cell>
          <cell r="AX961" t="str">
            <v>O23011601190000007659</v>
          </cell>
        </row>
        <row r="962">
          <cell r="E962">
            <v>946</v>
          </cell>
          <cell r="F962" t="str">
            <v>946-2022</v>
          </cell>
          <cell r="G962" t="str">
            <v>CO1.PCCNTR.3825689</v>
          </cell>
          <cell r="H962" t="str">
            <v xml:space="preserve">REALIZAR ADECUACIONES DE CALIDAD A 4500 VIVIENDAS PRIORIZANDO HOGARES CON JEFATURA FEMENINA, PERSONAS CON DISCAPACIDAD, VÍCTIMAS DEL CONFLICTO ARMADO, POBLACIÓN ÉTNICA Y ADULTOS MAYORES </v>
          </cell>
          <cell r="I962" t="str">
            <v>En Ejecución</v>
          </cell>
          <cell r="J962" t="str">
            <v>https://community.secop.gov.co/Public/Tendering/OpportunityDetail/Index?noticeUID=CO1.NTC.3052875&amp;isFromPublicArea=True&amp;isModal=False</v>
          </cell>
          <cell r="K962" t="str">
            <v>SDHT-SDB-PSP-133-2022</v>
          </cell>
          <cell r="L962" t="str">
            <v>X</v>
          </cell>
          <cell r="N962" t="str">
            <v>CC</v>
          </cell>
          <cell r="O962">
            <v>1014270580</v>
          </cell>
          <cell r="P962">
            <v>1</v>
          </cell>
          <cell r="Q962" t="str">
            <v>BELTRAN CARDENAS</v>
          </cell>
          <cell r="R962" t="str">
            <v>JUAN PABLO</v>
          </cell>
          <cell r="S962" t="str">
            <v>No Aplica</v>
          </cell>
          <cell r="T962" t="str">
            <v>JUAN PABLO BELTRAN CARDENAS</v>
          </cell>
          <cell r="U962" t="str">
            <v>M</v>
          </cell>
          <cell r="V962">
            <v>44763</v>
          </cell>
          <cell r="W962">
            <v>44769</v>
          </cell>
          <cell r="X962">
            <v>44764</v>
          </cell>
          <cell r="Y962">
            <v>44958</v>
          </cell>
          <cell r="Z962" t="str">
            <v>Contratación Directa</v>
          </cell>
          <cell r="AA962" t="str">
            <v>Contrato</v>
          </cell>
          <cell r="AB962" t="str">
            <v>Prestación de Servicios Profesionales</v>
          </cell>
          <cell r="AC962" t="str">
            <v>PRESTAR SERVICIOS PROFESIONALES PARA APOYAR LA ESTRUCTURACIÓN TÉCNICA DE LOS MEJORAMIENTOS DE VIVIENDA- MODALIDAD HABITABILIDAD EN LOS TERRITORIOS PRIORIZADOS POR LA SECRETARÍA DISTRITAL DEL HÁBITAT</v>
          </cell>
          <cell r="AD962">
            <v>44769</v>
          </cell>
          <cell r="AE962" t="str">
            <v>pendiente</v>
          </cell>
          <cell r="AF962">
            <v>44769</v>
          </cell>
          <cell r="AG962" t="str">
            <v>pendiente</v>
          </cell>
          <cell r="AH962">
            <v>5</v>
          </cell>
          <cell r="AI962">
            <v>12</v>
          </cell>
          <cell r="AJ962">
            <v>8.1333333333333329</v>
          </cell>
          <cell r="AK962">
            <v>8</v>
          </cell>
          <cell r="AL962">
            <v>4</v>
          </cell>
          <cell r="AM962">
            <v>244</v>
          </cell>
          <cell r="AN962">
            <v>44934</v>
          </cell>
          <cell r="AO962">
            <v>45015</v>
          </cell>
          <cell r="AP962">
            <v>28620000</v>
          </cell>
          <cell r="AQ962">
            <v>43106667</v>
          </cell>
          <cell r="AR962">
            <v>5300000</v>
          </cell>
          <cell r="AS962">
            <v>-0.3333333358168602</v>
          </cell>
          <cell r="AT962">
            <v>3960</v>
          </cell>
          <cell r="AU962">
            <v>1112</v>
          </cell>
          <cell r="AV962">
            <v>44729</v>
          </cell>
          <cell r="AW962">
            <v>28620000</v>
          </cell>
          <cell r="AX962" t="str">
            <v>O23011601010000007715</v>
          </cell>
        </row>
        <row r="963">
          <cell r="E963">
            <v>947</v>
          </cell>
          <cell r="F963" t="str">
            <v>947-2022</v>
          </cell>
          <cell r="G963" t="str">
            <v>CO1.PCCNTR.3825877</v>
          </cell>
          <cell r="H963" t="str">
            <v>IMPLEMENTAR 100 % DEL SISTEMA DE SERVICIO AL CIUDADANO.</v>
          </cell>
          <cell r="I963" t="str">
            <v>En Ejecución</v>
          </cell>
          <cell r="J963" t="str">
            <v>https://community.secop.gov.co/Public/Tendering/OpportunityDetail/Index?noticeUID=CO1.NTC.3052851&amp;isFromPublicArea=True&amp;isModal=False</v>
          </cell>
          <cell r="K963" t="str">
            <v>SDHT-SDA-PSAG-048-2022</v>
          </cell>
          <cell r="L963" t="str">
            <v>X</v>
          </cell>
          <cell r="N963" t="str">
            <v>CC</v>
          </cell>
          <cell r="O963">
            <v>1022435478</v>
          </cell>
          <cell r="P963">
            <v>5</v>
          </cell>
          <cell r="Q963" t="str">
            <v>LOZANO LOZANO</v>
          </cell>
          <cell r="R963" t="str">
            <v>JENNY PAOLA</v>
          </cell>
          <cell r="S963" t="str">
            <v>No Aplica</v>
          </cell>
          <cell r="T963" t="str">
            <v>JENNY PAOLA LOZANO LOZANO</v>
          </cell>
          <cell r="U963" t="str">
            <v>F</v>
          </cell>
          <cell r="V963">
            <v>44763</v>
          </cell>
          <cell r="W963" t="str">
            <v>No Aplica</v>
          </cell>
          <cell r="X963">
            <v>44764</v>
          </cell>
          <cell r="Y963">
            <v>44941</v>
          </cell>
          <cell r="Z963" t="str">
            <v>Contratación Directa</v>
          </cell>
          <cell r="AA963" t="str">
            <v>Contrato</v>
          </cell>
          <cell r="AB963" t="str">
            <v>Prestación de Servicios  de Apoyo a la Gestión</v>
          </cell>
          <cell r="AC963" t="str">
            <v>PRESTAR SERVICIOS DE APOYO A LA GESTIÓN, PARA BRINDAR ATENCIÓN A LA CIUDADANÍA SOBRE LA OFERTA INSTITUCIONAL A TRAVÉS DE LOS CANALES OFICIALES DE LA ENTIDAD.</v>
          </cell>
          <cell r="AD963">
            <v>44764</v>
          </cell>
          <cell r="AE963">
            <v>44764</v>
          </cell>
          <cell r="AF963">
            <v>44764</v>
          </cell>
          <cell r="AG963">
            <v>44942</v>
          </cell>
          <cell r="AH963">
            <v>5</v>
          </cell>
          <cell r="AI963">
            <v>25</v>
          </cell>
          <cell r="AJ963">
            <v>6.3</v>
          </cell>
          <cell r="AK963">
            <v>6</v>
          </cell>
          <cell r="AL963">
            <v>9</v>
          </cell>
          <cell r="AM963">
            <v>189</v>
          </cell>
          <cell r="AN963">
            <v>44942</v>
          </cell>
          <cell r="AO963">
            <v>44956</v>
          </cell>
          <cell r="AP963">
            <v>20416667</v>
          </cell>
          <cell r="AQ963">
            <v>22050000</v>
          </cell>
          <cell r="AR963">
            <v>3500000</v>
          </cell>
          <cell r="AS963">
            <v>0</v>
          </cell>
          <cell r="AT963">
            <v>4063</v>
          </cell>
          <cell r="AU963">
            <v>1188</v>
          </cell>
          <cell r="AV963">
            <v>44753</v>
          </cell>
          <cell r="AW963">
            <v>20416667</v>
          </cell>
          <cell r="AX963" t="str">
            <v>O23011605560000007754</v>
          </cell>
        </row>
        <row r="964">
          <cell r="E964">
            <v>948</v>
          </cell>
          <cell r="F964" t="str">
            <v>948-2022</v>
          </cell>
          <cell r="G964" t="str">
            <v>CO1.PCCNTR.3834073</v>
          </cell>
          <cell r="H964" t="str">
            <v>OBTENER EL 99 % DE ÍNDICE DE DISPONIBILIDAD DE LOS RECURSOS TECNOLÓGICOS.</v>
          </cell>
          <cell r="I964" t="str">
            <v>En Ejecución</v>
          </cell>
          <cell r="J964" t="str">
            <v>https://community.secop.gov.co/Public/Tendering/OpportunityDetail/Index?noticeUID=CO1.NTC.3060469&amp;isFromPublicArea=True&amp;isModal=False</v>
          </cell>
          <cell r="K964" t="str">
            <v>SDHT-SGC-PSP-013-2022</v>
          </cell>
          <cell r="L964" t="str">
            <v>X</v>
          </cell>
          <cell r="N964" t="str">
            <v>CC</v>
          </cell>
          <cell r="O964">
            <v>79466777</v>
          </cell>
          <cell r="P964">
            <v>1</v>
          </cell>
          <cell r="Q964" t="str">
            <v>PEREZ LOZADA</v>
          </cell>
          <cell r="R964" t="str">
            <v>HERMES</v>
          </cell>
          <cell r="S964" t="str">
            <v>No Aplica</v>
          </cell>
          <cell r="T964" t="str">
            <v>HERMES PEREZ LOZADA</v>
          </cell>
          <cell r="U964" t="str">
            <v>M</v>
          </cell>
          <cell r="V964">
            <v>44764</v>
          </cell>
          <cell r="W964" t="str">
            <v>No Aplica</v>
          </cell>
          <cell r="X964">
            <v>44768</v>
          </cell>
          <cell r="Y964">
            <v>44935</v>
          </cell>
          <cell r="Z964" t="str">
            <v>Contratación Directa</v>
          </cell>
          <cell r="AA964" t="str">
            <v>Contrato</v>
          </cell>
          <cell r="AB964" t="str">
            <v>Prestación de Servicios Profesionales</v>
          </cell>
          <cell r="AC964" t="str">
            <v>PRESTAR SERVICIOS PROFESIONALES EN LA ADMINISTRACIÓN Y LA GESTIÓN DE LA ARQUITECTURA DE INFRAESTRUCTURA TECNOLÓGICA DE LA ENTIDAD</v>
          </cell>
          <cell r="AD964">
            <v>44768</v>
          </cell>
          <cell r="AE964">
            <v>44768</v>
          </cell>
          <cell r="AF964">
            <v>44768</v>
          </cell>
          <cell r="AG964">
            <v>44926</v>
          </cell>
          <cell r="AH964">
            <v>5</v>
          </cell>
          <cell r="AI964">
            <v>15</v>
          </cell>
          <cell r="AJ964">
            <v>8.0666666666666664</v>
          </cell>
          <cell r="AK964">
            <v>8</v>
          </cell>
          <cell r="AL964">
            <v>2</v>
          </cell>
          <cell r="AM964">
            <v>242</v>
          </cell>
          <cell r="AN964">
            <v>44936</v>
          </cell>
          <cell r="AO964">
            <v>45012</v>
          </cell>
          <cell r="AP964">
            <v>39655000</v>
          </cell>
          <cell r="AQ964">
            <v>58160667</v>
          </cell>
          <cell r="AR964">
            <v>7210000</v>
          </cell>
          <cell r="AS964">
            <v>-0.3333333283662796</v>
          </cell>
          <cell r="AT964">
            <v>3656</v>
          </cell>
          <cell r="AU964">
            <v>1176</v>
          </cell>
          <cell r="AV964">
            <v>44753</v>
          </cell>
          <cell r="AW964">
            <v>39655000</v>
          </cell>
          <cell r="AX964" t="str">
            <v>O23011605530000007815</v>
          </cell>
        </row>
        <row r="965">
          <cell r="E965">
            <v>949</v>
          </cell>
          <cell r="F965" t="str">
            <v>949-2022</v>
          </cell>
          <cell r="G965" t="str">
            <v>CO1.PCCNTR.3828003</v>
          </cell>
          <cell r="H965" t="str">
            <v>IMPLEMENTAR 100 % DEL SISTEMA DE SERVICIO AL CIUDADANO.</v>
          </cell>
          <cell r="I965" t="str">
            <v>En Ejecución</v>
          </cell>
          <cell r="J965" t="str">
            <v>https://community.secop.gov.co/Public/Tendering/OpportunityDetail/Index?noticeUID=CO1.NTC.3054604&amp;isFromPublicArea=True&amp;isModal=False</v>
          </cell>
          <cell r="K965" t="str">
            <v>SDHT-SDA-PSP-064-2022</v>
          </cell>
          <cell r="L965" t="str">
            <v>X</v>
          </cell>
          <cell r="N965" t="str">
            <v>CC</v>
          </cell>
          <cell r="O965">
            <v>1067879520</v>
          </cell>
          <cell r="P965">
            <v>6</v>
          </cell>
          <cell r="Q965" t="str">
            <v>ROJAS MARTINEZ</v>
          </cell>
          <cell r="R965" t="str">
            <v>JULIETH YICELA</v>
          </cell>
          <cell r="S965" t="str">
            <v>No Aplica</v>
          </cell>
          <cell r="T965" t="str">
            <v>JULIETH YICELA ROJAS MARTINEZ</v>
          </cell>
          <cell r="U965" t="str">
            <v>F</v>
          </cell>
          <cell r="V965">
            <v>44763</v>
          </cell>
          <cell r="W965" t="str">
            <v>No Aplica</v>
          </cell>
          <cell r="X965">
            <v>44764</v>
          </cell>
          <cell r="Y965">
            <v>44947</v>
          </cell>
          <cell r="Z965" t="str">
            <v>Contratación Directa</v>
          </cell>
          <cell r="AA965" t="str">
            <v>Contrato</v>
          </cell>
          <cell r="AB965" t="str">
            <v>Prestación de Servicios Profesionales</v>
          </cell>
          <cell r="AC965" t="str">
            <v>PRESTAR SERVICIOS PROFESIONALES PARA BRINDAR APOYO EN LAS ACTIVIDADES DE ARTICULACIÓN ADMINISTRATIVA Y OPERATIVA, RELACIONADAS CON LA GESTIÓN DE SERVICIO A LA CIUDADANÍA</v>
          </cell>
          <cell r="AD965">
            <v>44764</v>
          </cell>
          <cell r="AE965">
            <v>44764</v>
          </cell>
          <cell r="AF965">
            <v>44764</v>
          </cell>
          <cell r="AG965">
            <v>44943</v>
          </cell>
          <cell r="AH965">
            <v>6</v>
          </cell>
          <cell r="AI965">
            <v>0</v>
          </cell>
          <cell r="AJ965">
            <v>6</v>
          </cell>
          <cell r="AK965">
            <v>6</v>
          </cell>
          <cell r="AL965">
            <v>0</v>
          </cell>
          <cell r="AN965">
            <v>44947</v>
          </cell>
          <cell r="AO965">
            <v>44947</v>
          </cell>
          <cell r="AP965">
            <v>28200000</v>
          </cell>
          <cell r="AQ965">
            <v>28200000</v>
          </cell>
          <cell r="AR965">
            <v>4700000</v>
          </cell>
          <cell r="AS965">
            <v>0</v>
          </cell>
          <cell r="AT965">
            <v>4048</v>
          </cell>
          <cell r="AU965">
            <v>1192</v>
          </cell>
          <cell r="AV965">
            <v>44753</v>
          </cell>
          <cell r="AW965">
            <v>28200000</v>
          </cell>
          <cell r="AX965" t="str">
            <v>O23011605560000007754</v>
          </cell>
        </row>
        <row r="966">
          <cell r="E966">
            <v>950</v>
          </cell>
          <cell r="F966" t="str">
            <v>950-2022</v>
          </cell>
          <cell r="G966" t="str">
            <v>CO1.PCCNTR.3834081</v>
          </cell>
          <cell r="H966" t="str">
            <v>IMPLEMENTAR 100 % DEL SISTEMA DE SERVICIO AL CIUDADANO.</v>
          </cell>
          <cell r="I966" t="str">
            <v>Terminación Anticipada</v>
          </cell>
          <cell r="J966" t="str">
            <v>https://community.secop.gov.co/Public/Tendering/OpportunityDetail/Index?noticeUID=CO1.NTC.3060577&amp;isFromPublicArea=True&amp;isModal=False</v>
          </cell>
          <cell r="K966" t="str">
            <v>SDHT-SDA-PSAG-052-2022</v>
          </cell>
          <cell r="L966" t="str">
            <v>X</v>
          </cell>
          <cell r="N966" t="str">
            <v>CC</v>
          </cell>
          <cell r="O966">
            <v>1022393467</v>
          </cell>
          <cell r="P966">
            <v>2</v>
          </cell>
          <cell r="Q966" t="str">
            <v>GAMBA GAITAN</v>
          </cell>
          <cell r="R966" t="str">
            <v>DIEGO STEVE</v>
          </cell>
          <cell r="S966" t="str">
            <v>No Aplica</v>
          </cell>
          <cell r="T966" t="str">
            <v>DIEGO STEVE GAMBA GAITAN</v>
          </cell>
          <cell r="U966" t="str">
            <v>M</v>
          </cell>
          <cell r="V966">
            <v>44764</v>
          </cell>
          <cell r="W966" t="str">
            <v>No Aplica</v>
          </cell>
          <cell r="X966">
            <v>44768</v>
          </cell>
          <cell r="Y966">
            <v>44951</v>
          </cell>
          <cell r="Z966" t="str">
            <v>Contratación Directa</v>
          </cell>
          <cell r="AA966" t="str">
            <v>Contrato</v>
          </cell>
          <cell r="AB966" t="str">
            <v>Prestación de Servicios  de Apoyo a la Gestión</v>
          </cell>
          <cell r="AC966" t="str">
            <v>PRESTAR SERVICIOS DE APOYO A LA GESTIÓN, PARA BRINDAR ATENCIÓN A LA CIUDADANÍA SOBRE LA OFERTA INSTITUCIONAL A TRAVÉS DE LOS CANALES OFICIALES DE LA ENTIDAD.</v>
          </cell>
          <cell r="AD966">
            <v>44768</v>
          </cell>
          <cell r="AE966" t="str">
            <v>pendiente</v>
          </cell>
          <cell r="AF966">
            <v>44768</v>
          </cell>
          <cell r="AG966" t="str">
            <v>pendiente</v>
          </cell>
          <cell r="AH966">
            <v>5</v>
          </cell>
          <cell r="AI966">
            <v>25</v>
          </cell>
          <cell r="AJ966">
            <v>5.833333333333333</v>
          </cell>
          <cell r="AK966">
            <v>5</v>
          </cell>
          <cell r="AL966">
            <v>25</v>
          </cell>
          <cell r="AN966">
            <v>44946</v>
          </cell>
          <cell r="AO966">
            <v>44876</v>
          </cell>
          <cell r="AP966">
            <v>20416667</v>
          </cell>
          <cell r="AQ966">
            <v>12366666</v>
          </cell>
          <cell r="AR966">
            <v>3500000</v>
          </cell>
          <cell r="AS966">
            <v>-0.3333333320915699</v>
          </cell>
          <cell r="AT966">
            <v>4067</v>
          </cell>
          <cell r="AU966">
            <v>1197</v>
          </cell>
          <cell r="AV966">
            <v>44753</v>
          </cell>
          <cell r="AW966">
            <v>20416667</v>
          </cell>
          <cell r="AX966" t="str">
            <v>O23011605560000007754</v>
          </cell>
        </row>
        <row r="967">
          <cell r="E967">
            <v>951</v>
          </cell>
          <cell r="F967" t="str">
            <v>951-2022</v>
          </cell>
          <cell r="G967" t="str">
            <v>CO1.PCCNTR.3830240</v>
          </cell>
          <cell r="H967" t="str">
            <v>IMPLEMENTAR 100 % DEL SISTEMA DE SERVICIO AL CIUDADANO.</v>
          </cell>
          <cell r="I967" t="str">
            <v>Terminación Anticipada</v>
          </cell>
          <cell r="J967" t="str">
            <v>https://community.secop.gov.co/Public/Tendering/OpportunityDetail/Index?noticeUID=CO1.NTC.3057002&amp;isFromPublicArea=True&amp;isModal=False</v>
          </cell>
          <cell r="K967" t="str">
            <v>SDHT-SDA-PSAG-046-2022</v>
          </cell>
          <cell r="L967" t="str">
            <v>X</v>
          </cell>
          <cell r="N967" t="str">
            <v>CC</v>
          </cell>
          <cell r="O967">
            <v>52982630</v>
          </cell>
          <cell r="P967">
            <v>2</v>
          </cell>
          <cell r="Q967" t="str">
            <v>PEÑA CETINA</v>
          </cell>
          <cell r="R967" t="str">
            <v>DIANA FABIOLA</v>
          </cell>
          <cell r="S967" t="str">
            <v>No Aplica</v>
          </cell>
          <cell r="T967" t="str">
            <v>DIANA FABIOLA PEÑA CETINA</v>
          </cell>
          <cell r="U967" t="str">
            <v>F</v>
          </cell>
          <cell r="V967">
            <v>44764</v>
          </cell>
          <cell r="W967" t="str">
            <v>No Aplica</v>
          </cell>
          <cell r="X967">
            <v>44768</v>
          </cell>
          <cell r="Y967">
            <v>44945</v>
          </cell>
          <cell r="Z967" t="str">
            <v>Contratación Directa</v>
          </cell>
          <cell r="AA967" t="str">
            <v>Contrato</v>
          </cell>
          <cell r="AB967" t="str">
            <v>Prestación de Servicios  de Apoyo a la Gestión</v>
          </cell>
          <cell r="AC967" t="str">
            <v>PRESTAR SERVICIOS DE APOYO A LA GESTIÓN, PARA BRINDAR ATENCIÓN A LA CIUDADANÍA SOBRE LA OFERTA INSTITUCIONAL A TRAVÉS DE LOS CANALES OFICIALES DE LA ENTIDAD</v>
          </cell>
          <cell r="AD967">
            <v>44768</v>
          </cell>
          <cell r="AE967" t="str">
            <v>pendiente</v>
          </cell>
          <cell r="AF967">
            <v>44768</v>
          </cell>
          <cell r="AG967" t="str">
            <v>pendiente</v>
          </cell>
          <cell r="AH967">
            <v>5</v>
          </cell>
          <cell r="AI967">
            <v>24</v>
          </cell>
          <cell r="AJ967">
            <v>5.8</v>
          </cell>
          <cell r="AK967">
            <v>5</v>
          </cell>
          <cell r="AL967">
            <v>24</v>
          </cell>
          <cell r="AN967">
            <v>44945</v>
          </cell>
          <cell r="AO967">
            <v>44893</v>
          </cell>
          <cell r="AP967">
            <v>20300000</v>
          </cell>
          <cell r="AQ967">
            <v>14350000</v>
          </cell>
          <cell r="AR967">
            <v>3500000</v>
          </cell>
          <cell r="AS967">
            <v>0</v>
          </cell>
          <cell r="AT967">
            <v>4061</v>
          </cell>
          <cell r="AU967">
            <v>1186</v>
          </cell>
          <cell r="AV967">
            <v>44753</v>
          </cell>
          <cell r="AW967">
            <v>20300000</v>
          </cell>
          <cell r="AX967" t="str">
            <v>O23011605560000007754</v>
          </cell>
        </row>
        <row r="968">
          <cell r="E968">
            <v>952</v>
          </cell>
          <cell r="F968" t="str">
            <v>952-2022</v>
          </cell>
          <cell r="G968" t="str">
            <v>CO1.PCCNTR.3831308</v>
          </cell>
          <cell r="H968" t="str">
            <v>IMPLEMENTAR 100 % DEL SISTEMA DE SERVICIO AL CIUDADANO.</v>
          </cell>
          <cell r="I968" t="str">
            <v>En Ejecución</v>
          </cell>
          <cell r="J968" t="str">
            <v>https://community.secop.gov.co/Public/Tendering/OpportunityDetail/Index?noticeUID=CO1.NTC.3057603&amp;isFromPublicArea=True&amp;isModal=False</v>
          </cell>
          <cell r="K968" t="str">
            <v>SDHT-SDA-PSAG-049-2022</v>
          </cell>
          <cell r="L968" t="str">
            <v>X</v>
          </cell>
          <cell r="N968" t="str">
            <v>CC</v>
          </cell>
          <cell r="O968">
            <v>79611011</v>
          </cell>
          <cell r="P968">
            <v>0</v>
          </cell>
          <cell r="Q968" t="str">
            <v>RODRIGUEZ NAVA</v>
          </cell>
          <cell r="R968" t="str">
            <v>GIOVANNI</v>
          </cell>
          <cell r="S968" t="str">
            <v>No Aplica</v>
          </cell>
          <cell r="T968" t="str">
            <v>GIOVANNI RODRIGUEZ NAVA</v>
          </cell>
          <cell r="U968" t="str">
            <v>M</v>
          </cell>
          <cell r="V968">
            <v>44764</v>
          </cell>
          <cell r="W968" t="str">
            <v>No Aplica</v>
          </cell>
          <cell r="X968">
            <v>44767</v>
          </cell>
          <cell r="Y968">
            <v>44945</v>
          </cell>
          <cell r="Z968" t="str">
            <v>Contratación Directa</v>
          </cell>
          <cell r="AA968" t="str">
            <v>Contrato</v>
          </cell>
          <cell r="AB968" t="str">
            <v>Prestación de Servicios  de Apoyo a la Gestión</v>
          </cell>
          <cell r="AC968" t="str">
            <v>PRESTAR SERVICIOS DE APOYO A LA GESTIÓN, PARA BRINDAR ATENCIÓN A LA CIUDADANÍA SOBRE LA OFERTA INSTITUCIONAL A TRAVÉS DE LOS CANALES OFICIALES DE LA ENTIDAD</v>
          </cell>
          <cell r="AD968">
            <v>44767</v>
          </cell>
          <cell r="AE968" t="str">
            <v>pendiente</v>
          </cell>
          <cell r="AF968">
            <v>44767</v>
          </cell>
          <cell r="AG968" t="str">
            <v>pendiente</v>
          </cell>
          <cell r="AH968">
            <v>5</v>
          </cell>
          <cell r="AI968">
            <v>26</v>
          </cell>
          <cell r="AJ968">
            <v>6.2</v>
          </cell>
          <cell r="AK968">
            <v>6</v>
          </cell>
          <cell r="AL968">
            <v>6</v>
          </cell>
          <cell r="AM968">
            <v>186</v>
          </cell>
          <cell r="AN968">
            <v>44946</v>
          </cell>
          <cell r="AO968">
            <v>44956</v>
          </cell>
          <cell r="AP968">
            <v>20533333</v>
          </cell>
          <cell r="AQ968">
            <v>21700000</v>
          </cell>
          <cell r="AR968">
            <v>3500000</v>
          </cell>
          <cell r="AS968">
            <v>0</v>
          </cell>
          <cell r="AT968">
            <v>4064</v>
          </cell>
          <cell r="AU968">
            <v>1190</v>
          </cell>
          <cell r="AV968">
            <v>44753</v>
          </cell>
          <cell r="AW968">
            <v>20533333</v>
          </cell>
          <cell r="AX968" t="str">
            <v>O23011605560000007754</v>
          </cell>
        </row>
        <row r="969">
          <cell r="E969">
            <v>953</v>
          </cell>
          <cell r="F969" t="str">
            <v>953-2022</v>
          </cell>
          <cell r="G969" t="str">
            <v>CO1.PCCNTR.3831129</v>
          </cell>
          <cell r="H969" t="str">
            <v xml:space="preserve">INTERVENIR  11  ESPACIOS PÚBLICOS  EN SUELO RURAL Y BORDES URBANOS </v>
          </cell>
          <cell r="I969" t="str">
            <v>Terminado</v>
          </cell>
          <cell r="J969" t="str">
            <v>https://community.secop.gov.co/Public/Tendering/OpportunityDetail/Index?noticeUID=CO1.NTC.2997197&amp;isFromPublicArea=True&amp;isModal=False</v>
          </cell>
          <cell r="K969" t="str">
            <v>SDHT-SA-PMC-027-2022</v>
          </cell>
          <cell r="M969" t="str">
            <v>X</v>
          </cell>
          <cell r="N969" t="str">
            <v>NIT</v>
          </cell>
          <cell r="O969">
            <v>901617398</v>
          </cell>
          <cell r="P969">
            <v>3</v>
          </cell>
          <cell r="Q969" t="str">
            <v>No Aplica</v>
          </cell>
          <cell r="R969" t="str">
            <v>No Aplica</v>
          </cell>
          <cell r="S969" t="str">
            <v>CONSORCIO ECOPARQUE BOSA</v>
          </cell>
          <cell r="T969" t="str">
            <v>CONSORCIO ECOPARQUE BOSA</v>
          </cell>
          <cell r="U969" t="str">
            <v>No Aplica</v>
          </cell>
          <cell r="V969">
            <v>44767</v>
          </cell>
          <cell r="W969">
            <v>44781</v>
          </cell>
          <cell r="X969" t="str">
            <v>No Aplica</v>
          </cell>
          <cell r="Y969" t="str">
            <v>No Aplica</v>
          </cell>
          <cell r="Z969" t="str">
            <v>SA-Menor Cuantía</v>
          </cell>
          <cell r="AA969" t="str">
            <v>Contrato</v>
          </cell>
          <cell r="AB969" t="str">
            <v>Obra</v>
          </cell>
          <cell r="AC969" t="str">
            <v>REALIZAR LA EJECUCIÓN DE LAS OBRAS PARA LA INTERVENCIÓN DEL ECOBARRIO PRIORIZADO POR LA SECRETARÍA DISTRITAL DEL HÁBITAT EN LA LOCALIDAD DE BOSA.</v>
          </cell>
          <cell r="AD969">
            <v>44781</v>
          </cell>
          <cell r="AE969">
            <v>44789</v>
          </cell>
          <cell r="AF969">
            <v>44789</v>
          </cell>
          <cell r="AG969">
            <v>45234</v>
          </cell>
          <cell r="AH969">
            <v>2</v>
          </cell>
          <cell r="AI969">
            <v>0</v>
          </cell>
          <cell r="AJ969">
            <v>2.6666666666666665</v>
          </cell>
          <cell r="AK969">
            <v>2</v>
          </cell>
          <cell r="AL969">
            <v>20</v>
          </cell>
          <cell r="AN969">
            <v>44849</v>
          </cell>
          <cell r="AO969">
            <v>44869</v>
          </cell>
          <cell r="AP969">
            <v>361405308</v>
          </cell>
          <cell r="AQ969">
            <v>361405308</v>
          </cell>
          <cell r="AR969" t="str">
            <v>No Aplica</v>
          </cell>
          <cell r="AS969" t="e">
            <v>#VALUE!</v>
          </cell>
          <cell r="AT969">
            <v>3754</v>
          </cell>
          <cell r="AU969">
            <v>1084</v>
          </cell>
          <cell r="AV969">
            <v>44715</v>
          </cell>
          <cell r="AW969">
            <v>371572105</v>
          </cell>
          <cell r="AX969" t="str">
            <v>O23011601190000007659</v>
          </cell>
        </row>
        <row r="970">
          <cell r="E970">
            <v>954</v>
          </cell>
          <cell r="F970" t="str">
            <v>954-2022</v>
          </cell>
          <cell r="G970" t="str">
            <v>CO1.PCCNTR.3833217</v>
          </cell>
          <cell r="H970" t="str">
            <v>IMPLEMENTAR 100 % DEL SISTEMA DE SERVICIO AL CIUDADANO.</v>
          </cell>
          <cell r="I970" t="str">
            <v>En Ejecución</v>
          </cell>
          <cell r="J970" t="str">
            <v>https://community.secop.gov.co/Public/Tendering/OpportunityDetail/Index?noticeUID=CO1.NTC.3059184&amp;isFromPublicArea=True&amp;isModal=False</v>
          </cell>
          <cell r="K970" t="str">
            <v>SDHT-SDA-PSP-062-2022</v>
          </cell>
          <cell r="L970" t="str">
            <v>X</v>
          </cell>
          <cell r="N970" t="str">
            <v>CC</v>
          </cell>
          <cell r="O970">
            <v>1016057202</v>
          </cell>
          <cell r="P970">
            <v>6</v>
          </cell>
          <cell r="Q970" t="str">
            <v>RODRIGUEZ ARIZA</v>
          </cell>
          <cell r="R970" t="str">
            <v>JESSICA PATRICIA</v>
          </cell>
          <cell r="S970" t="str">
            <v>No Aplica</v>
          </cell>
          <cell r="T970" t="str">
            <v>JESSICA PATRICIA RODRIGUEZ ARIZA</v>
          </cell>
          <cell r="U970" t="str">
            <v>F</v>
          </cell>
          <cell r="V970">
            <v>44764</v>
          </cell>
          <cell r="W970" t="str">
            <v>No Aplica</v>
          </cell>
          <cell r="X970">
            <v>44768</v>
          </cell>
          <cell r="Y970">
            <v>44945</v>
          </cell>
          <cell r="Z970" t="str">
            <v>Contratación Directa</v>
          </cell>
          <cell r="AA970" t="str">
            <v>Contrato</v>
          </cell>
          <cell r="AB970" t="str">
            <v>Prestación de Servicios Profesionales</v>
          </cell>
          <cell r="AC970" t="str">
            <v xml:space="preserve">	PRESTAR SERVICIOS PROFESIONALES EN EL PROCESO DE SERVICIO A LA CIUDADANÍA PARA REALIZAR LA PLANEACIÓN ESTRATÉGICA Y ARTICULACIÓN INSTITUCIONAL E INTERINSTITUCIONAL, ASÍ COMO APOYAR LA SUPERVISIÓN DE LOS CONTRATOS A CARGO DEL PROCESO.</v>
          </cell>
          <cell r="AD970">
            <v>44768</v>
          </cell>
          <cell r="AE970" t="str">
            <v>pendiente</v>
          </cell>
          <cell r="AF970">
            <v>44768</v>
          </cell>
          <cell r="AG970" t="str">
            <v>pendiente</v>
          </cell>
          <cell r="AH970">
            <v>5</v>
          </cell>
          <cell r="AI970">
            <v>22</v>
          </cell>
          <cell r="AJ970">
            <v>6.7333333333333334</v>
          </cell>
          <cell r="AK970">
            <v>6</v>
          </cell>
          <cell r="AL970">
            <v>22</v>
          </cell>
          <cell r="AM970">
            <v>202</v>
          </cell>
          <cell r="AN970">
            <v>44943</v>
          </cell>
          <cell r="AO970">
            <v>44974</v>
          </cell>
          <cell r="AP970">
            <v>35432000</v>
          </cell>
          <cell r="AQ970">
            <v>41612000</v>
          </cell>
          <cell r="AR970">
            <v>6180000</v>
          </cell>
          <cell r="AS970">
            <v>0</v>
          </cell>
          <cell r="AT970">
            <v>4046</v>
          </cell>
          <cell r="AU970">
            <v>1189</v>
          </cell>
          <cell r="AV970">
            <v>44753</v>
          </cell>
          <cell r="AW970">
            <v>35432000</v>
          </cell>
          <cell r="AX970" t="str">
            <v>O23011605560000007754</v>
          </cell>
        </row>
        <row r="971">
          <cell r="E971">
            <v>955</v>
          </cell>
          <cell r="F971" t="str">
            <v>955-2022</v>
          </cell>
          <cell r="G971" t="str">
            <v>CO1.PCCNTR.3834756</v>
          </cell>
          <cell r="H971" t="str">
            <v>GESTIONAR Y ATENDER EL 100 % DE LOS REQUERIMIENTOS ALLEGADOS A LA ENTIDAD, RELACIONADOS CON ARRENDAMIENTO Y DESARROLLO DE VIVIENDA</v>
          </cell>
          <cell r="I971" t="str">
            <v>En Ejecución</v>
          </cell>
          <cell r="J971" t="str">
            <v>https://community.secop.gov.co/Public/Tendering/OpportunityDetail/Index?noticeUID=CO1.NTC.3061238&amp;isFromPublicArea=True&amp;isModal=False</v>
          </cell>
          <cell r="K971" t="str">
            <v>SDHT-SDPS-PSAG-004-2022</v>
          </cell>
          <cell r="L971" t="str">
            <v>X</v>
          </cell>
          <cell r="N971" t="str">
            <v>CC</v>
          </cell>
          <cell r="O971">
            <v>79113464</v>
          </cell>
          <cell r="P971">
            <v>7</v>
          </cell>
          <cell r="Q971" t="str">
            <v>CORTES ARIAS</v>
          </cell>
          <cell r="R971" t="str">
            <v>JAIME ALIRIO</v>
          </cell>
          <cell r="S971" t="str">
            <v>No Aplica</v>
          </cell>
          <cell r="T971" t="str">
            <v>JAIME ALIRIO CORTES ARIAS</v>
          </cell>
          <cell r="U971" t="str">
            <v>M</v>
          </cell>
          <cell r="V971">
            <v>44767</v>
          </cell>
          <cell r="W971" t="str">
            <v>No Aplica</v>
          </cell>
          <cell r="X971">
            <v>44768</v>
          </cell>
          <cell r="Y971">
            <v>44951</v>
          </cell>
          <cell r="Z971" t="str">
            <v>Contratación Directa</v>
          </cell>
          <cell r="AA971" t="str">
            <v>Contrato</v>
          </cell>
          <cell r="AB971" t="str">
            <v>Prestación de Servicios  de Apoyo a la Gestión</v>
          </cell>
          <cell r="AC971" t="str">
            <v>PRESTAR SERVICIOS DE APOYO A LA GESTIÓN EN LAS ACTIVIDADES DE APOYO ADMINISTRATIVO, DE GESTIÓN DOCUMENTAL Y DIGITALIZACIÓN DE DOCUMENTOS QUE SE REQUIERAN EN LA SUBDIRECCIÓN DE PREVENCIÓN Y SEGUIMIENTO</v>
          </cell>
          <cell r="AD971">
            <v>44768</v>
          </cell>
          <cell r="AE971">
            <v>44767</v>
          </cell>
          <cell r="AF971">
            <v>44768</v>
          </cell>
          <cell r="AG971">
            <v>44947</v>
          </cell>
          <cell r="AH971">
            <v>6</v>
          </cell>
          <cell r="AI971">
            <v>0</v>
          </cell>
          <cell r="AJ971">
            <v>6</v>
          </cell>
          <cell r="AK971">
            <v>6</v>
          </cell>
          <cell r="AL971">
            <v>0</v>
          </cell>
          <cell r="AN971">
            <v>44951</v>
          </cell>
          <cell r="AO971">
            <v>44951</v>
          </cell>
          <cell r="AP971">
            <v>15000000</v>
          </cell>
          <cell r="AQ971">
            <v>15000000</v>
          </cell>
          <cell r="AR971">
            <v>2500000</v>
          </cell>
          <cell r="AS971">
            <v>0</v>
          </cell>
          <cell r="AT971">
            <v>2875</v>
          </cell>
          <cell r="AU971">
            <v>1164</v>
          </cell>
          <cell r="AV971">
            <v>44748</v>
          </cell>
          <cell r="AW971">
            <v>15000000</v>
          </cell>
          <cell r="AX971" t="str">
            <v>O23011603450000007812</v>
          </cell>
        </row>
        <row r="972">
          <cell r="E972">
            <v>956</v>
          </cell>
          <cell r="F972" t="str">
            <v>956-2022</v>
          </cell>
          <cell r="G972" t="str">
            <v>CO1.PCCNTR.3835177</v>
          </cell>
          <cell r="H972" t="str">
            <v>IMPLEMENTAR 100 % DEL SISTEMA DE SERVICIO AL CIUDADANO.</v>
          </cell>
          <cell r="I972" t="str">
            <v>En Ejecución</v>
          </cell>
          <cell r="J972" t="str">
            <v>https://community.secop.gov.co/Public/Tendering/OpportunityDetail/Index?noticeUID=CO1.NTC.3061718&amp;isFromPublicArea=True&amp;isModal=False</v>
          </cell>
          <cell r="K972" t="str">
            <v>SDHT-CD-CTI-040-2022</v>
          </cell>
          <cell r="M972" t="str">
            <v>X</v>
          </cell>
          <cell r="N972" t="str">
            <v>NIT</v>
          </cell>
          <cell r="O972">
            <v>899999115</v>
          </cell>
          <cell r="P972">
            <v>8</v>
          </cell>
          <cell r="Q972" t="str">
            <v>No Aplica</v>
          </cell>
          <cell r="R972" t="str">
            <v>No Aplica</v>
          </cell>
          <cell r="S972" t="str">
            <v>EMPRESA DE TELECOMUNICACIONES DE BOGOTÁ S.A. E.S.P. - ETB S.A. ESP</v>
          </cell>
          <cell r="T972" t="str">
            <v>EMPRESA DE TELECOMUNICACIONES DE BOGOTÁ S.A. E.S.P. - ETB S.A. ESP</v>
          </cell>
          <cell r="U972" t="str">
            <v>No Aplica</v>
          </cell>
          <cell r="V972">
            <v>44767</v>
          </cell>
          <cell r="W972">
            <v>44770</v>
          </cell>
          <cell r="X972" t="str">
            <v>No Aplica</v>
          </cell>
          <cell r="Y972" t="str">
            <v>No Aplica</v>
          </cell>
          <cell r="Z972" t="str">
            <v>Contratación Directa</v>
          </cell>
          <cell r="AA972" t="str">
            <v>Contrato</v>
          </cell>
          <cell r="AB972" t="str">
            <v>Prestación de Servicios</v>
          </cell>
          <cell r="AC972" t="str">
            <v>CONTRATAR LOS SERVICIOS DEL CENTRO DE CONTACTO LÍNEA 195 PARA PRESTAR LA ATENCIÓN A LOS USUARIOS DE LOS TRÁMITES Y SERVICIOS DE LA SECRETARIA DISTRITAL DEL HÁBITAT QUE ACCEDEN A TRAVÉS DEL CANAL DE ATENCIÓN TELEFÓNICA</v>
          </cell>
          <cell r="AD972">
            <v>44770</v>
          </cell>
          <cell r="AE972">
            <v>44770</v>
          </cell>
          <cell r="AF972">
            <v>44770</v>
          </cell>
          <cell r="AG972">
            <v>44984</v>
          </cell>
          <cell r="AH972">
            <v>7</v>
          </cell>
          <cell r="AI972">
            <v>0</v>
          </cell>
          <cell r="AJ972">
            <v>7.5333333333333332</v>
          </cell>
          <cell r="AK972">
            <v>7</v>
          </cell>
          <cell r="AL972">
            <v>16</v>
          </cell>
          <cell r="AM972">
            <v>226</v>
          </cell>
          <cell r="AN972">
            <v>44984</v>
          </cell>
          <cell r="AO972">
            <v>45000</v>
          </cell>
          <cell r="AP972">
            <v>230937451</v>
          </cell>
          <cell r="AQ972">
            <v>230937451</v>
          </cell>
          <cell r="AR972" t="str">
            <v>No Aplica</v>
          </cell>
          <cell r="AS972" t="e">
            <v>#VALUE!</v>
          </cell>
          <cell r="AT972">
            <v>3086</v>
          </cell>
          <cell r="AU972">
            <v>1147</v>
          </cell>
          <cell r="AV972">
            <v>44742</v>
          </cell>
          <cell r="AW972">
            <v>234182344</v>
          </cell>
          <cell r="AX972" t="str">
            <v>O23011605560000007754</v>
          </cell>
        </row>
        <row r="973">
          <cell r="E973">
            <v>957</v>
          </cell>
          <cell r="F973" t="str">
            <v>957-2022</v>
          </cell>
          <cell r="G973" t="str">
            <v>CO1.PCCNTR.3844808</v>
          </cell>
          <cell r="H973" t="str">
            <v>IMPLEMENTAR 1  SISTEMA  DE LA SDHT</v>
          </cell>
          <cell r="I973" t="str">
            <v>En Ejecución</v>
          </cell>
          <cell r="J973" t="str">
            <v>https://community.secop.gov.co/Public/Tendering/OpportunityDetail/Index?noticeUID=CO1.NTC.3069992&amp;isFromPublicArea=True&amp;isModal=False</v>
          </cell>
          <cell r="K973" t="str">
            <v>SDHT-SDA-PSP-070-2022</v>
          </cell>
          <cell r="L973" t="str">
            <v>X</v>
          </cell>
          <cell r="N973" t="str">
            <v>CC</v>
          </cell>
          <cell r="O973">
            <v>60314461</v>
          </cell>
          <cell r="P973">
            <v>9</v>
          </cell>
          <cell r="Q973" t="str">
            <v>MELGAREJO</v>
          </cell>
          <cell r="R973" t="str">
            <v>MARIA STELLA</v>
          </cell>
          <cell r="S973" t="str">
            <v>No Aplica</v>
          </cell>
          <cell r="T973" t="str">
            <v>MARIA STELLA MELGAREJO</v>
          </cell>
          <cell r="U973" t="str">
            <v>F</v>
          </cell>
          <cell r="V973">
            <v>44768</v>
          </cell>
          <cell r="W973">
            <v>44770</v>
          </cell>
          <cell r="X973">
            <v>44769</v>
          </cell>
          <cell r="Y973">
            <v>44947</v>
          </cell>
          <cell r="Z973" t="str">
            <v>Contratación Directa</v>
          </cell>
          <cell r="AA973" t="str">
            <v>Contrato</v>
          </cell>
          <cell r="AB973" t="str">
            <v>Prestación de Servicios Profesionales</v>
          </cell>
          <cell r="AC973" t="str">
            <v>PRESTAR SERVICIOS PROFESIONALES PARA APOYAR LA GESTIÓN DE LAS ACTIVIDADES DE TALENTO HUMANO DE LA SECRETARÍA DISTRITAL DEL HÁBITAT, ASÍ COMO EFECTUAR LOS CONTROLES A LAS MISMAS.</v>
          </cell>
          <cell r="AD973">
            <v>44770</v>
          </cell>
          <cell r="AE973">
            <v>44770</v>
          </cell>
          <cell r="AF973">
            <v>44770</v>
          </cell>
          <cell r="AG973">
            <v>44948</v>
          </cell>
          <cell r="AH973">
            <v>5</v>
          </cell>
          <cell r="AI973">
            <v>25</v>
          </cell>
          <cell r="AJ973">
            <v>5.833333333333333</v>
          </cell>
          <cell r="AK973">
            <v>5</v>
          </cell>
          <cell r="AL973">
            <v>25</v>
          </cell>
          <cell r="AN973">
            <v>44948</v>
          </cell>
          <cell r="AO973">
            <v>44948</v>
          </cell>
          <cell r="AP973">
            <v>31208333</v>
          </cell>
          <cell r="AQ973">
            <v>31208333</v>
          </cell>
          <cell r="AR973">
            <v>5350000</v>
          </cell>
          <cell r="AS973">
            <v>0.3333333358168602</v>
          </cell>
          <cell r="AT973">
            <v>4043</v>
          </cell>
          <cell r="AU973">
            <v>1212</v>
          </cell>
          <cell r="AV973">
            <v>44756</v>
          </cell>
          <cell r="AW973">
            <v>31208333</v>
          </cell>
          <cell r="AX973" t="str">
            <v>O23011605560000007754</v>
          </cell>
        </row>
        <row r="974">
          <cell r="E974">
            <v>958</v>
          </cell>
          <cell r="F974" t="str">
            <v>958-2022</v>
          </cell>
          <cell r="G974" t="str">
            <v>CO1.PCCNTR.3845309</v>
          </cell>
          <cell r="H974" t="str">
            <v>IMPLEMENTAR 100 % DEL SISTEMA DE SERVICIO AL CIUDADANO.</v>
          </cell>
          <cell r="I974" t="str">
            <v>En Ejecución</v>
          </cell>
          <cell r="J974" t="str">
            <v>https://community.secop.gov.co/Public/Tendering/OpportunityDetail/Index?noticeUID=CO1.NTC.3070826&amp;isFromPublicArea=True&amp;isModal=False</v>
          </cell>
          <cell r="K974" t="str">
            <v>SDHT-SDA-PSAG-054-2022</v>
          </cell>
          <cell r="L974" t="str">
            <v>X</v>
          </cell>
          <cell r="N974" t="str">
            <v>CC</v>
          </cell>
          <cell r="O974">
            <v>1022380154</v>
          </cell>
          <cell r="P974">
            <v>6</v>
          </cell>
          <cell r="Q974" t="str">
            <v>TORRES</v>
          </cell>
          <cell r="R974" t="str">
            <v>LEISLY YURANI</v>
          </cell>
          <cell r="S974" t="str">
            <v>No Aplica</v>
          </cell>
          <cell r="T974" t="str">
            <v>LEISLY YURANI TORRES</v>
          </cell>
          <cell r="U974" t="str">
            <v>F</v>
          </cell>
          <cell r="V974">
            <v>44768</v>
          </cell>
          <cell r="W974" t="str">
            <v>No Aplica</v>
          </cell>
          <cell r="X974">
            <v>44770</v>
          </cell>
          <cell r="Y974">
            <v>44946</v>
          </cell>
          <cell r="Z974" t="str">
            <v>Contratación Directa</v>
          </cell>
          <cell r="AA974" t="str">
            <v>Contrato</v>
          </cell>
          <cell r="AB974" t="str">
            <v>Prestación de Servicios  de Apoyo a la Gestión</v>
          </cell>
          <cell r="AC974" t="str">
            <v>PRESTAR SERVICIOS DE APOYO A LA GESTIÓN, PARA BRINDAR ATENCIÓN A LA CIUDADANÍA SOBRE LA OFERTA INSTITUCIONAL A TRAVÉS DE LOS CANALES OFICIALES DE LA ENTIDAD</v>
          </cell>
          <cell r="AD974">
            <v>44770</v>
          </cell>
          <cell r="AE974" t="str">
            <v>pendiente</v>
          </cell>
          <cell r="AF974">
            <v>44770</v>
          </cell>
          <cell r="AG974" t="str">
            <v>pendiente</v>
          </cell>
          <cell r="AH974">
            <v>5</v>
          </cell>
          <cell r="AI974">
            <v>22</v>
          </cell>
          <cell r="AJ974">
            <v>6.1</v>
          </cell>
          <cell r="AK974">
            <v>6</v>
          </cell>
          <cell r="AL974">
            <v>3</v>
          </cell>
          <cell r="AM974">
            <v>183</v>
          </cell>
          <cell r="AN974">
            <v>44945</v>
          </cell>
          <cell r="AO974">
            <v>44956</v>
          </cell>
          <cell r="AP974">
            <v>20066667</v>
          </cell>
          <cell r="AQ974">
            <v>21350000</v>
          </cell>
          <cell r="AR974">
            <v>3500000</v>
          </cell>
          <cell r="AS974">
            <v>0</v>
          </cell>
          <cell r="AT974">
            <v>4069</v>
          </cell>
          <cell r="AU974">
            <v>1200</v>
          </cell>
          <cell r="AV974">
            <v>44753</v>
          </cell>
          <cell r="AW974">
            <v>20066667</v>
          </cell>
          <cell r="AX974" t="str">
            <v>O23011605560000007754</v>
          </cell>
        </row>
        <row r="975">
          <cell r="E975">
            <v>959</v>
          </cell>
          <cell r="F975" t="str">
            <v>959-2022</v>
          </cell>
          <cell r="G975" t="str">
            <v>CO1.PCCNTR.3844506</v>
          </cell>
          <cell r="H975" t="str">
            <v>EJECUTAR  6 ESTRATEGIAS PARA EL FORTALECIMIENTO DE LA PARTICIPACIÓN CIUDADANA EN LOS TEMAS ESTRATÉGICOS DEL SECTOR</v>
          </cell>
          <cell r="I975" t="str">
            <v>Terminación Anticipada</v>
          </cell>
          <cell r="J975" t="str">
            <v>https://community.secop.gov.co/Public/Tendering/OpportunityDetail/Index?noticeUID=CO1.NTC.3069819&amp;isFromPublicArea=True&amp;isModal=False</v>
          </cell>
          <cell r="K975" t="str">
            <v>SDHT-SPRC-PSP-035-2022</v>
          </cell>
          <cell r="L975" t="str">
            <v>X</v>
          </cell>
          <cell r="N975" t="str">
            <v>CC</v>
          </cell>
          <cell r="O975">
            <v>80547349</v>
          </cell>
          <cell r="P975">
            <v>4</v>
          </cell>
          <cell r="Q975" t="str">
            <v>LOPEZ OSPINA</v>
          </cell>
          <cell r="R975" t="str">
            <v>CARLOS ARTURO</v>
          </cell>
          <cell r="S975" t="str">
            <v>No Aplica</v>
          </cell>
          <cell r="T975" t="str">
            <v>CARLOS ARTURO LOPEZ OSPINA</v>
          </cell>
          <cell r="U975" t="str">
            <v>M</v>
          </cell>
          <cell r="V975">
            <v>44768</v>
          </cell>
          <cell r="W975" t="str">
            <v>No Aplica</v>
          </cell>
          <cell r="X975">
            <v>44769</v>
          </cell>
          <cell r="Y975">
            <v>44920</v>
          </cell>
          <cell r="Z975" t="str">
            <v>Contratación Directa</v>
          </cell>
          <cell r="AA975" t="str">
            <v>Contrato</v>
          </cell>
          <cell r="AB975" t="str">
            <v>Prestación de Servicios Profesionales</v>
          </cell>
          <cell r="AC975" t="str">
            <v>PRESTAR SERVICIOS PROFESIONALES PARA BRINDAR APOYO EN EL DESARROLLO DE ACTIVIDADES JURÍDICAS, RELACIONADAS CON LA ESTRUCTURACIÓN Y/O PLANEACIÓN Y SEGUIMIENTO DE LOS PROCESOS CONTRACTUALES Y APOYAR JURÍDICAMENTE LA TAREAS DE LA SPRC QUE LO REQUIERAN.</v>
          </cell>
          <cell r="AD975">
            <v>44769</v>
          </cell>
          <cell r="AE975">
            <v>44769</v>
          </cell>
          <cell r="AF975">
            <v>44769</v>
          </cell>
          <cell r="AG975">
            <v>44921</v>
          </cell>
          <cell r="AH975">
            <v>5</v>
          </cell>
          <cell r="AI975">
            <v>0</v>
          </cell>
          <cell r="AJ975">
            <v>6.1333333333333337</v>
          </cell>
          <cell r="AK975">
            <v>6</v>
          </cell>
          <cell r="AL975">
            <v>4</v>
          </cell>
          <cell r="AM975">
            <v>184</v>
          </cell>
          <cell r="AN975">
            <v>44921</v>
          </cell>
          <cell r="AO975">
            <v>44945</v>
          </cell>
          <cell r="AP975">
            <v>33475000</v>
          </cell>
          <cell r="AQ975">
            <v>38607834</v>
          </cell>
          <cell r="AR975">
            <v>6695000</v>
          </cell>
          <cell r="AS975">
            <v>-0.3333333358168602</v>
          </cell>
          <cell r="AT975">
            <v>3213</v>
          </cell>
          <cell r="AU975">
            <v>1209</v>
          </cell>
          <cell r="AV975">
            <v>44756</v>
          </cell>
          <cell r="AW975">
            <v>33475000</v>
          </cell>
          <cell r="AX975" t="str">
            <v>O23011601210000007590</v>
          </cell>
        </row>
        <row r="976">
          <cell r="E976">
            <v>960</v>
          </cell>
          <cell r="F976" t="str">
            <v>960-2022</v>
          </cell>
          <cell r="G976" t="str">
            <v>CO1.PCCNTR.3847656</v>
          </cell>
          <cell r="H976" t="str">
            <v>IMPLEMENTAR 100 % DEL SISTEMA DE SERVICIO AL CIUDADANO.</v>
          </cell>
          <cell r="I976" t="str">
            <v>En Ejecución</v>
          </cell>
          <cell r="J976" t="str">
            <v>https://community.secop.gov.co/Public/Tendering/OpportunityDetail/Index?noticeUID=CO1.NTC.3073471&amp;isFromPublicArea=True&amp;isModal=False</v>
          </cell>
          <cell r="K976" t="str">
            <v>SDHT-SDA-PSAG-038-2022</v>
          </cell>
          <cell r="L976" t="str">
            <v>X</v>
          </cell>
          <cell r="N976" t="str">
            <v>CC</v>
          </cell>
          <cell r="O976">
            <v>1022377708</v>
          </cell>
          <cell r="P976">
            <v>5</v>
          </cell>
          <cell r="Q976" t="str">
            <v>ESPITIA AGUILAR</v>
          </cell>
          <cell r="R976" t="str">
            <v>JHONNATAN ALEXIS</v>
          </cell>
          <cell r="S976" t="str">
            <v>No Aplica</v>
          </cell>
          <cell r="T976" t="str">
            <v>JHONNATAN ALEXIS ESPITIA AGUILAR</v>
          </cell>
          <cell r="U976" t="str">
            <v>M</v>
          </cell>
          <cell r="V976">
            <v>44769</v>
          </cell>
          <cell r="W976" t="str">
            <v>No Aplica</v>
          </cell>
          <cell r="X976">
            <v>44770</v>
          </cell>
          <cell r="Y976">
            <v>44957</v>
          </cell>
          <cell r="Z976" t="str">
            <v>Contratación Directa</v>
          </cell>
          <cell r="AA976" t="str">
            <v>Contrato</v>
          </cell>
          <cell r="AB976" t="str">
            <v>Prestación de Servicios  de Apoyo a la Gestión</v>
          </cell>
          <cell r="AC976" t="str">
            <v>PRESTAR SERVICIOS TÉCNICOS PARA APOYAR LA GESTIÓN ADMINISTRATIVA, ASÍ COMO EL APOYO EN LA ESTRUCTURACIÓN DE LOS PROCESOS CONTRACTUALES QUE SURJAN COMO NECESIDAD DEL PROCESO DE SERVICIO A LA CIUDADANÍA.</v>
          </cell>
          <cell r="AD976">
            <v>44770</v>
          </cell>
          <cell r="AE976">
            <v>44770</v>
          </cell>
          <cell r="AF976">
            <v>44770</v>
          </cell>
          <cell r="AG976">
            <v>44939</v>
          </cell>
          <cell r="AH976">
            <v>5</v>
          </cell>
          <cell r="AI976">
            <v>17</v>
          </cell>
          <cell r="AJ976">
            <v>5.5666666666666664</v>
          </cell>
          <cell r="AK976">
            <v>5</v>
          </cell>
          <cell r="AL976">
            <v>17</v>
          </cell>
          <cell r="AN976">
            <v>44940</v>
          </cell>
          <cell r="AO976">
            <v>44940</v>
          </cell>
          <cell r="AP976">
            <v>25050000</v>
          </cell>
          <cell r="AQ976">
            <v>25050000</v>
          </cell>
          <cell r="AR976">
            <v>4500000</v>
          </cell>
          <cell r="AS976">
            <v>0</v>
          </cell>
          <cell r="AT976">
            <v>4051</v>
          </cell>
          <cell r="AU976">
            <v>1199</v>
          </cell>
          <cell r="AV976">
            <v>44753</v>
          </cell>
          <cell r="AW976">
            <v>25050000</v>
          </cell>
          <cell r="AX976" t="str">
            <v>O23011605560000007754</v>
          </cell>
        </row>
        <row r="977">
          <cell r="E977">
            <v>961</v>
          </cell>
          <cell r="F977" t="str">
            <v>961-2022</v>
          </cell>
          <cell r="G977" t="str">
            <v>CO1.PCCNTR.3844879</v>
          </cell>
          <cell r="H977" t="str">
            <v>GESTIONAR Y ATENDER EL 100 % DE LOS REQUERIMIENTOS ALLEGADOS A LA ENTIDAD, RELACIONADOS CON ARRENDAMIENTO Y DESARROLLO DE VIVIENDA</v>
          </cell>
          <cell r="I977" t="str">
            <v>En Ejecución</v>
          </cell>
          <cell r="J977" t="str">
            <v>https://community.secop.gov.co/Public/Tendering/OpportunityDetail/Index?noticeUID=CO1.NTC.3070742&amp;isFromPublicArea=True&amp;isModal=False</v>
          </cell>
          <cell r="K977" t="str">
            <v>SDHT-SIVC-PSP-016-2022</v>
          </cell>
          <cell r="L977" t="str">
            <v>X</v>
          </cell>
          <cell r="N977" t="str">
            <v>CC</v>
          </cell>
          <cell r="O977">
            <v>88210346</v>
          </cell>
          <cell r="P977">
            <v>4</v>
          </cell>
          <cell r="Q977" t="str">
            <v>ANDRADE DIAZ</v>
          </cell>
          <cell r="R977" t="str">
            <v>MIGUEL ANGEL</v>
          </cell>
          <cell r="S977" t="str">
            <v>No Aplica</v>
          </cell>
          <cell r="T977" t="str">
            <v>MIGUEL ANGEL ANDRADE DIAZ</v>
          </cell>
          <cell r="U977" t="str">
            <v>M</v>
          </cell>
          <cell r="V977">
            <v>44768</v>
          </cell>
          <cell r="W977" t="str">
            <v>No Aplica</v>
          </cell>
          <cell r="X977">
            <v>44770</v>
          </cell>
          <cell r="Y977">
            <v>44936</v>
          </cell>
          <cell r="Z977" t="str">
            <v>Contratación Directa</v>
          </cell>
          <cell r="AA977" t="str">
            <v>Contrato</v>
          </cell>
          <cell r="AB977" t="str">
            <v>Prestación de Servicios Profesionales</v>
          </cell>
          <cell r="AC977" t="str">
            <v>PRESTAR SERVICIOS PROFESIONALES PARA APOYAR A LA COMISIÓN DE VEEDURÍA DE LAS CURADURÍAS URBANAS DE BOGOTÁ, EN LA REVISIÓN DE LOS CASOS QUE LE SEAN ASIGNADOS RESPECTO A SU CUMPLIMIENTOCON LA NORMA SISMO RESISTENTE APLICABLE.</v>
          </cell>
          <cell r="AD977">
            <v>44770</v>
          </cell>
          <cell r="AE977">
            <v>44770</v>
          </cell>
          <cell r="AF977">
            <v>44770</v>
          </cell>
          <cell r="AG977">
            <v>44938</v>
          </cell>
          <cell r="AH977">
            <v>5</v>
          </cell>
          <cell r="AI977">
            <v>15</v>
          </cell>
          <cell r="AJ977">
            <v>5.5</v>
          </cell>
          <cell r="AK977">
            <v>5</v>
          </cell>
          <cell r="AL977">
            <v>15</v>
          </cell>
          <cell r="AN977">
            <v>44938</v>
          </cell>
          <cell r="AO977">
            <v>44938</v>
          </cell>
          <cell r="AP977">
            <v>31440750</v>
          </cell>
          <cell r="AQ977">
            <v>31440750</v>
          </cell>
          <cell r="AR977">
            <v>5716500</v>
          </cell>
          <cell r="AS977">
            <v>0</v>
          </cell>
          <cell r="AT977">
            <v>2879</v>
          </cell>
          <cell r="AU977">
            <v>1165</v>
          </cell>
          <cell r="AV977">
            <v>44748</v>
          </cell>
          <cell r="AW977">
            <v>31440750</v>
          </cell>
          <cell r="AX977" t="str">
            <v>O23011603450000007812</v>
          </cell>
        </row>
        <row r="978">
          <cell r="E978">
            <v>962</v>
          </cell>
          <cell r="F978" t="str">
            <v>962-2022</v>
          </cell>
          <cell r="G978" t="str">
            <v>CO1.PCCNTR.3845488</v>
          </cell>
          <cell r="H978" t="str">
            <v>IMPLEMENTAR 100 % DEL SISTEMA DE SERVICIO AL CIUDADANO.</v>
          </cell>
          <cell r="I978" t="str">
            <v>En Ejecución</v>
          </cell>
          <cell r="J978" t="str">
            <v>https://community.secop.gov.co/Public/Tendering/OpportunityDetail/Index?noticeUID=CO1.NTC.3071078&amp;isFromPublicArea=True&amp;isModal=False</v>
          </cell>
          <cell r="K978" t="str">
            <v>SDHT-SDA-PSAG-047-2022</v>
          </cell>
          <cell r="L978" t="str">
            <v>X</v>
          </cell>
          <cell r="N978" t="str">
            <v>CC</v>
          </cell>
          <cell r="O978">
            <v>79706602</v>
          </cell>
          <cell r="P978">
            <v>2</v>
          </cell>
          <cell r="Q978" t="str">
            <v>MARTINEZ CARRILLO</v>
          </cell>
          <cell r="R978" t="str">
            <v>OSCAR FABIAN</v>
          </cell>
          <cell r="S978" t="str">
            <v>No Aplica</v>
          </cell>
          <cell r="T978" t="str">
            <v>OSCAR FABIAN MARTINEZ CARRILLO</v>
          </cell>
          <cell r="U978" t="str">
            <v>M</v>
          </cell>
          <cell r="V978">
            <v>44769</v>
          </cell>
          <cell r="W978" t="str">
            <v>No Aplica</v>
          </cell>
          <cell r="X978">
            <v>44770</v>
          </cell>
          <cell r="Y978">
            <v>44944</v>
          </cell>
          <cell r="Z978" t="str">
            <v>Contratación Directa</v>
          </cell>
          <cell r="AA978" t="str">
            <v>Contrato</v>
          </cell>
          <cell r="AB978" t="str">
            <v>Prestación de Servicios  de Apoyo a la Gestión</v>
          </cell>
          <cell r="AC978" t="str">
            <v>PRESTAR SERVICIOS DE APOYO A LA GESTIÓN, PARA BRINDAR ATENCIÓN A LA CIUDADANÍA SOBRE LA OFERTA INSTITUCIONAL A TRAVÉS DE LOS CANALES OFICIALES DE LA ENTIDAD</v>
          </cell>
          <cell r="AD978">
            <v>44770</v>
          </cell>
          <cell r="AE978">
            <v>44770</v>
          </cell>
          <cell r="AF978">
            <v>44770</v>
          </cell>
          <cell r="AG978">
            <v>44945</v>
          </cell>
          <cell r="AH978">
            <v>5</v>
          </cell>
          <cell r="AI978">
            <v>22</v>
          </cell>
          <cell r="AJ978">
            <v>6.1</v>
          </cell>
          <cell r="AK978">
            <v>6</v>
          </cell>
          <cell r="AL978">
            <v>3</v>
          </cell>
          <cell r="AM978">
            <v>183</v>
          </cell>
          <cell r="AN978">
            <v>44945</v>
          </cell>
          <cell r="AO978">
            <v>44956</v>
          </cell>
          <cell r="AP978">
            <v>20066667</v>
          </cell>
          <cell r="AQ978">
            <v>21350000</v>
          </cell>
          <cell r="AR978">
            <v>3500000</v>
          </cell>
          <cell r="AS978">
            <v>0</v>
          </cell>
          <cell r="AT978">
            <v>4062</v>
          </cell>
          <cell r="AU978">
            <v>1187</v>
          </cell>
          <cell r="AV978">
            <v>44753</v>
          </cell>
          <cell r="AW978">
            <v>20066667</v>
          </cell>
          <cell r="AX978" t="str">
            <v>O23011605560000007754</v>
          </cell>
        </row>
        <row r="979">
          <cell r="E979">
            <v>963</v>
          </cell>
          <cell r="F979" t="str">
            <v>963-2022</v>
          </cell>
          <cell r="G979" t="str">
            <v>SECOP I</v>
          </cell>
          <cell r="H979" t="str">
            <v>No Aplica</v>
          </cell>
          <cell r="I979" t="str">
            <v>En Ejecución</v>
          </cell>
          <cell r="J979" t="str">
            <v>https://www.contratos.gov.co/consultas/detalleProceso.do?numConstancia=22-22-38903&amp;g-recaptcha</v>
          </cell>
          <cell r="K979" t="str">
            <v>963-2022</v>
          </cell>
          <cell r="M979" t="str">
            <v>X</v>
          </cell>
          <cell r="N979" t="str">
            <v>NIT</v>
          </cell>
          <cell r="O979">
            <v>899999061</v>
          </cell>
          <cell r="P979">
            <v>9</v>
          </cell>
          <cell r="Q979" t="str">
            <v>No Aplica</v>
          </cell>
          <cell r="R979" t="str">
            <v>No Aplica</v>
          </cell>
          <cell r="S979" t="str">
            <v>SECRETARÍA DISTRITAL DE CULTURA RECREACIÓN Y DEPORTE (IDU), INSTITUTO DE DESARROLLO URBANO, EMPRESA DE RENOVACIÓN Y DESARROLLO URBANO DE BOGOTÁ (ERU), DEPARTAMENTO ADMINISTRATIVO DE DEFENSORÍA DEL ESPACIO PUBLICO (DADEP)</v>
          </cell>
          <cell r="T979" t="str">
            <v>SECRETARÍA DISTRITAL DE CULTURA RECREACIÓN Y DEPORTE (IDU), INSTITUTO DE DESARROLLO URBANO, EMPRESA DE RENOVACIÓN Y DESARROLLO URBANO DE BOGOTÁ (ERU), DEPARTAMENTO ADMINISTRATIVO DE DEFENSORÍA DEL ESPACIO PUBLICO (DADEP)</v>
          </cell>
          <cell r="U979" t="str">
            <v>No Aplica</v>
          </cell>
          <cell r="V979">
            <v>44764</v>
          </cell>
          <cell r="W979" t="str">
            <v>No Aplica</v>
          </cell>
          <cell r="X979" t="str">
            <v>No Aplica</v>
          </cell>
          <cell r="Y979" t="str">
            <v>No Aplica</v>
          </cell>
          <cell r="Z979" t="str">
            <v>Contratación Directa</v>
          </cell>
          <cell r="AA979" t="str">
            <v>Convenio</v>
          </cell>
          <cell r="AB979" t="str">
            <v>Interadministrativo</v>
          </cell>
          <cell r="AC979" t="str">
            <v>AUNAR ESFUERZOS Y CAPACIDADES TÉCNICAS, AMBIENTALES, JURÍDICAS, Y ADMINISTRATIVAS PARA REALIZAR EL PROYECTO "NODO DE EQUIPAMIENTOS ALTAMIRA, NEAL" Y EL "NODO DE EQUIPAMIENTOS LA GLORIA, NEG" DENTRO DEL "PROYECTO INTEGRAL DE REVITALIZACIÓN EN EL ÁMBITO DEL CABLE AÉREO SAN CRISTÓBAL, CASC"</v>
          </cell>
          <cell r="AD979">
            <v>44764</v>
          </cell>
          <cell r="AE979">
            <v>44764</v>
          </cell>
          <cell r="AF979">
            <v>44764</v>
          </cell>
          <cell r="AG979" t="str">
            <v>será el requerido para la ejecución efectiva de las fases involucradas en este convenio, y se contará a partir del cumplimiento de los requisitos de perfeccionamiento y ejecución</v>
          </cell>
          <cell r="AH979">
            <v>12</v>
          </cell>
          <cell r="AI979">
            <v>0</v>
          </cell>
          <cell r="AJ979">
            <v>12</v>
          </cell>
          <cell r="AK979">
            <v>12</v>
          </cell>
          <cell r="AL979">
            <v>0</v>
          </cell>
          <cell r="AN979" t="str">
            <v>será el requerido para la ejecución efectiva de las fases involucradas en este convenio, y se contará a partir del cumplimiento de los requisitos de perfeccionamiento y ejecución</v>
          </cell>
          <cell r="AO979" t="str">
            <v>será el requerido para la ejecución efectiva de las fases involucradas en este convenio, y se contará a partir del cumplimiento de los requisitos de perfeccionamiento y ejecución</v>
          </cell>
          <cell r="AP979">
            <v>0</v>
          </cell>
          <cell r="AQ979">
            <v>0</v>
          </cell>
          <cell r="AR979" t="str">
            <v>No Aplica</v>
          </cell>
          <cell r="AS979" t="e">
            <v>#VALUE!</v>
          </cell>
          <cell r="AT979" t="str">
            <v>No Genera Erogación</v>
          </cell>
          <cell r="AU979" t="str">
            <v>No Genera Erogación</v>
          </cell>
          <cell r="AV979" t="str">
            <v>No Genera Erogación</v>
          </cell>
          <cell r="AW979" t="str">
            <v>No Genera Erogación</v>
          </cell>
          <cell r="AX979" t="str">
            <v>No Aplican Recursos</v>
          </cell>
        </row>
        <row r="980">
          <cell r="E980">
            <v>964</v>
          </cell>
          <cell r="F980" t="str">
            <v>964-2022</v>
          </cell>
          <cell r="G980" t="str">
            <v>CO1.PCCNTR.3846821</v>
          </cell>
          <cell r="H980" t="str">
            <v>GESTIONAR  EL 100 % DE LA CERTIFICACION DEL SISTEMA DE GESTION AMBIENTAL BAJO LOS REQUISITOS DE  LA NORMA ISO 14001:2015</v>
          </cell>
          <cell r="I980" t="str">
            <v>Terminado</v>
          </cell>
          <cell r="J980" t="str">
            <v>https://community.secop.gov.co/Public/Tendering/OpportunityDetail/Index?noticeUID=CO1.NTC.3072331&amp;isFromPublicArea=True&amp;isModal=False</v>
          </cell>
          <cell r="K980" t="str">
            <v>SDHT-SDPP-PSP-027-2022</v>
          </cell>
          <cell r="L980" t="str">
            <v>X</v>
          </cell>
          <cell r="N980" t="str">
            <v>CC</v>
          </cell>
          <cell r="O980">
            <v>52712947</v>
          </cell>
          <cell r="P980">
            <v>4</v>
          </cell>
          <cell r="Q980" t="str">
            <v>ROA SANCHEZ</v>
          </cell>
          <cell r="R980" t="str">
            <v>ERIKA JULIANA</v>
          </cell>
          <cell r="S980" t="str">
            <v>No Aplica</v>
          </cell>
          <cell r="T980" t="str">
            <v>ERIKA JULIANA ROA SANCHEZ</v>
          </cell>
          <cell r="U980" t="str">
            <v>F</v>
          </cell>
          <cell r="V980">
            <v>44769</v>
          </cell>
          <cell r="W980" t="str">
            <v>No Aplica</v>
          </cell>
          <cell r="X980">
            <v>44770</v>
          </cell>
          <cell r="Y980">
            <v>44800</v>
          </cell>
          <cell r="Z980" t="str">
            <v>Contratación Directa</v>
          </cell>
          <cell r="AA980" t="str">
            <v>Contrato</v>
          </cell>
          <cell r="AB980" t="str">
            <v>Prestación de Servicios Profesionales</v>
          </cell>
          <cell r="AC980" t="str">
            <v>PRESTAR SERVICIOS PROFESIONALES PARA LIDERAR LA EJECUCIÓN DE LA AUDITORÍA INTERNA AL SISTEMA DE GESTIÓN AMBIENTAL DE LA SECRETARÍA DISTRITAL DEL HÁBITAT SEGÚN LA NORMA ISO 14001:2015</v>
          </cell>
          <cell r="AD980">
            <v>44770</v>
          </cell>
          <cell r="AE980">
            <v>44770</v>
          </cell>
          <cell r="AF980">
            <v>44770</v>
          </cell>
          <cell r="AG980">
            <v>44800</v>
          </cell>
          <cell r="AH980">
            <v>1</v>
          </cell>
          <cell r="AI980">
            <v>0</v>
          </cell>
          <cell r="AJ980">
            <v>1</v>
          </cell>
          <cell r="AK980">
            <v>1</v>
          </cell>
          <cell r="AL980">
            <v>0</v>
          </cell>
          <cell r="AN980">
            <v>44800</v>
          </cell>
          <cell r="AO980">
            <v>44800</v>
          </cell>
          <cell r="AP980">
            <v>7280000</v>
          </cell>
          <cell r="AQ980">
            <v>7280000</v>
          </cell>
          <cell r="AR980">
            <v>7280000</v>
          </cell>
          <cell r="AS980">
            <v>0</v>
          </cell>
          <cell r="AT980">
            <v>3524</v>
          </cell>
          <cell r="AU980">
            <v>1280</v>
          </cell>
          <cell r="AV980">
            <v>44768</v>
          </cell>
          <cell r="AW980">
            <v>7280000</v>
          </cell>
          <cell r="AX980" t="str">
            <v>O23011605560000007602</v>
          </cell>
        </row>
        <row r="981">
          <cell r="E981">
            <v>965</v>
          </cell>
          <cell r="F981" t="str">
            <v>965-2022</v>
          </cell>
          <cell r="G981" t="str">
            <v>CO1.PCCNTR.3846933</v>
          </cell>
          <cell r="H981" t="str">
            <v>IMPLEMENTAR 100 % DEL SISTEMA DE SERVICIO AL CIUDADANO.</v>
          </cell>
          <cell r="I981" t="str">
            <v>En Ejecución</v>
          </cell>
          <cell r="J981" t="str">
            <v>https://community.secop.gov.co/Public/Tendering/OpportunityDetail/Index?noticeUID=CO1.NTC.3072368&amp;isFromPublicArea=True&amp;isModal=False</v>
          </cell>
          <cell r="K981" t="str">
            <v>SDHT-SDA-PSAG-051-2022</v>
          </cell>
          <cell r="L981" t="str">
            <v>X</v>
          </cell>
          <cell r="N981" t="str">
            <v>CC</v>
          </cell>
          <cell r="O981">
            <v>31643225</v>
          </cell>
          <cell r="P981">
            <v>2</v>
          </cell>
          <cell r="Q981" t="str">
            <v>MONTOYA OCAMPO</v>
          </cell>
          <cell r="R981" t="str">
            <v>CARLA VICTORIA</v>
          </cell>
          <cell r="S981" t="str">
            <v>No Aplica</v>
          </cell>
          <cell r="T981" t="str">
            <v>CARLA VICTORIA MONTOYA OCAMPO</v>
          </cell>
          <cell r="U981" t="str">
            <v>F</v>
          </cell>
          <cell r="V981">
            <v>44769</v>
          </cell>
          <cell r="W981" t="str">
            <v>No Aplica</v>
          </cell>
          <cell r="X981">
            <v>44770</v>
          </cell>
          <cell r="Y981">
            <v>44944</v>
          </cell>
          <cell r="Z981" t="str">
            <v>Contratación Directa</v>
          </cell>
          <cell r="AA981" t="str">
            <v>Contrato</v>
          </cell>
          <cell r="AB981" t="str">
            <v>Prestación de Servicios  de Apoyo a la Gestión</v>
          </cell>
          <cell r="AC981" t="str">
            <v xml:space="preserve">	PRESTAR SERVICIOS DE APOYO A LA GESTIÓN, PARA BRINDAR ATENCIÓN A LA CIUDADANÍA SOBRE LA OFERTA INSTITUCIONAL A TRAVÉS DE LOS CANALES OFICIALES DE LA ENTIDAD</v>
          </cell>
          <cell r="AD981">
            <v>44770</v>
          </cell>
          <cell r="AE981" t="str">
            <v>pendiente</v>
          </cell>
          <cell r="AF981">
            <v>44770</v>
          </cell>
          <cell r="AG981" t="str">
            <v>pendiente</v>
          </cell>
          <cell r="AH981">
            <v>5</v>
          </cell>
          <cell r="AI981">
            <v>22</v>
          </cell>
          <cell r="AJ981">
            <v>6.1</v>
          </cell>
          <cell r="AK981">
            <v>6</v>
          </cell>
          <cell r="AL981">
            <v>3</v>
          </cell>
          <cell r="AM981">
            <v>183</v>
          </cell>
          <cell r="AN981">
            <v>44945</v>
          </cell>
          <cell r="AO981">
            <v>44956</v>
          </cell>
          <cell r="AP981">
            <v>20066667</v>
          </cell>
          <cell r="AQ981">
            <v>21350000</v>
          </cell>
          <cell r="AR981">
            <v>3500000</v>
          </cell>
          <cell r="AS981">
            <v>0</v>
          </cell>
          <cell r="AT981">
            <v>4066</v>
          </cell>
          <cell r="AU981">
            <v>1195</v>
          </cell>
          <cell r="AV981">
            <v>44753</v>
          </cell>
          <cell r="AW981">
            <v>20066667</v>
          </cell>
          <cell r="AX981" t="str">
            <v>O23011605560000007754</v>
          </cell>
        </row>
        <row r="982">
          <cell r="E982">
            <v>966</v>
          </cell>
          <cell r="F982" t="str">
            <v>966-2022</v>
          </cell>
          <cell r="G982" t="str">
            <v>CO1.PCCNTR.3847673</v>
          </cell>
          <cell r="H982" t="str">
            <v>GESTIONAR Y ATENDER EL 100 % DE LOS REQUERIMIENTOS ALLEGADOS A LA ENTIDAD, RELACIONADOS CON ARRENDAMIENTO Y DESARROLLO DE VIVIENDA</v>
          </cell>
          <cell r="I982" t="str">
            <v>En Ejecución</v>
          </cell>
          <cell r="J982" t="str">
            <v>https://community.secop.gov.co/Public/Tendering/OpportunityDetail/Index?noticeUID=CO1.NTC.3073914&amp;isFromPublicArea=True&amp;isModal=False</v>
          </cell>
          <cell r="K982" t="str">
            <v>SDHT-SDICV-PSP-080-2022</v>
          </cell>
          <cell r="L982" t="str">
            <v>X</v>
          </cell>
          <cell r="N982" t="str">
            <v>CC</v>
          </cell>
          <cell r="O982">
            <v>1110588794</v>
          </cell>
          <cell r="P982">
            <v>3</v>
          </cell>
          <cell r="Q982" t="str">
            <v>ESPITIA MORENO</v>
          </cell>
          <cell r="R982" t="str">
            <v>JUAN DAVID</v>
          </cell>
          <cell r="S982" t="str">
            <v>No Aplica</v>
          </cell>
          <cell r="T982" t="str">
            <v>JUAN DAVID ESPITIA MORENO</v>
          </cell>
          <cell r="U982" t="str">
            <v>M</v>
          </cell>
          <cell r="V982">
            <v>44770</v>
          </cell>
          <cell r="W982" t="str">
            <v>No Aplica</v>
          </cell>
          <cell r="X982">
            <v>44771</v>
          </cell>
          <cell r="Y982">
            <v>44941</v>
          </cell>
          <cell r="Z982" t="str">
            <v>Contratación Directa</v>
          </cell>
          <cell r="AA982" t="str">
            <v>Contrato</v>
          </cell>
          <cell r="AB982" t="str">
            <v>Prestación de Servicios Profesionales</v>
          </cell>
          <cell r="AC982" t="str">
            <v>PRESTAR SERVICIOS PROFESIONALES DE APOYO JURIDICO PARA SUSTANCIAR INVESTIGACIONES ADMINISTRATIVAS RELACIONADAS CON LA ENAJENACIÓN Y ARRENDAMIENTO DE VIVIENDA</v>
          </cell>
          <cell r="AD982">
            <v>44771</v>
          </cell>
          <cell r="AE982">
            <v>44771</v>
          </cell>
          <cell r="AF982">
            <v>44771</v>
          </cell>
          <cell r="AG982">
            <v>44938</v>
          </cell>
          <cell r="AH982">
            <v>5</v>
          </cell>
          <cell r="AI982">
            <v>15</v>
          </cell>
          <cell r="AJ982">
            <v>5.9666666666666668</v>
          </cell>
          <cell r="AK982">
            <v>5</v>
          </cell>
          <cell r="AL982">
            <v>29</v>
          </cell>
          <cell r="AM982">
            <v>179</v>
          </cell>
          <cell r="AN982">
            <v>44939</v>
          </cell>
          <cell r="AO982">
            <v>44953</v>
          </cell>
          <cell r="AP982">
            <v>31440750</v>
          </cell>
          <cell r="AQ982">
            <v>34108450</v>
          </cell>
          <cell r="AR982">
            <v>5716500</v>
          </cell>
          <cell r="AS982">
            <v>0</v>
          </cell>
          <cell r="AT982">
            <v>2961</v>
          </cell>
          <cell r="AU982">
            <v>1168</v>
          </cell>
          <cell r="AV982">
            <v>44748</v>
          </cell>
          <cell r="AW982">
            <v>31440750</v>
          </cell>
          <cell r="AX982" t="str">
            <v>O23011603450000007812</v>
          </cell>
        </row>
        <row r="983">
          <cell r="E983">
            <v>967</v>
          </cell>
          <cell r="F983" t="str">
            <v>967-2022</v>
          </cell>
          <cell r="G983" t="str">
            <v>CO1.PCCNTR.3848491</v>
          </cell>
          <cell r="H983" t="str">
            <v>GESTIONAR Y ATENDER EL 100 % DE LOS REQUERIMIENTOS ALLEGADOS A LA ENTIDAD, RELACIONADOS CON ARRENDAMIENTO Y DESARROLLO DE VIVIENDA</v>
          </cell>
          <cell r="I983" t="str">
            <v>En Ejecución</v>
          </cell>
          <cell r="J983" t="str">
            <v>https://community.secop.gov.co/Public/Tendering/OpportunityDetail/Index?noticeUID=CO1.NTC.3074538&amp;isFromPublicArea=True&amp;isModal=False</v>
          </cell>
          <cell r="K983" t="str">
            <v>SDHT-SDICV-PSP-079-2022</v>
          </cell>
          <cell r="L983" t="str">
            <v>X</v>
          </cell>
          <cell r="N983" t="str">
            <v>CC</v>
          </cell>
          <cell r="O983">
            <v>80927634</v>
          </cell>
          <cell r="P983">
            <v>1</v>
          </cell>
          <cell r="Q983" t="str">
            <v>ROMERO MELO</v>
          </cell>
          <cell r="R983" t="str">
            <v>FERNANDO</v>
          </cell>
          <cell r="S983" t="str">
            <v>No Aplica</v>
          </cell>
          <cell r="T983" t="str">
            <v>FERNANDO ROMERO MELO</v>
          </cell>
          <cell r="U983" t="str">
            <v>M</v>
          </cell>
          <cell r="V983">
            <v>44770</v>
          </cell>
          <cell r="W983" t="str">
            <v>No Aplica</v>
          </cell>
          <cell r="X983">
            <v>44771</v>
          </cell>
          <cell r="Y983">
            <v>44938</v>
          </cell>
          <cell r="Z983" t="str">
            <v>Contratación Directa</v>
          </cell>
          <cell r="AA983" t="str">
            <v>Contrato</v>
          </cell>
          <cell r="AB983" t="str">
            <v>Prestación de Servicios Profesionales</v>
          </cell>
          <cell r="AC983" t="str">
            <v>PRESTAR SERVICIOS PROFESIONALES DE APOYO JURIDICO PARA SUSTANCIAR INVESTIGACIONES ADMINISTRATIVAS RELACIONADAS CON LA ENAJENACIÓN Y ARRENDAMIENTO DE VIVIENDA</v>
          </cell>
          <cell r="AD983">
            <v>44771</v>
          </cell>
          <cell r="AE983">
            <v>44771</v>
          </cell>
          <cell r="AF983">
            <v>44771</v>
          </cell>
          <cell r="AG983">
            <v>44938</v>
          </cell>
          <cell r="AH983">
            <v>5</v>
          </cell>
          <cell r="AI983">
            <v>15</v>
          </cell>
          <cell r="AJ983">
            <v>5.5</v>
          </cell>
          <cell r="AK983">
            <v>5</v>
          </cell>
          <cell r="AL983">
            <v>15</v>
          </cell>
          <cell r="AN983">
            <v>44939</v>
          </cell>
          <cell r="AO983">
            <v>44939</v>
          </cell>
          <cell r="AP983">
            <v>31440750</v>
          </cell>
          <cell r="AQ983">
            <v>31440750</v>
          </cell>
          <cell r="AR983">
            <v>5716500</v>
          </cell>
          <cell r="AS983">
            <v>0</v>
          </cell>
          <cell r="AT983">
            <v>2970</v>
          </cell>
          <cell r="AU983">
            <v>1169</v>
          </cell>
          <cell r="AV983">
            <v>44748</v>
          </cell>
          <cell r="AW983">
            <v>31440750</v>
          </cell>
          <cell r="AX983" t="str">
            <v>O23011603450000007812</v>
          </cell>
        </row>
        <row r="984">
          <cell r="E984">
            <v>968</v>
          </cell>
          <cell r="F984" t="str">
            <v>968-2022</v>
          </cell>
          <cell r="G984" t="str">
            <v>CO1.PCCNTR.3848870</v>
          </cell>
          <cell r="H984" t="str">
            <v>IMPLEMENTAR 100 % DEL SISTEMA DE SERVICIO AL CIUDADANO.</v>
          </cell>
          <cell r="I984" t="str">
            <v>En Ejecución</v>
          </cell>
          <cell r="J984" t="str">
            <v>https://community.secop.gov.co/Public/Tendering/OpportunityDetail/Index?noticeUID=CO1.NTC.3074404&amp;isFromPublicArea=True&amp;isModal=False</v>
          </cell>
          <cell r="K984" t="str">
            <v>SDHT-SDA-PSP-066-2022</v>
          </cell>
          <cell r="L984" t="str">
            <v>X</v>
          </cell>
          <cell r="N984" t="str">
            <v>CC</v>
          </cell>
          <cell r="O984">
            <v>1030636071</v>
          </cell>
          <cell r="P984">
            <v>3</v>
          </cell>
          <cell r="Q984" t="str">
            <v>FERNANDEZ ALVARADO</v>
          </cell>
          <cell r="R984" t="str">
            <v>HARLEY FERNEY</v>
          </cell>
          <cell r="S984" t="str">
            <v>No Aplica</v>
          </cell>
          <cell r="T984" t="str">
            <v>HARLEY FERNEY FERNANDEZ ALVARADO</v>
          </cell>
          <cell r="U984" t="str">
            <v>M</v>
          </cell>
          <cell r="V984">
            <v>44769</v>
          </cell>
          <cell r="W984" t="str">
            <v>No Aplica</v>
          </cell>
          <cell r="X984">
            <v>44770</v>
          </cell>
          <cell r="Y984">
            <v>44944</v>
          </cell>
          <cell r="Z984" t="str">
            <v>Contratación Directa</v>
          </cell>
          <cell r="AA984" t="str">
            <v>Contrato</v>
          </cell>
          <cell r="AB984" t="str">
            <v>Prestación de Servicios Profesionales</v>
          </cell>
          <cell r="AC984" t="str">
            <v>PRESTAR SERVICIOS PROFESIONALES PARA APOYAR LAS ACTIVIDADES ADMINISTRATIVAS, ASÍ COMO EL APOYO EN EL SEGUIMIENTO A LA GENERACIÓN Y ANÁLISIS DE DATOS, RELACIONADOS CON EL PROCESO DE SERVICIO A LA CIUDADANÍA</v>
          </cell>
          <cell r="AD984">
            <v>44770</v>
          </cell>
          <cell r="AE984">
            <v>44770</v>
          </cell>
          <cell r="AF984">
            <v>44770</v>
          </cell>
          <cell r="AG984">
            <v>44944</v>
          </cell>
          <cell r="AH984">
            <v>5</v>
          </cell>
          <cell r="AI984">
            <v>22</v>
          </cell>
          <cell r="AJ984">
            <v>6.1</v>
          </cell>
          <cell r="AK984">
            <v>6</v>
          </cell>
          <cell r="AL984">
            <v>3</v>
          </cell>
          <cell r="AM984">
            <v>183</v>
          </cell>
          <cell r="AN984">
            <v>44945</v>
          </cell>
          <cell r="AO984">
            <v>44956</v>
          </cell>
          <cell r="AP984">
            <v>25800000</v>
          </cell>
          <cell r="AQ984">
            <v>27450000</v>
          </cell>
          <cell r="AR984">
            <v>4500000</v>
          </cell>
          <cell r="AS984">
            <v>0</v>
          </cell>
          <cell r="AT984">
            <v>4050</v>
          </cell>
          <cell r="AU984">
            <v>1196</v>
          </cell>
          <cell r="AV984">
            <v>44753</v>
          </cell>
          <cell r="AW984">
            <v>25800000</v>
          </cell>
          <cell r="AX984" t="str">
            <v>O23011605560000007754</v>
          </cell>
        </row>
        <row r="985">
          <cell r="E985">
            <v>969</v>
          </cell>
          <cell r="F985" t="str">
            <v>969-2022</v>
          </cell>
          <cell r="G985" t="str">
            <v>CO1.PCCNTR.3857241</v>
          </cell>
          <cell r="H985" t="str">
            <v>PROMOVER 100 % DE LA IMPLEMENTACIÓN DE LAS FUENTES DE FINANCIACIÓN PARA EL HÁBITAT</v>
          </cell>
          <cell r="I985" t="str">
            <v>Terminado</v>
          </cell>
          <cell r="J985" t="str">
            <v>https://community.secop.gov.co/Public/Tendering/OpportunityDetail/Index?noticeUID=CO1.NTC.3082938&amp;isFromPublicArea=True&amp;isModal=False</v>
          </cell>
          <cell r="K985" t="str">
            <v>SDHT-SDRPRI-PSP-036-2022</v>
          </cell>
          <cell r="L985" t="str">
            <v>X</v>
          </cell>
          <cell r="N985" t="str">
            <v>CC</v>
          </cell>
          <cell r="O985">
            <v>1024474211</v>
          </cell>
          <cell r="P985">
            <v>1</v>
          </cell>
          <cell r="Q985" t="str">
            <v>TORRES MATIZ</v>
          </cell>
          <cell r="R985" t="str">
            <v>GLORIA OLIVIA</v>
          </cell>
          <cell r="S985" t="str">
            <v>No Aplica</v>
          </cell>
          <cell r="T985" t="str">
            <v>GLORIA OLIVIA TORRES MATIZ</v>
          </cell>
          <cell r="U985" t="str">
            <v>F</v>
          </cell>
          <cell r="V985">
            <v>44771</v>
          </cell>
          <cell r="W985" t="str">
            <v>No Aplica</v>
          </cell>
          <cell r="X985">
            <v>44774</v>
          </cell>
          <cell r="Y985">
            <v>44926</v>
          </cell>
          <cell r="Z985" t="str">
            <v>Contratación Directa</v>
          </cell>
          <cell r="AA985" t="str">
            <v>Contrato</v>
          </cell>
          <cell r="AB985" t="str">
            <v>Prestación de Servicios Profesionales</v>
          </cell>
          <cell r="AC985" t="str">
            <v>PRESTAR SUS SERVICIOS PROFESIONALES DE SEGUIMIENTO Y CONTROL DEL PROGRAMA EDUCACIÓN E INCLUSIÓN FINANCIERA EN LA ESCUELA VIRTUAL DEL HÁBITAT, EN EL MARCO DEL DISEÑO E IMPLEMENTACIÓN DE LOS INSTRUMENTOS DE FINANCIACIÓN PARA LA ADQUISICIÓN DE VIVIENDA</v>
          </cell>
          <cell r="AD985">
            <v>44774</v>
          </cell>
          <cell r="AE985">
            <v>44774</v>
          </cell>
          <cell r="AF985">
            <v>44774</v>
          </cell>
          <cell r="AG985">
            <v>44926</v>
          </cell>
          <cell r="AH985">
            <v>5</v>
          </cell>
          <cell r="AI985">
            <v>0</v>
          </cell>
          <cell r="AJ985">
            <v>5</v>
          </cell>
          <cell r="AK985">
            <v>5</v>
          </cell>
          <cell r="AL985">
            <v>0</v>
          </cell>
          <cell r="AN985">
            <v>44926</v>
          </cell>
          <cell r="AO985">
            <v>44926</v>
          </cell>
          <cell r="AP985">
            <v>30900000</v>
          </cell>
          <cell r="AQ985">
            <v>30900000</v>
          </cell>
          <cell r="AR985">
            <v>6180000</v>
          </cell>
          <cell r="AS985">
            <v>0</v>
          </cell>
          <cell r="AT985">
            <v>4027</v>
          </cell>
          <cell r="AU985">
            <v>1223</v>
          </cell>
          <cell r="AV985">
            <v>44763</v>
          </cell>
          <cell r="AW985">
            <v>30900000</v>
          </cell>
          <cell r="AX985" t="str">
            <v>O23011601190000007825</v>
          </cell>
        </row>
        <row r="986">
          <cell r="E986">
            <v>970</v>
          </cell>
          <cell r="F986" t="str">
            <v>970-2022</v>
          </cell>
          <cell r="G986" t="str">
            <v>CO1.PCCNTR.3858924</v>
          </cell>
          <cell r="H986" t="str">
            <v xml:space="preserve">ASIGNAR 4500 SUBSIDIOS PARA MEJORAMIENTO DE VIVIENDA PRIORIZANDO HOGARES CON JEFATURA FEMENINA, PERSONAS CON DISCAPACIDAD, VÍCTIMAS DEL CONFLICTO ARMADO, POBLACIÓN ÉTNICA Y ADULTOS MAYORES </v>
          </cell>
          <cell r="I986" t="str">
            <v>En Ejecución</v>
          </cell>
          <cell r="J986" t="str">
            <v>https://community.secop.gov.co/Public/Tendering/OpportunityDetail/Index?noticeUID=CO1.NTC.3084260&amp;isFromPublicArea=True&amp;isModal=False</v>
          </cell>
          <cell r="K986" t="str">
            <v>SDHT-SDB-PAG-132-2022</v>
          </cell>
          <cell r="L986" t="str">
            <v>X</v>
          </cell>
          <cell r="N986" t="str">
            <v>CC</v>
          </cell>
          <cell r="O986">
            <v>52620942</v>
          </cell>
          <cell r="P986">
            <v>2</v>
          </cell>
          <cell r="Q986" t="str">
            <v>ACOSTA BARRETO</v>
          </cell>
          <cell r="R986" t="str">
            <v>MARGARITA MARIA</v>
          </cell>
          <cell r="S986" t="str">
            <v>No Aplica</v>
          </cell>
          <cell r="T986" t="str">
            <v>MARGARITA MARIA ACOSTA BARRETO</v>
          </cell>
          <cell r="U986" t="str">
            <v>F</v>
          </cell>
          <cell r="V986">
            <v>44774</v>
          </cell>
          <cell r="W986">
            <v>44776</v>
          </cell>
          <cell r="X986">
            <v>44775</v>
          </cell>
          <cell r="Y986">
            <v>45261</v>
          </cell>
          <cell r="Z986" t="str">
            <v>Contratación Directa</v>
          </cell>
          <cell r="AA986" t="str">
            <v>Contrato</v>
          </cell>
          <cell r="AB986" t="str">
            <v>Prestación de Servicios  de Apoyo a la Gestión</v>
          </cell>
          <cell r="AC986" t="str">
            <v>PRESTAR SERVICIOS DE APOYO A LA GESTIÓN PARA EL ALISTAMIENTO Y ORGANIZACIÓN DE INFORMACIÓN REFERENTE A LA ESTRUCTURACIÓN DE LOS MEJORAMIENTOS DE VIVIENDA - MODALIDAD HABITABILIDAD EN LOS TERRITORIOS PRIORIZADOS POR LA SECRETARÍA DISTRITAL DEL HÁBITAT</v>
          </cell>
          <cell r="AD986">
            <v>44776</v>
          </cell>
          <cell r="AE986" t="str">
            <v>Pendiente</v>
          </cell>
          <cell r="AF986">
            <v>44776</v>
          </cell>
          <cell r="AG986" t="str">
            <v>Pendiente</v>
          </cell>
          <cell r="AH986">
            <v>4</v>
          </cell>
          <cell r="AI986">
            <v>28</v>
          </cell>
          <cell r="AJ986">
            <v>4.9333333333333336</v>
          </cell>
          <cell r="AK986">
            <v>4</v>
          </cell>
          <cell r="AL986">
            <v>28</v>
          </cell>
          <cell r="AN986">
            <v>44938</v>
          </cell>
          <cell r="AO986">
            <v>44938</v>
          </cell>
          <cell r="AP986">
            <v>17600000</v>
          </cell>
          <cell r="AQ986">
            <v>17600000</v>
          </cell>
          <cell r="AR986">
            <v>3300000</v>
          </cell>
          <cell r="AS986">
            <v>-1320000</v>
          </cell>
          <cell r="AT986">
            <v>3965</v>
          </cell>
          <cell r="AU986">
            <v>1284</v>
          </cell>
          <cell r="AV986">
            <v>44769</v>
          </cell>
          <cell r="AW986">
            <v>17600000</v>
          </cell>
          <cell r="AX986" t="str">
            <v>O23011601010000007715</v>
          </cell>
        </row>
        <row r="987">
          <cell r="E987">
            <v>971</v>
          </cell>
          <cell r="F987" t="str">
            <v>971-2022</v>
          </cell>
          <cell r="G987" t="str">
            <v>CO1.PCCNTR.3858684</v>
          </cell>
          <cell r="H987" t="str">
            <v>ELABORAR 8 DOCUMENTOS DE LINEAMIENTOS DE INTERVENCIÓN, GESTIÓN INTERINSTITUCIONAL Y EVALUACIÓN DE LAS INTERVENCIONES TERRITORIALES EN LOS 8 TERRITORIOS PRIORIZADOS EN ÁREAS DE ORIGEN INFORMAL</v>
          </cell>
          <cell r="I987" t="str">
            <v>Terminado</v>
          </cell>
          <cell r="J987" t="str">
            <v>https://community.secop.gov.co/Public/Tendering/OpportunityDetail/Index?noticeUID=CO1.NTC.3084197&amp;isFromPublicArea=True&amp;isModal=False</v>
          </cell>
          <cell r="K987" t="str">
            <v>SDHT-SDB-PSP-131-2022</v>
          </cell>
          <cell r="L987" t="str">
            <v>X</v>
          </cell>
          <cell r="N987" t="str">
            <v>CC</v>
          </cell>
          <cell r="O987">
            <v>52365769</v>
          </cell>
          <cell r="P987">
            <v>0</v>
          </cell>
          <cell r="Q987" t="str">
            <v>MENDEZ LOZANO</v>
          </cell>
          <cell r="R987" t="str">
            <v>LUZ ANYELA</v>
          </cell>
          <cell r="S987" t="str">
            <v>No Aplica</v>
          </cell>
          <cell r="T987" t="str">
            <v>LUZ ANYELA MENDEZ LOZANO</v>
          </cell>
          <cell r="U987" t="str">
            <v>F</v>
          </cell>
          <cell r="V987">
            <v>44774</v>
          </cell>
          <cell r="W987">
            <v>44776</v>
          </cell>
          <cell r="X987">
            <v>44775</v>
          </cell>
          <cell r="Y987">
            <v>45261</v>
          </cell>
          <cell r="Z987" t="str">
            <v>Contratación Directa</v>
          </cell>
          <cell r="AA987" t="str">
            <v>Contrato</v>
          </cell>
          <cell r="AB987" t="str">
            <v>Prestación de Servicios Profesionales</v>
          </cell>
          <cell r="AC987" t="str">
            <v>PRESTAR SERVICIOS PROFESIONALES PARA APOYAR LA DEFINICIÓN, EJECUCIÓN, SEGUIMIENTO Y EVALUACIÓN DE LAS ACCIONES PLANTEADAS POR LA SECRETARÍA DISTRITAL DEL HÁBITAT EN LOS TERRITORIOS PRIORIZADOS</v>
          </cell>
          <cell r="AD987">
            <v>44776</v>
          </cell>
          <cell r="AE987" t="str">
            <v>Pendiente</v>
          </cell>
          <cell r="AF987">
            <v>44776</v>
          </cell>
          <cell r="AG987" t="str">
            <v>Pendiente</v>
          </cell>
          <cell r="AH987">
            <v>4</v>
          </cell>
          <cell r="AI987">
            <v>28</v>
          </cell>
          <cell r="AJ987">
            <v>4.9333333333333336</v>
          </cell>
          <cell r="AK987">
            <v>4</v>
          </cell>
          <cell r="AL987">
            <v>28</v>
          </cell>
          <cell r="AN987">
            <v>44926</v>
          </cell>
          <cell r="AO987">
            <v>44926</v>
          </cell>
          <cell r="AP987">
            <v>38933333</v>
          </cell>
          <cell r="AQ987">
            <v>38933333</v>
          </cell>
          <cell r="AR987">
            <v>7300000</v>
          </cell>
          <cell r="AS987">
            <v>-2919999.6666666642</v>
          </cell>
          <cell r="AT987">
            <v>3968</v>
          </cell>
          <cell r="AU987">
            <v>1286</v>
          </cell>
          <cell r="AV987">
            <v>44769</v>
          </cell>
          <cell r="AW987">
            <v>38933333</v>
          </cell>
          <cell r="AX987" t="str">
            <v>O23011601190000007575</v>
          </cell>
        </row>
        <row r="988">
          <cell r="E988">
            <v>972</v>
          </cell>
          <cell r="F988" t="str">
            <v>972-2022</v>
          </cell>
          <cell r="G988" t="str">
            <v>CO1.PCCNTR.3865041</v>
          </cell>
          <cell r="H988" t="str">
            <v>EJECUTAR 100 % DEL PROGRAMA DE SANEAMIENTO FISCAL Y FINANCIERO</v>
          </cell>
          <cell r="I988" t="str">
            <v>En Ejecución</v>
          </cell>
          <cell r="J988" t="str">
            <v>https://community.secop.gov.co/Public/Tendering/OpportunityDetail/Index?noticeUID=CO1.NTC.3090992&amp;isFromPublicArea=True&amp;isModal=False</v>
          </cell>
          <cell r="K988" t="str">
            <v>SDHT-SDF-PSP-019- 2022</v>
          </cell>
          <cell r="L988" t="str">
            <v>X</v>
          </cell>
          <cell r="N988" t="str">
            <v>CC</v>
          </cell>
          <cell r="O988">
            <v>19498436</v>
          </cell>
          <cell r="P988">
            <v>4</v>
          </cell>
          <cell r="Q988" t="str">
            <v>PARRA DIAZ</v>
          </cell>
          <cell r="R988" t="str">
            <v>LUIS CARLOS</v>
          </cell>
          <cell r="S988" t="str">
            <v>No Aplica</v>
          </cell>
          <cell r="T988" t="str">
            <v>LUIS CARLOS PARRA DIAZ</v>
          </cell>
          <cell r="U988" t="str">
            <v>M</v>
          </cell>
          <cell r="V988">
            <v>44774</v>
          </cell>
          <cell r="W988" t="str">
            <v>No Aplica</v>
          </cell>
          <cell r="X988">
            <v>44776</v>
          </cell>
          <cell r="Y988">
            <v>44947</v>
          </cell>
          <cell r="Z988" t="str">
            <v>Contratación Directa</v>
          </cell>
          <cell r="AA988" t="str">
            <v>Contrato</v>
          </cell>
          <cell r="AB988" t="str">
            <v>Prestación de Servicios Profesionales</v>
          </cell>
          <cell r="AC988" t="str">
            <v>PRESTAR SERVICIOS PROFESIONALES PARA APOYAR EL PROCESO DE PAGOS A CARGO DE LA SUBDIRECCION FINANCIERA DE LA SECRETARIA DISTRITAL DEL HABITAT</v>
          </cell>
          <cell r="AD988">
            <v>44776</v>
          </cell>
          <cell r="AE988">
            <v>44776</v>
          </cell>
          <cell r="AF988">
            <v>44776</v>
          </cell>
          <cell r="AG988">
            <v>44947</v>
          </cell>
          <cell r="AH988">
            <v>5</v>
          </cell>
          <cell r="AI988">
            <v>19</v>
          </cell>
          <cell r="AJ988">
            <v>5.6333333333333329</v>
          </cell>
          <cell r="AK988">
            <v>5</v>
          </cell>
          <cell r="AL988">
            <v>19</v>
          </cell>
          <cell r="AN988">
            <v>44947</v>
          </cell>
          <cell r="AO988">
            <v>44947</v>
          </cell>
          <cell r="AP988">
            <v>37743333</v>
          </cell>
          <cell r="AQ988">
            <v>37743333</v>
          </cell>
          <cell r="AR988">
            <v>6700000</v>
          </cell>
          <cell r="AS988">
            <v>0.3333333358168602</v>
          </cell>
          <cell r="AT988">
            <v>4041</v>
          </cell>
          <cell r="AU988">
            <v>1238</v>
          </cell>
          <cell r="AV988">
            <v>44763</v>
          </cell>
          <cell r="AW988">
            <v>37743333</v>
          </cell>
          <cell r="AX988" t="str">
            <v>O23011605560000007754</v>
          </cell>
        </row>
        <row r="989">
          <cell r="E989">
            <v>973</v>
          </cell>
          <cell r="F989" t="str">
            <v>973-2022</v>
          </cell>
          <cell r="G989" t="str">
            <v>CO1.PCCNTR.3898450</v>
          </cell>
          <cell r="H989" t="str">
            <v>EJECUTAR  6 ESTRATEGIAS PARA EL FORTALECIMIENTO DE LA PARTICIPACIÓN CIUDADANA EN LOS TEMAS ESTRATÉGICOS DEL SECTOR</v>
          </cell>
          <cell r="I989" t="str">
            <v>En Ejecución</v>
          </cell>
          <cell r="J989" t="str">
            <v>https://community.secop.gov.co/Public/Tendering/OpportunityDetail/Index?noticeUID=CO1.NTC.3127438&amp;isFromPublicArea=True&amp;isModal=False</v>
          </cell>
          <cell r="K989" t="str">
            <v>SDHT-SPRC-PSP-036-2022</v>
          </cell>
          <cell r="L989" t="str">
            <v>X</v>
          </cell>
          <cell r="N989" t="str">
            <v>CC</v>
          </cell>
          <cell r="O989">
            <v>79878651</v>
          </cell>
          <cell r="P989">
            <v>0</v>
          </cell>
          <cell r="Q989" t="str">
            <v>PARRA LOPEZ</v>
          </cell>
          <cell r="R989" t="str">
            <v>GABRIEL ANDRES</v>
          </cell>
          <cell r="S989" t="str">
            <v>No Aplica</v>
          </cell>
          <cell r="T989" t="str">
            <v>GABRIEL ANDRES PARRA LOPEZ</v>
          </cell>
          <cell r="U989" t="str">
            <v>M</v>
          </cell>
          <cell r="V989">
            <v>44782</v>
          </cell>
          <cell r="W989" t="str">
            <v>No Aplica</v>
          </cell>
          <cell r="X989">
            <v>44783</v>
          </cell>
          <cell r="Y989">
            <v>44950</v>
          </cell>
          <cell r="Z989" t="str">
            <v>Contratación Directa</v>
          </cell>
          <cell r="AA989" t="str">
            <v>Contrato</v>
          </cell>
          <cell r="AB989" t="str">
            <v>Prestación de Servicios Profesionales</v>
          </cell>
          <cell r="AC989" t="str">
            <v>PRESTAR SERVICIOS PROFESIONALES PARA APOYAR LA SUPERVISIÓN DEL COMPONENTE ADMINISTRATIVO, FINANCIERO Y OPERATIVO EN EL MARCO DE LA ESTRATEGIA CONÉCTATE CON TU TERRITORIO EN LAS INTERVENCIONES PRIORIZADAS POR LA SECRETARÍA DISTRITAL DEL HÁBITAT.</v>
          </cell>
          <cell r="AD989">
            <v>44783</v>
          </cell>
          <cell r="AE989" t="str">
            <v>Pendiente</v>
          </cell>
          <cell r="AF989">
            <v>44783</v>
          </cell>
          <cell r="AG989" t="str">
            <v>Pendiente</v>
          </cell>
          <cell r="AH989">
            <v>5</v>
          </cell>
          <cell r="AI989">
            <v>15</v>
          </cell>
          <cell r="AJ989">
            <v>5.5</v>
          </cell>
          <cell r="AK989">
            <v>5</v>
          </cell>
          <cell r="AL989">
            <v>15</v>
          </cell>
          <cell r="AN989">
            <v>44950</v>
          </cell>
          <cell r="AO989">
            <v>44950</v>
          </cell>
          <cell r="AP989">
            <v>40150000</v>
          </cell>
          <cell r="AQ989">
            <v>40150000</v>
          </cell>
          <cell r="AR989">
            <v>7300000</v>
          </cell>
          <cell r="AS989">
            <v>0</v>
          </cell>
          <cell r="AT989">
            <v>4031</v>
          </cell>
          <cell r="AU989">
            <v>1256</v>
          </cell>
          <cell r="AV989">
            <v>44764</v>
          </cell>
          <cell r="AW989">
            <v>40150000</v>
          </cell>
          <cell r="AX989" t="str">
            <v>O23011601210000007590</v>
          </cell>
        </row>
        <row r="990">
          <cell r="E990">
            <v>974</v>
          </cell>
          <cell r="F990" t="str">
            <v>974-2022</v>
          </cell>
          <cell r="G990" t="str">
            <v>CO1.PCCNTR.3869337</v>
          </cell>
          <cell r="H990" t="str">
            <v>IMPLEMENTAR 100 % DEL SISTEMA DE SERVICIO AL CIUDADANO.</v>
          </cell>
          <cell r="I990" t="str">
            <v>En Ejecución</v>
          </cell>
          <cell r="J990" t="str">
            <v>https://community.secop.gov.co/Public/Tendering/OpportunityDetail/Index?noticeUID=CO1.NTC.3096709&amp;isFromPublicArea=True&amp;isModal=False</v>
          </cell>
          <cell r="K990" t="str">
            <v>SDHT-SDA-PSAG-058-2022</v>
          </cell>
          <cell r="L990" t="str">
            <v>X</v>
          </cell>
          <cell r="N990" t="str">
            <v>CC</v>
          </cell>
          <cell r="O990">
            <v>1010214716</v>
          </cell>
          <cell r="P990">
            <v>1</v>
          </cell>
          <cell r="Q990" t="str">
            <v>FORERO BONILLA</v>
          </cell>
          <cell r="R990" t="str">
            <v>KATHERINE</v>
          </cell>
          <cell r="S990" t="str">
            <v>No Aplica</v>
          </cell>
          <cell r="T990" t="str">
            <v>KATHERINE FORERO BONILLA</v>
          </cell>
          <cell r="U990" t="str">
            <v>F</v>
          </cell>
          <cell r="V990">
            <v>44775</v>
          </cell>
          <cell r="W990" t="str">
            <v>No Aplica</v>
          </cell>
          <cell r="X990">
            <v>44776</v>
          </cell>
          <cell r="Y990">
            <v>44959</v>
          </cell>
          <cell r="Z990" t="str">
            <v>Contratación Directa</v>
          </cell>
          <cell r="AA990" t="str">
            <v>Contrato</v>
          </cell>
          <cell r="AB990" t="str">
            <v>Prestación de Servicios  de Apoyo a la Gestión</v>
          </cell>
          <cell r="AC990" t="str">
            <v>PRESTAR SERVICIOS DE APOYO A LA GESTIÓN, PARA BRINDAR ATENCIÓN A LA CIUDADANÍA SOBRE LA OFERTA INSTITUCIONAL A TRAVÉS DE LOS CANALES OFICIALES DE LA ENTIDAD</v>
          </cell>
          <cell r="AD990">
            <v>44776</v>
          </cell>
          <cell r="AE990">
            <v>44776</v>
          </cell>
          <cell r="AF990">
            <v>44776</v>
          </cell>
          <cell r="AG990">
            <v>44959</v>
          </cell>
          <cell r="AH990">
            <v>6</v>
          </cell>
          <cell r="AI990">
            <v>0</v>
          </cell>
          <cell r="AJ990">
            <v>6</v>
          </cell>
          <cell r="AK990">
            <v>6</v>
          </cell>
          <cell r="AL990">
            <v>0</v>
          </cell>
          <cell r="AN990">
            <v>44959</v>
          </cell>
          <cell r="AO990">
            <v>44959</v>
          </cell>
          <cell r="AP990">
            <v>21000000</v>
          </cell>
          <cell r="AQ990">
            <v>21000000</v>
          </cell>
          <cell r="AR990">
            <v>3500000</v>
          </cell>
          <cell r="AS990">
            <v>0</v>
          </cell>
          <cell r="AT990">
            <v>4059</v>
          </cell>
          <cell r="AU990">
            <v>1183</v>
          </cell>
          <cell r="AV990">
            <v>44753</v>
          </cell>
          <cell r="AW990">
            <v>21000000</v>
          </cell>
          <cell r="AX990" t="str">
            <v>O23011605560000007754</v>
          </cell>
        </row>
        <row r="991">
          <cell r="E991">
            <v>975</v>
          </cell>
          <cell r="F991" t="str">
            <v>975-2022</v>
          </cell>
          <cell r="G991" t="str">
            <v>CO1.PCCNTR.3867491</v>
          </cell>
          <cell r="H991" t="str">
            <v xml:space="preserve">REALIZAR ADECUACIONES DE CALIDAD A 4500 VIVIENDAS PRIORIZANDO HOGARES CON JEFATURA FEMENINA, PERSONAS CON DISCAPACIDAD, VÍCTIMAS DEL CONFLICTO ARMADO, POBLACIÓN ÉTNICA Y ADULTOS MAYORES </v>
          </cell>
          <cell r="I991" t="str">
            <v>Terminado</v>
          </cell>
          <cell r="J991" t="str">
            <v>https://community.secop.gov.co/Public/Tendering/OpportunityDetail/Index?noticeUID=CO1.NTC.3090725&amp;isFromPublicArea=True&amp;isModal=False</v>
          </cell>
          <cell r="K991" t="str">
            <v>SDHT-SDB-PSP-129-2022</v>
          </cell>
          <cell r="L991" t="str">
            <v>X</v>
          </cell>
          <cell r="N991" t="str">
            <v>CC</v>
          </cell>
          <cell r="O991">
            <v>1022337412</v>
          </cell>
          <cell r="P991">
            <v>1</v>
          </cell>
          <cell r="Q991" t="str">
            <v>SUAREZ DURANGO</v>
          </cell>
          <cell r="R991" t="str">
            <v>ANDRES FELIPE</v>
          </cell>
          <cell r="S991" t="str">
            <v>No Aplica</v>
          </cell>
          <cell r="T991" t="str">
            <v>ANDRES FELIPE SUAREZ DURANGO</v>
          </cell>
          <cell r="U991" t="str">
            <v>M</v>
          </cell>
          <cell r="V991">
            <v>44775</v>
          </cell>
          <cell r="W991">
            <v>44776</v>
          </cell>
          <cell r="X991">
            <v>44775</v>
          </cell>
          <cell r="Y991">
            <v>44943</v>
          </cell>
          <cell r="Z991" t="str">
            <v>Contratación Directa</v>
          </cell>
          <cell r="AA991" t="str">
            <v>Contrato</v>
          </cell>
          <cell r="AB991" t="str">
            <v>Prestación de Servicios Profesionales</v>
          </cell>
          <cell r="AC991" t="str">
            <v>PRESTAR SERVICIOS PROFESIONALES PARA APOYAR A LOS DIFERENTES PROCESOS DE PLANEACIÓN Y GESTIÓN DE LOS MEJORAMIENTOS DE VIVIENDA Y SEGUIMIENTO PRESUPUESTAL DE LOS PROCESOS Y DEMÁS ACCIONES DE COMPETENCIA DE LA DEPENDENCIA QUE SEAN REQUERIDAS</v>
          </cell>
          <cell r="AD991">
            <v>44776</v>
          </cell>
          <cell r="AE991">
            <v>44776</v>
          </cell>
          <cell r="AF991">
            <v>44776</v>
          </cell>
          <cell r="AG991">
            <v>44926</v>
          </cell>
          <cell r="AH991">
            <v>5</v>
          </cell>
          <cell r="AI991">
            <v>12</v>
          </cell>
          <cell r="AJ991">
            <v>5.4</v>
          </cell>
          <cell r="AK991">
            <v>5</v>
          </cell>
          <cell r="AL991">
            <v>12</v>
          </cell>
          <cell r="AN991">
            <v>44926</v>
          </cell>
          <cell r="AO991">
            <v>44926</v>
          </cell>
          <cell r="AP991">
            <v>51300000</v>
          </cell>
          <cell r="AQ991">
            <v>51300000</v>
          </cell>
          <cell r="AR991">
            <v>9500000</v>
          </cell>
          <cell r="AS991">
            <v>0</v>
          </cell>
          <cell r="AT991">
            <v>3963</v>
          </cell>
          <cell r="AU991">
            <v>1283</v>
          </cell>
          <cell r="AV991">
            <v>44769</v>
          </cell>
          <cell r="AW991">
            <v>51300000</v>
          </cell>
          <cell r="AX991" t="str">
            <v>O23011601010000007715</v>
          </cell>
        </row>
        <row r="992">
          <cell r="E992">
            <v>976</v>
          </cell>
          <cell r="F992" t="str">
            <v>976-2022</v>
          </cell>
          <cell r="G992" t="str">
            <v>CO1.PCCNTR.3865451</v>
          </cell>
          <cell r="H992" t="str">
            <v xml:space="preserve"> ADOPTAR 1 POLÍTICA DE GESTIÓN INTEGRAL DEL SECTOR HÁBITAT </v>
          </cell>
          <cell r="I992" t="str">
            <v>En Ejecución</v>
          </cell>
          <cell r="J992" t="str">
            <v>https://community.secop.gov.co/Public/Tendering/OpportunityDetail/Index?noticeUID=CO1.NTC.3090853&amp;isFromPublicArea=True&amp;isModal=False</v>
          </cell>
          <cell r="K992" t="str">
            <v>SDHT-SDIS-PSP-055-2022</v>
          </cell>
          <cell r="L992" t="str">
            <v>X</v>
          </cell>
          <cell r="N992" t="str">
            <v>CC</v>
          </cell>
          <cell r="O992">
            <v>1018474282</v>
          </cell>
          <cell r="P992">
            <v>0</v>
          </cell>
          <cell r="Q992" t="str">
            <v>CAPERA RODRIGUEZ</v>
          </cell>
          <cell r="R992" t="str">
            <v>OSCAR ANDRES</v>
          </cell>
          <cell r="S992" t="str">
            <v>No Aplica</v>
          </cell>
          <cell r="T992" t="str">
            <v>OSCAR ANDRES CAPERA RODRIGUEZ</v>
          </cell>
          <cell r="U992" t="str">
            <v>M</v>
          </cell>
          <cell r="V992">
            <v>44775</v>
          </cell>
          <cell r="W992">
            <v>44777</v>
          </cell>
          <cell r="X992">
            <v>44775</v>
          </cell>
          <cell r="Y992">
            <v>44941</v>
          </cell>
          <cell r="Z992" t="str">
            <v>Contratación Directa</v>
          </cell>
          <cell r="AA992" t="str">
            <v>Contrato</v>
          </cell>
          <cell r="AB992" t="str">
            <v>Prestación de Servicios Profesionales</v>
          </cell>
          <cell r="AC992" t="str">
            <v>PRESTAR SERVICIOS PROFESIONALES PARA APOYAR EN EL SEGUIMIENTO Y VERIFICACIÓN DE LAS ACTIVIDADES PREVISTAS EN EL PLAN DE ACCIÓN DE LA SUBDIRECCIÓN DE INFORMACIÓN SECTORIAL DE ACUERDO CON LO DISPUESTO EN EL PLAN DE DESARROLLO DISTRITAL.</v>
          </cell>
          <cell r="AD992">
            <v>44777</v>
          </cell>
          <cell r="AE992">
            <v>44777</v>
          </cell>
          <cell r="AF992">
            <v>44777</v>
          </cell>
          <cell r="AG992">
            <v>44944</v>
          </cell>
          <cell r="AH992">
            <v>5</v>
          </cell>
          <cell r="AI992">
            <v>15</v>
          </cell>
          <cell r="AJ992">
            <v>5.5</v>
          </cell>
          <cell r="AK992">
            <v>5</v>
          </cell>
          <cell r="AL992">
            <v>15</v>
          </cell>
          <cell r="AN992">
            <v>44944</v>
          </cell>
          <cell r="AO992">
            <v>44944</v>
          </cell>
          <cell r="AP992">
            <v>30250000</v>
          </cell>
          <cell r="AQ992">
            <v>30250000</v>
          </cell>
          <cell r="AR992">
            <v>5500000</v>
          </cell>
          <cell r="AS992">
            <v>0</v>
          </cell>
          <cell r="AT992">
            <v>4005</v>
          </cell>
          <cell r="AU992">
            <v>1273</v>
          </cell>
          <cell r="AV992">
            <v>44768</v>
          </cell>
          <cell r="AW992">
            <v>30250000</v>
          </cell>
          <cell r="AX992" t="str">
            <v>O23011601190000007721</v>
          </cell>
        </row>
        <row r="993">
          <cell r="E993">
            <v>977</v>
          </cell>
          <cell r="F993" t="str">
            <v>977-2022</v>
          </cell>
          <cell r="G993" t="str">
            <v>CO1.PCCNTR.3869483</v>
          </cell>
          <cell r="H993" t="str">
            <v>IMPLEMENTAR 100 % DEL SISTEMA DE SERVICIO AL CIUDADANO.</v>
          </cell>
          <cell r="I993" t="str">
            <v>Terminación Anticipada</v>
          </cell>
          <cell r="J993" t="str">
            <v>https://community.secop.gov.co/Public/Tendering/OpportunityDetail/Index?noticeUID=CO1.NTC.3096802&amp;isFromPublicArea=True&amp;isModal=False</v>
          </cell>
          <cell r="K993" t="str">
            <v>SDHT-SDA-PSP-065-2022</v>
          </cell>
          <cell r="L993" t="str">
            <v>X</v>
          </cell>
          <cell r="N993" t="str">
            <v>CC</v>
          </cell>
          <cell r="O993">
            <v>52806912</v>
          </cell>
          <cell r="P993">
            <v>1</v>
          </cell>
          <cell r="Q993" t="str">
            <v>SALGADO GARZA</v>
          </cell>
          <cell r="R993" t="str">
            <v>DIANA LUCIA</v>
          </cell>
          <cell r="S993" t="str">
            <v>No Aplica</v>
          </cell>
          <cell r="T993" t="str">
            <v>DIANA LUCIA SALGADO GARZA</v>
          </cell>
          <cell r="U993" t="str">
            <v>F</v>
          </cell>
          <cell r="V993">
            <v>44775</v>
          </cell>
          <cell r="W993" t="str">
            <v>No Aplica</v>
          </cell>
          <cell r="X993">
            <v>44776</v>
          </cell>
          <cell r="Y993">
            <v>44959</v>
          </cell>
          <cell r="Z993" t="str">
            <v>Contratación Directa</v>
          </cell>
          <cell r="AA993" t="str">
            <v>Contrato</v>
          </cell>
          <cell r="AB993" t="str">
            <v>Prestación de Servicios Profesionales</v>
          </cell>
          <cell r="AC993" t="str">
            <v>PRESTAR SERVICIOS PROFESIONALES PARA APOYAR LAS ACTIVIDADES ADMINISTRATIVAS Y DE SEGUIMIENTO A LA ATENCIÓN A LA CIUDADANÍA, BRINDADA EN LOS CANALES OFICIALES DE LA ENTIDAD</v>
          </cell>
          <cell r="AD993">
            <v>44776</v>
          </cell>
          <cell r="AE993">
            <v>44776</v>
          </cell>
          <cell r="AF993">
            <v>44776</v>
          </cell>
          <cell r="AG993">
            <v>44959</v>
          </cell>
          <cell r="AH993">
            <v>6</v>
          </cell>
          <cell r="AI993">
            <v>0</v>
          </cell>
          <cell r="AJ993">
            <v>6</v>
          </cell>
          <cell r="AK993">
            <v>6</v>
          </cell>
          <cell r="AL993">
            <v>0</v>
          </cell>
          <cell r="AN993">
            <v>44959</v>
          </cell>
          <cell r="AO993">
            <v>44893</v>
          </cell>
          <cell r="AP993">
            <v>27000000</v>
          </cell>
          <cell r="AQ993">
            <v>17400000</v>
          </cell>
          <cell r="AR993">
            <v>4500000</v>
          </cell>
          <cell r="AS993">
            <v>0</v>
          </cell>
          <cell r="AT993">
            <v>4049</v>
          </cell>
          <cell r="AU993">
            <v>1194</v>
          </cell>
          <cell r="AV993">
            <v>44753</v>
          </cell>
          <cell r="AW993">
            <v>27000000</v>
          </cell>
          <cell r="AX993" t="str">
            <v>O23011605560000007754</v>
          </cell>
        </row>
        <row r="994">
          <cell r="E994">
            <v>978</v>
          </cell>
          <cell r="F994" t="str">
            <v>978-2022</v>
          </cell>
          <cell r="G994" t="str">
            <v xml:space="preserve">CO1.PCCNTR.3869357	</v>
          </cell>
          <cell r="H994" t="str">
            <v>IMPLEMENTAR 100 % DEL SISTEMA DE SERVICIO AL CIUDADANO.</v>
          </cell>
          <cell r="I994" t="str">
            <v>En Ejecución</v>
          </cell>
          <cell r="J994" t="str">
            <v>https://community.secop.gov.co/Public/Tendering/OpportunityDetail/Index?noticeUID=CO1.NTC.3096158&amp;isFromPublicArea=True&amp;isModal=False</v>
          </cell>
          <cell r="K994" t="str">
            <v xml:space="preserve">SDHT-SDA-PSAG-053-2022	</v>
          </cell>
          <cell r="L994" t="str">
            <v>X</v>
          </cell>
          <cell r="N994" t="str">
            <v>CC</v>
          </cell>
          <cell r="O994">
            <v>20892422</v>
          </cell>
          <cell r="P994">
            <v>4</v>
          </cell>
          <cell r="Q994" t="str">
            <v>MENDOZA VEGA</v>
          </cell>
          <cell r="R994" t="str">
            <v>ANGELA MILENA</v>
          </cell>
          <cell r="S994" t="str">
            <v>No Aplica</v>
          </cell>
          <cell r="T994" t="str">
            <v>ANGELA MILENA MENDOZA VEGA</v>
          </cell>
          <cell r="U994" t="str">
            <v>F</v>
          </cell>
          <cell r="V994">
            <v>44775</v>
          </cell>
          <cell r="W994" t="str">
            <v>No Aplica</v>
          </cell>
          <cell r="X994">
            <v>44776</v>
          </cell>
          <cell r="Y994">
            <v>44945</v>
          </cell>
          <cell r="Z994" t="str">
            <v>Contratación Directa</v>
          </cell>
          <cell r="AA994" t="str">
            <v>Contrato</v>
          </cell>
          <cell r="AB994" t="str">
            <v>Prestación de Servicios  de Apoyo a la Gestión</v>
          </cell>
          <cell r="AC994" t="str">
            <v>PRESTAR SERVICIOS DE APOYO A LA GESTIÓN, PARA BRINDAR ATENCIÓN A LA CIUDADANÍA SOBRE LA OFERTA INSTITUCIONAL A TRAVÉS DE LOS CANALES OFICIALES DE LA ENTIDAD</v>
          </cell>
          <cell r="AD994">
            <v>44776</v>
          </cell>
          <cell r="AE994">
            <v>44776</v>
          </cell>
          <cell r="AF994">
            <v>44776</v>
          </cell>
          <cell r="AG994">
            <v>44945</v>
          </cell>
          <cell r="AH994">
            <v>5</v>
          </cell>
          <cell r="AI994">
            <v>17</v>
          </cell>
          <cell r="AJ994">
            <v>5.9333333333333327</v>
          </cell>
          <cell r="AK994">
            <v>5</v>
          </cell>
          <cell r="AL994">
            <v>28</v>
          </cell>
          <cell r="AM994">
            <v>178</v>
          </cell>
          <cell r="AN994">
            <v>44945</v>
          </cell>
          <cell r="AO994">
            <v>44956</v>
          </cell>
          <cell r="AP994">
            <v>19483333</v>
          </cell>
          <cell r="AQ994">
            <v>20766666</v>
          </cell>
          <cell r="AR994">
            <v>3500000</v>
          </cell>
          <cell r="AS994">
            <v>0.6666666679084301</v>
          </cell>
          <cell r="AT994">
            <v>4068</v>
          </cell>
          <cell r="AU994">
            <v>1198</v>
          </cell>
          <cell r="AV994">
            <v>44753</v>
          </cell>
          <cell r="AW994">
            <v>19483333</v>
          </cell>
          <cell r="AX994" t="str">
            <v>O23011605560000007754</v>
          </cell>
        </row>
        <row r="995">
          <cell r="E995">
            <v>979</v>
          </cell>
          <cell r="F995" t="str">
            <v>979-2022</v>
          </cell>
          <cell r="G995" t="str">
            <v xml:space="preserve">CO1.PCCNTR.3869443	</v>
          </cell>
          <cell r="H995" t="str">
            <v>IMPLEMENTAR 100 % DEL SISTEMA DE SERVICIO AL CIUDADANO.</v>
          </cell>
          <cell r="I995" t="str">
            <v>En Ejecución</v>
          </cell>
          <cell r="J995" t="str">
            <v>https://community.secop.gov.co/Public/Tendering/OpportunityDetail/Index?noticeUID=CO1.NTC.3096204&amp;isFromPublicArea=True&amp;isModal=False</v>
          </cell>
          <cell r="K995" t="str">
            <v xml:space="preserve">SDHT-SDA-PSAG-055-2022	</v>
          </cell>
          <cell r="L995" t="str">
            <v>X</v>
          </cell>
          <cell r="N995" t="str">
            <v>CC</v>
          </cell>
          <cell r="O995">
            <v>1026597879</v>
          </cell>
          <cell r="P995">
            <v>4</v>
          </cell>
          <cell r="Q995" t="str">
            <v>TORRES SOLER</v>
          </cell>
          <cell r="R995" t="str">
            <v>JUAN ESTEBAN</v>
          </cell>
          <cell r="S995" t="str">
            <v>No Aplica</v>
          </cell>
          <cell r="T995" t="str">
            <v>JUAN ESTEBAN TORRES SOLER</v>
          </cell>
          <cell r="U995" t="str">
            <v>M</v>
          </cell>
          <cell r="V995">
            <v>44775</v>
          </cell>
          <cell r="W995" t="str">
            <v>No Aplica</v>
          </cell>
          <cell r="X995">
            <v>44776</v>
          </cell>
          <cell r="Y995">
            <v>44945</v>
          </cell>
          <cell r="Z995" t="str">
            <v>Contratación Directa</v>
          </cell>
          <cell r="AA995" t="str">
            <v>Contrato</v>
          </cell>
          <cell r="AB995" t="str">
            <v>Prestación de Servicios  de Apoyo a la Gestión</v>
          </cell>
          <cell r="AC995" t="str">
            <v>PRESTAR SERVICIOS DE APOYO A LA GESTIÓN, PARA BRINDAR ATENCIÓN A LA CIUDADANÍA SOBRE LA OFERTA INSTITUCIONAL A TRAVÉS DE LOS CANALES OFICIALES DE LA ENTIDAD</v>
          </cell>
          <cell r="AD995">
            <v>44776</v>
          </cell>
          <cell r="AE995" t="str">
            <v>pendiente</v>
          </cell>
          <cell r="AF995">
            <v>44776</v>
          </cell>
          <cell r="AG995" t="str">
            <v>pendiente</v>
          </cell>
          <cell r="AH995">
            <v>5</v>
          </cell>
          <cell r="AI995">
            <v>17</v>
          </cell>
          <cell r="AJ995">
            <v>5.9333333333333327</v>
          </cell>
          <cell r="AK995">
            <v>5</v>
          </cell>
          <cell r="AL995">
            <v>28</v>
          </cell>
          <cell r="AM995">
            <v>178</v>
          </cell>
          <cell r="AN995">
            <v>44945</v>
          </cell>
          <cell r="AO995">
            <v>44956</v>
          </cell>
          <cell r="AP995">
            <v>19483333</v>
          </cell>
          <cell r="AQ995">
            <v>20766666</v>
          </cell>
          <cell r="AR995">
            <v>3500000</v>
          </cell>
          <cell r="AS995">
            <v>0.6666666679084301</v>
          </cell>
          <cell r="AT995">
            <v>4070</v>
          </cell>
          <cell r="AU995">
            <v>1202</v>
          </cell>
          <cell r="AV995">
            <v>44753</v>
          </cell>
          <cell r="AW995">
            <v>19483333</v>
          </cell>
          <cell r="AX995" t="str">
            <v>O23011605560000007754</v>
          </cell>
        </row>
        <row r="996">
          <cell r="E996">
            <v>980</v>
          </cell>
          <cell r="F996" t="str">
            <v>980-2022</v>
          </cell>
          <cell r="G996" t="str">
            <v xml:space="preserve">CO1.PCCNTR.3869226	</v>
          </cell>
          <cell r="H996" t="str">
            <v>IMPLEMENTAR 100 % DEL SISTEMA DE SERVICIO AL CIUDADANO.</v>
          </cell>
          <cell r="I996" t="str">
            <v>En Ejecución</v>
          </cell>
          <cell r="J996" t="str">
            <v>https://community.secop.gov.co/Public/Tendering/OpportunityDetail/Index?noticeUID=CO1.NTC.3096469&amp;isFromPublicArea=True&amp;isModal=False</v>
          </cell>
          <cell r="K996" t="str">
            <v xml:space="preserve">SDHT-SDA-PSP-071-2022	</v>
          </cell>
          <cell r="L996" t="str">
            <v>X</v>
          </cell>
          <cell r="N996" t="str">
            <v>CC</v>
          </cell>
          <cell r="O996">
            <v>52078028</v>
          </cell>
          <cell r="P996">
            <v>0</v>
          </cell>
          <cell r="Q996" t="str">
            <v>SUAREZ ACEVEDO</v>
          </cell>
          <cell r="R996" t="str">
            <v>ARGENIS ROCIO</v>
          </cell>
          <cell r="S996" t="str">
            <v>No Aplica</v>
          </cell>
          <cell r="T996" t="str">
            <v>ARGENIS ROCIO SUAREZ ACEVEDO</v>
          </cell>
          <cell r="U996" t="str">
            <v>F</v>
          </cell>
          <cell r="V996">
            <v>44775</v>
          </cell>
          <cell r="W996" t="str">
            <v>No Aplica</v>
          </cell>
          <cell r="X996">
            <v>44776</v>
          </cell>
          <cell r="Y996">
            <v>44952</v>
          </cell>
          <cell r="Z996" t="str">
            <v>Contratación Directa</v>
          </cell>
          <cell r="AA996" t="str">
            <v>Contrato</v>
          </cell>
          <cell r="AB996" t="str">
            <v>Prestación de Servicios Profesionales</v>
          </cell>
          <cell r="AC996" t="str">
            <v>PRESTAR SERVICIOS PROFESIONALES PARA ORIENTAR EL DESARROLLO DE LAS ACTIVIDADES DEL PROCESO DE ATENCIÓN AL CIUDADANO DE LA SUBDIRECCIÓN ADMINISTRATIVA DE LA SDHT</v>
          </cell>
          <cell r="AD996">
            <v>44776</v>
          </cell>
          <cell r="AE996" t="str">
            <v>pendiente</v>
          </cell>
          <cell r="AF996">
            <v>44776</v>
          </cell>
          <cell r="AG996" t="str">
            <v>pendiente</v>
          </cell>
          <cell r="AH996">
            <v>5</v>
          </cell>
          <cell r="AI996">
            <v>24</v>
          </cell>
          <cell r="AJ996">
            <v>5.8</v>
          </cell>
          <cell r="AK996">
            <v>5</v>
          </cell>
          <cell r="AL996">
            <v>24</v>
          </cell>
          <cell r="AN996">
            <v>44952</v>
          </cell>
          <cell r="AO996">
            <v>44952</v>
          </cell>
          <cell r="AP996">
            <v>47792000</v>
          </cell>
          <cell r="AQ996">
            <v>47792000</v>
          </cell>
          <cell r="AR996">
            <v>8240000</v>
          </cell>
          <cell r="AS996">
            <v>0</v>
          </cell>
          <cell r="AT996">
            <v>4045</v>
          </cell>
          <cell r="AU996">
            <v>1185</v>
          </cell>
          <cell r="AV996">
            <v>44753</v>
          </cell>
          <cell r="AW996">
            <v>47792000</v>
          </cell>
          <cell r="AX996" t="str">
            <v>O23011605560000007754</v>
          </cell>
        </row>
        <row r="997">
          <cell r="E997">
            <v>981</v>
          </cell>
          <cell r="F997" t="str">
            <v>981-2022</v>
          </cell>
          <cell r="G997" t="str">
            <v xml:space="preserve">CO1.PCCNTR.3870940	</v>
          </cell>
          <cell r="H997" t="str">
            <v>IMPLEMENTAR 100 % DEL SISTEMA DE SERVICIO AL CIUDADANO.</v>
          </cell>
          <cell r="I997" t="str">
            <v>En Ejecución</v>
          </cell>
          <cell r="J997" t="str">
            <v>https://community.secop.gov.co/Public/Tendering/OpportunityDetail/Index?noticeUID=CO1.NTC.3098033&amp;isFromPublicArea=True&amp;isModal=False</v>
          </cell>
          <cell r="K997" t="str">
            <v xml:space="preserve">SDHT-SDA-PSP-069-2022	</v>
          </cell>
          <cell r="L997" t="str">
            <v>X</v>
          </cell>
          <cell r="N997" t="str">
            <v>CC</v>
          </cell>
          <cell r="O997">
            <v>1022978160</v>
          </cell>
          <cell r="P997">
            <v>9</v>
          </cell>
          <cell r="Q997" t="str">
            <v>JAIME ARIAS</v>
          </cell>
          <cell r="R997" t="str">
            <v>MAYRA ALEJANDRA</v>
          </cell>
          <cell r="S997" t="str">
            <v>No Aplica</v>
          </cell>
          <cell r="T997" t="str">
            <v>MAYRA ALEJANDRA JAIME ARIAS</v>
          </cell>
          <cell r="U997" t="str">
            <v>F</v>
          </cell>
          <cell r="V997">
            <v>44775</v>
          </cell>
          <cell r="W997" t="str">
            <v>No Aplica</v>
          </cell>
          <cell r="X997">
            <v>44776</v>
          </cell>
          <cell r="Y997">
            <v>44952</v>
          </cell>
          <cell r="Z997" t="str">
            <v>Contratación Directa</v>
          </cell>
          <cell r="AA997" t="str">
            <v>Contrato</v>
          </cell>
          <cell r="AB997" t="str">
            <v>Prestación de Servicios Profesionales</v>
          </cell>
          <cell r="AC997" t="str">
            <v>PRESTAR SERVICIOS PROFESIONALES PARA APOYAR LAS ACTIVIDADES ADMINISTRATIVAS Y DE SEGUIMIENTO A LA ATENCIÓN A LA CIUDADANÍA, BRINDADA EN LOS CANALES OFICIALES DE LA ENTIDAD</v>
          </cell>
          <cell r="AD997">
            <v>44776</v>
          </cell>
          <cell r="AE997">
            <v>44776</v>
          </cell>
          <cell r="AF997">
            <v>44776</v>
          </cell>
          <cell r="AG997">
            <v>44952</v>
          </cell>
          <cell r="AH997">
            <v>5</v>
          </cell>
          <cell r="AI997">
            <v>24</v>
          </cell>
          <cell r="AJ997">
            <v>5.9333333333333336</v>
          </cell>
          <cell r="AK997">
            <v>5</v>
          </cell>
          <cell r="AL997">
            <v>28</v>
          </cell>
          <cell r="AM997">
            <v>178</v>
          </cell>
          <cell r="AN997">
            <v>44952</v>
          </cell>
          <cell r="AO997">
            <v>44956</v>
          </cell>
          <cell r="AP997">
            <v>26100000</v>
          </cell>
          <cell r="AQ997">
            <v>26700000</v>
          </cell>
          <cell r="AR997">
            <v>4500000</v>
          </cell>
          <cell r="AS997">
            <v>0</v>
          </cell>
          <cell r="AT997">
            <v>4078</v>
          </cell>
          <cell r="AU997">
            <v>1268</v>
          </cell>
          <cell r="AV997">
            <v>44767</v>
          </cell>
          <cell r="AW997">
            <v>26100000</v>
          </cell>
          <cell r="AX997" t="str">
            <v>O23011605560000007754</v>
          </cell>
        </row>
        <row r="998">
          <cell r="E998">
            <v>982</v>
          </cell>
          <cell r="F998" t="str">
            <v>982-2022</v>
          </cell>
          <cell r="G998" t="str">
            <v>CO1.PCCNTR.3872185</v>
          </cell>
          <cell r="H998" t="str">
            <v>GESTIONAR Y ATENDER EL 100 % DE LOS REQUERIMIENTOS ALLEGADOS A LA ENTIDAD, RELACIONADOS CON ARRENDAMIENTO Y DESARROLLO DE VIVIENDA</v>
          </cell>
          <cell r="I998" t="str">
            <v>En Ejecución</v>
          </cell>
          <cell r="J998" t="str">
            <v>https://community.secop.gov.co/Public/Tendering/OpportunityDetail/Index?noticeUID=CO1.NTC.3100013&amp;isFromPublicArea=True&amp;isModal=False</v>
          </cell>
          <cell r="K998" t="str">
            <v>SDHT-SDICV-PSAG-011-2022</v>
          </cell>
          <cell r="L998" t="str">
            <v>X</v>
          </cell>
          <cell r="N998" t="str">
            <v>CC</v>
          </cell>
          <cell r="O998">
            <v>52279772</v>
          </cell>
          <cell r="P998">
            <v>5</v>
          </cell>
          <cell r="Q998" t="str">
            <v>COY BERNAL</v>
          </cell>
          <cell r="R998" t="str">
            <v>BERTHA JACKELINE</v>
          </cell>
          <cell r="S998" t="str">
            <v>No Aplica</v>
          </cell>
          <cell r="T998" t="str">
            <v>BERTHA JACKELINE COY BERNAL</v>
          </cell>
          <cell r="U998" t="str">
            <v>F</v>
          </cell>
          <cell r="V998">
            <v>44775</v>
          </cell>
          <cell r="W998" t="str">
            <v>No Aplica</v>
          </cell>
          <cell r="X998">
            <v>44778</v>
          </cell>
          <cell r="Y998">
            <v>44944</v>
          </cell>
          <cell r="Z998" t="str">
            <v>Contratación Directa</v>
          </cell>
          <cell r="AA998" t="str">
            <v>Contrato</v>
          </cell>
          <cell r="AB998" t="str">
            <v>Prestación de Servicios  de Apoyo a la Gestión</v>
          </cell>
          <cell r="AC998" t="str">
            <v>PRESTAR SERVICIOS DE APOYO A LA GESTIÓN EN EL DESARROLLO DE ACTIVIDADES DE CARÁCTER ADMINISTRATIVO RELACIONADAS CON EL CONTROL DE VIVIENDA</v>
          </cell>
          <cell r="AD998">
            <v>44778</v>
          </cell>
          <cell r="AE998" t="str">
            <v>pendiente</v>
          </cell>
          <cell r="AF998">
            <v>44778</v>
          </cell>
          <cell r="AG998" t="str">
            <v>pendiente</v>
          </cell>
          <cell r="AH998">
            <v>5</v>
          </cell>
          <cell r="AI998">
            <v>15</v>
          </cell>
          <cell r="AJ998">
            <v>5.5</v>
          </cell>
          <cell r="AK998">
            <v>5</v>
          </cell>
          <cell r="AL998">
            <v>15</v>
          </cell>
          <cell r="AN998">
            <v>44945</v>
          </cell>
          <cell r="AO998">
            <v>44945</v>
          </cell>
          <cell r="AP998">
            <v>16775000</v>
          </cell>
          <cell r="AQ998">
            <v>16775000</v>
          </cell>
          <cell r="AR998">
            <v>3050000</v>
          </cell>
          <cell r="AS998">
            <v>0</v>
          </cell>
          <cell r="AT998">
            <v>2939</v>
          </cell>
          <cell r="AU998">
            <v>1167</v>
          </cell>
          <cell r="AV998">
            <v>44748</v>
          </cell>
          <cell r="AW998">
            <v>16995000</v>
          </cell>
          <cell r="AX998" t="str">
            <v>O23011603450000007812</v>
          </cell>
        </row>
        <row r="999">
          <cell r="E999">
            <v>983</v>
          </cell>
          <cell r="F999" t="str">
            <v>983-2022</v>
          </cell>
          <cell r="G999" t="str">
            <v xml:space="preserve">CO1.PCCNTR.3872260	</v>
          </cell>
          <cell r="H999" t="str">
            <v>GESTIONAR Y ATENDER EL 100 % DE LOS REQUERIMIENTOS ALLEGADOS A LA ENTIDAD, RELACIONADOS CON ARRENDAMIENTO Y DESARROLLO DE VIVIENDA</v>
          </cell>
          <cell r="I999" t="str">
            <v>En Ejecución</v>
          </cell>
          <cell r="J999" t="str">
            <v>https://community.secop.gov.co/Public/Tendering/OpportunityDetail/Index?noticeUID=CO1.NTC.3100210&amp;isFromPublicArea=True&amp;isModal=False</v>
          </cell>
          <cell r="K999" t="str">
            <v>SDHT-SDICV-PSP-081-2022</v>
          </cell>
          <cell r="L999" t="str">
            <v>X</v>
          </cell>
          <cell r="N999" t="str">
            <v>CC</v>
          </cell>
          <cell r="O999">
            <v>80025679</v>
          </cell>
          <cell r="P999">
            <v>1</v>
          </cell>
          <cell r="Q999" t="str">
            <v>CARRILLO ACUÑA</v>
          </cell>
          <cell r="R999" t="str">
            <v>DIEGO FERNANDO</v>
          </cell>
          <cell r="S999" t="str">
            <v>No Aplica</v>
          </cell>
          <cell r="T999" t="str">
            <v>DIEGO FERNANDO CARRILLO ACUÑA</v>
          </cell>
          <cell r="U999" t="str">
            <v>M</v>
          </cell>
          <cell r="V999">
            <v>44775</v>
          </cell>
          <cell r="W999" t="str">
            <v>No Aplica</v>
          </cell>
          <cell r="X999">
            <v>44778</v>
          </cell>
          <cell r="Y999">
            <v>44944</v>
          </cell>
          <cell r="Z999" t="str">
            <v>Contratación Directa</v>
          </cell>
          <cell r="AA999" t="str">
            <v>Contrato</v>
          </cell>
          <cell r="AB999" t="str">
            <v>Prestación de Servicios Profesionales</v>
          </cell>
          <cell r="AC999" t="str">
            <v>PRESTAR SERVICIOS PROFESIONALES DE APOYO JURIDICO PARA SUSTANCIAR INVESTIGACIONES ADMINISTRATIVAS RELACIONADAS CON LA ENAJENACIÓN Y ARRENDAMIENTO DE VIVIENDA</v>
          </cell>
          <cell r="AD999">
            <v>44778</v>
          </cell>
          <cell r="AE999">
            <v>44778</v>
          </cell>
          <cell r="AF999">
            <v>44778</v>
          </cell>
          <cell r="AG999">
            <v>44945</v>
          </cell>
          <cell r="AH999">
            <v>5</v>
          </cell>
          <cell r="AI999">
            <v>15</v>
          </cell>
          <cell r="AJ999">
            <v>5.5</v>
          </cell>
          <cell r="AK999">
            <v>5</v>
          </cell>
          <cell r="AL999">
            <v>15</v>
          </cell>
          <cell r="AN999">
            <v>44945</v>
          </cell>
          <cell r="AO999">
            <v>44945</v>
          </cell>
          <cell r="AP999">
            <v>31440750</v>
          </cell>
          <cell r="AQ999">
            <v>31440750</v>
          </cell>
          <cell r="AR999">
            <v>5716500</v>
          </cell>
          <cell r="AS999">
            <v>0</v>
          </cell>
          <cell r="AT999">
            <v>2974</v>
          </cell>
          <cell r="AU999">
            <v>1254</v>
          </cell>
          <cell r="AV999">
            <v>44764</v>
          </cell>
          <cell r="AW999">
            <v>31440750</v>
          </cell>
          <cell r="AX999" t="str">
            <v>O23011603450000007812</v>
          </cell>
        </row>
        <row r="1000">
          <cell r="E1000">
            <v>984</v>
          </cell>
          <cell r="F1000" t="str">
            <v>984-2022</v>
          </cell>
          <cell r="G1000" t="str">
            <v xml:space="preserve">CO1.PCCNTR.3872502	</v>
          </cell>
          <cell r="H1000" t="str">
            <v>IMPLEMENTAR 100 % DEL SISTEMA DE SERVICIO AL CIUDADANO.</v>
          </cell>
          <cell r="I1000" t="str">
            <v>En Ejecución</v>
          </cell>
          <cell r="J1000" t="str">
            <v>https://community.secop.gov.co/Public/Tendering/OpportunityDetail/Index?noticeUID=CO1.NTC.3099779&amp;isFromPublicArea=True&amp;isModal=False</v>
          </cell>
          <cell r="K1000" t="str">
            <v>SDHT-SDA-PSAG-050-2022</v>
          </cell>
          <cell r="L1000" t="str">
            <v>X</v>
          </cell>
          <cell r="N1000" t="str">
            <v>CC</v>
          </cell>
          <cell r="O1000">
            <v>1010208745</v>
          </cell>
          <cell r="P1000">
            <v>0</v>
          </cell>
          <cell r="Q1000" t="str">
            <v>GOMEZ ROJAS</v>
          </cell>
          <cell r="R1000" t="str">
            <v>ANYELA KATERINE</v>
          </cell>
          <cell r="S1000" t="str">
            <v>No Aplica</v>
          </cell>
          <cell r="T1000" t="str">
            <v>ANYELA KATERINE GOMEZ ROJAS</v>
          </cell>
          <cell r="U1000" t="str">
            <v>F</v>
          </cell>
          <cell r="V1000">
            <v>44775</v>
          </cell>
          <cell r="W1000" t="str">
            <v>No Aplica</v>
          </cell>
          <cell r="X1000">
            <v>44777</v>
          </cell>
          <cell r="Y1000">
            <v>44946</v>
          </cell>
          <cell r="Z1000" t="str">
            <v>Contratación Directa</v>
          </cell>
          <cell r="AA1000" t="str">
            <v>Contrato</v>
          </cell>
          <cell r="AB1000" t="str">
            <v>Prestación de Servicios  de Apoyo a la Gestión</v>
          </cell>
          <cell r="AC1000" t="str">
            <v>PRESTAR SERVICIOS DE APOYO A LA GESTIÓN, PARA BRINDAR ATENCIÓN A LA CIUDADANÍA SOBRE LA OFERTA INSTITUCIONAL A TRAVÉS DE LOS CANALES OFICIALES DE LA ENTIDAD</v>
          </cell>
          <cell r="AD1000">
            <v>44777</v>
          </cell>
          <cell r="AE1000" t="str">
            <v>pendiente</v>
          </cell>
          <cell r="AF1000">
            <v>44777</v>
          </cell>
          <cell r="AG1000" t="str">
            <v>pendiente</v>
          </cell>
          <cell r="AH1000">
            <v>5</v>
          </cell>
          <cell r="AI1000">
            <v>17</v>
          </cell>
          <cell r="AJ1000">
            <v>5.8999999999999995</v>
          </cell>
          <cell r="AK1000">
            <v>5</v>
          </cell>
          <cell r="AL1000">
            <v>27</v>
          </cell>
          <cell r="AM1000">
            <v>177</v>
          </cell>
          <cell r="AN1000">
            <v>44946</v>
          </cell>
          <cell r="AO1000">
            <v>44956</v>
          </cell>
          <cell r="AP1000">
            <v>19483333</v>
          </cell>
          <cell r="AQ1000">
            <v>20650000</v>
          </cell>
          <cell r="AR1000">
            <v>3500000</v>
          </cell>
          <cell r="AS1000">
            <v>0</v>
          </cell>
          <cell r="AT1000">
            <v>4065</v>
          </cell>
          <cell r="AU1000">
            <v>1193</v>
          </cell>
          <cell r="AV1000">
            <v>44753</v>
          </cell>
          <cell r="AW1000">
            <v>19483333</v>
          </cell>
          <cell r="AX1000" t="str">
            <v>O23011605560000007754</v>
          </cell>
        </row>
        <row r="1001">
          <cell r="E1001">
            <v>985</v>
          </cell>
          <cell r="F1001" t="str">
            <v>985-2022</v>
          </cell>
          <cell r="G1001" t="str">
            <v xml:space="preserve">CO1.PCCNTR.3884500	</v>
          </cell>
          <cell r="H1001" t="str">
            <v>IMPLEMENTAR 1 SISTEMA INTEGRADO DEL SECTOR</v>
          </cell>
          <cell r="I1001" t="str">
            <v>En Ejecución</v>
          </cell>
          <cell r="J1001" t="str">
            <v>https://community.secop.gov.co/Public/Tendering/OpportunityDetail/Index?noticeUID=CO1.NTC.3111479&amp;isFromPublicArea=True&amp;isModal=False</v>
          </cell>
          <cell r="K1001" t="str">
            <v>SDHT-CD-CTI-044-2022</v>
          </cell>
          <cell r="M1001" t="str">
            <v>X</v>
          </cell>
          <cell r="N1001" t="str">
            <v>NIT</v>
          </cell>
          <cell r="O1001">
            <v>901441856</v>
          </cell>
          <cell r="P1001">
            <v>8</v>
          </cell>
          <cell r="Q1001" t="str">
            <v>No Aplica</v>
          </cell>
          <cell r="R1001" t="str">
            <v>No Aplica</v>
          </cell>
          <cell r="S1001" t="str">
            <v>AGENCIA ANALÍTICA DE DATOS SAS</v>
          </cell>
          <cell r="T1001" t="str">
            <v>AGENCIA ANALÍTICA DE DATOS SAS</v>
          </cell>
          <cell r="U1001" t="str">
            <v>No Aplica</v>
          </cell>
          <cell r="V1001">
            <v>44778</v>
          </cell>
          <cell r="W1001">
            <v>44785</v>
          </cell>
          <cell r="X1001" t="str">
            <v>No Aplica</v>
          </cell>
          <cell r="Y1001" t="str">
            <v>No Aplica</v>
          </cell>
          <cell r="Z1001" t="str">
            <v>Contratación Directa</v>
          </cell>
          <cell r="AA1001" t="str">
            <v>Contrato</v>
          </cell>
          <cell r="AB1001" t="str">
            <v>Interadministrativo</v>
          </cell>
          <cell r="AC1001" t="str">
            <v>DESARROLLO DE LA ARQUITECTURA DE REFERENCIA E IMPLEMENTACIÓN DEL LAGO DE DATOS DEL SISTEMA DE INFORMACIÓN MISIONAL DEL SECTOR HÁBITAT</v>
          </cell>
          <cell r="AD1001">
            <v>44785</v>
          </cell>
          <cell r="AE1001">
            <v>44791</v>
          </cell>
          <cell r="AF1001">
            <v>44791</v>
          </cell>
          <cell r="AG1001" t="str">
            <v>pendiente</v>
          </cell>
          <cell r="AH1001">
            <v>7</v>
          </cell>
          <cell r="AI1001">
            <v>0</v>
          </cell>
          <cell r="AJ1001">
            <v>7</v>
          </cell>
          <cell r="AK1001">
            <v>7</v>
          </cell>
          <cell r="AL1001">
            <v>0</v>
          </cell>
          <cell r="AN1001">
            <v>45002</v>
          </cell>
          <cell r="AO1001">
            <v>45002</v>
          </cell>
          <cell r="AP1001">
            <v>823906738</v>
          </cell>
          <cell r="AQ1001">
            <v>823906738</v>
          </cell>
          <cell r="AR1001" t="str">
            <v>No Aplica</v>
          </cell>
          <cell r="AS1001" t="e">
            <v>#VALUE!</v>
          </cell>
          <cell r="AT1001">
            <v>3337</v>
          </cell>
          <cell r="AU1001">
            <v>1271</v>
          </cell>
          <cell r="AV1001">
            <v>44768</v>
          </cell>
          <cell r="AW1001">
            <v>823906738</v>
          </cell>
          <cell r="AX1001" t="str">
            <v>O23011605530000007815</v>
          </cell>
        </row>
        <row r="1002">
          <cell r="E1002">
            <v>986</v>
          </cell>
          <cell r="F1002" t="str">
            <v>986-2022</v>
          </cell>
          <cell r="G1002" t="str">
            <v xml:space="preserve">CO1.PCCNTR.3877352	</v>
          </cell>
          <cell r="H1002" t="str">
            <v>No Aplica</v>
          </cell>
          <cell r="I1002" t="str">
            <v>En Ejecución</v>
          </cell>
          <cell r="J1002" t="str">
            <v>https://community.secop.gov.co/Public/Tendering/OpportunityDetail/Index?noticeUID=CO1.NTC.3033986&amp;isFromPublicArea=True&amp;isModal=False</v>
          </cell>
          <cell r="K1002" t="str">
            <v xml:space="preserve">SDHT-MC-035-2022	</v>
          </cell>
          <cell r="M1002" t="str">
            <v>X</v>
          </cell>
          <cell r="N1002" t="str">
            <v>NIT</v>
          </cell>
          <cell r="O1002">
            <v>900265026</v>
          </cell>
          <cell r="P1002">
            <v>3</v>
          </cell>
          <cell r="Q1002" t="str">
            <v>No Aplica</v>
          </cell>
          <cell r="R1002" t="str">
            <v>No Aplica</v>
          </cell>
          <cell r="S1002" t="str">
            <v>E-DEA NETWORKS S.A.S</v>
          </cell>
          <cell r="T1002" t="str">
            <v>E-DEA NETWORKS S.A.S</v>
          </cell>
          <cell r="U1002" t="str">
            <v>No Aplica</v>
          </cell>
          <cell r="V1002">
            <v>44778</v>
          </cell>
          <cell r="W1002">
            <v>44781</v>
          </cell>
          <cell r="X1002" t="str">
            <v>No Aplica</v>
          </cell>
          <cell r="Y1002" t="str">
            <v>No Aplica</v>
          </cell>
          <cell r="Z1002" t="str">
            <v>Mínima Cuantía</v>
          </cell>
          <cell r="AA1002" t="str">
            <v>Contrato</v>
          </cell>
          <cell r="AB1002" t="str">
            <v>Compra-Venta</v>
          </cell>
          <cell r="AC1002" t="str">
            <v>ADQUISICIÓN DE LA HERRAMIENTA SOLARWINDS NETWORKS PERFORMANCE MONITOR Y LA RENOVACIÓN DE LA HERRAMIENTA SOLARWINDS SECURITY EVENT MANAGER PARA LA SDHT; CON SU RESPECTIVO SOPORTE.</v>
          </cell>
          <cell r="AD1002">
            <v>44781</v>
          </cell>
          <cell r="AE1002">
            <v>44785</v>
          </cell>
          <cell r="AF1002">
            <v>44785</v>
          </cell>
          <cell r="AG1002">
            <v>45149</v>
          </cell>
          <cell r="AH1002">
            <v>12</v>
          </cell>
          <cell r="AI1002">
            <v>0</v>
          </cell>
          <cell r="AJ1002">
            <v>12</v>
          </cell>
          <cell r="AK1002">
            <v>12</v>
          </cell>
          <cell r="AL1002">
            <v>0</v>
          </cell>
          <cell r="AN1002">
            <v>45149</v>
          </cell>
          <cell r="AO1002">
            <v>45149</v>
          </cell>
          <cell r="AP1002">
            <v>23183937</v>
          </cell>
          <cell r="AQ1002">
            <v>23183937</v>
          </cell>
          <cell r="AR1002" t="str">
            <v>No Aplica</v>
          </cell>
          <cell r="AS1002" t="e">
            <v>#VALUE!</v>
          </cell>
          <cell r="AT1002" t="str">
            <v>No Aplica</v>
          </cell>
          <cell r="AU1002">
            <v>1146</v>
          </cell>
          <cell r="AV1002">
            <v>44741</v>
          </cell>
          <cell r="AW1002">
            <v>25534000</v>
          </cell>
          <cell r="AX1002" t="str">
            <v>O21202020080383132</v>
          </cell>
        </row>
        <row r="1003">
          <cell r="E1003">
            <v>987</v>
          </cell>
          <cell r="F1003" t="str">
            <v>987-2022</v>
          </cell>
          <cell r="G1003" t="str">
            <v xml:space="preserve">CO1.PCCNTR.3876328	</v>
          </cell>
          <cell r="H1003" t="str">
            <v>ELABORAR 8 DOCUMENTOS DE LINEAMIENTOS DE INTERVENCIÓN, GESTIÓN INTERINSTITUCIONAL Y EVALUACIÓN DE LAS INTERVENCIONES TERRITORIALES EN LOS 8 TERRITORIOS PRIORIZADOS EN ÁREAS DE ORIGEN INFORMAL</v>
          </cell>
          <cell r="I1003" t="str">
            <v>En Ejecución</v>
          </cell>
          <cell r="J1003" t="str">
            <v>https://community.secop.gov.co/Public/Tendering/OpportunityDetail/Index?noticeUID=CO1.NTC.3103779&amp;isFromPublicArea=True&amp;isModal=False</v>
          </cell>
          <cell r="K1003" t="str">
            <v>SDHT-SDB-PSP-130-2022</v>
          </cell>
          <cell r="L1003" t="str">
            <v>X</v>
          </cell>
          <cell r="N1003" t="str">
            <v>CC</v>
          </cell>
          <cell r="O1003">
            <v>1076651397</v>
          </cell>
          <cell r="P1003">
            <v>9</v>
          </cell>
          <cell r="Q1003" t="str">
            <v>NIÑO PINILLA</v>
          </cell>
          <cell r="R1003" t="str">
            <v>IRMA LORENA</v>
          </cell>
          <cell r="S1003" t="str">
            <v>No Aplica</v>
          </cell>
          <cell r="T1003" t="str">
            <v>IRMA LORENA NIÑO PINILLA</v>
          </cell>
          <cell r="U1003" t="str">
            <v>F</v>
          </cell>
          <cell r="V1003">
            <v>44776</v>
          </cell>
          <cell r="W1003">
            <v>44777</v>
          </cell>
          <cell r="X1003">
            <v>44777</v>
          </cell>
          <cell r="Y1003">
            <v>44941</v>
          </cell>
          <cell r="Z1003" t="str">
            <v>Contratación Directa</v>
          </cell>
          <cell r="AA1003" t="str">
            <v>Contrato</v>
          </cell>
          <cell r="AB1003" t="str">
            <v>Prestación de Servicios Profesionales</v>
          </cell>
          <cell r="AC1003" t="str">
            <v>PRESTAR SERVICIOS PROFESIONALES PARA APOYAR LA ELABORACIÓN Y ACTUALIZACIÓN DE LA INFORMACIÓN GEOGRÁFICA, LA CARTOGRAFÍA TEMÁTICA Y LOS ANÁLISIS NECESARIOS EN LA FORMULACIÓN Y SEGUIMIENTO DE LOS LINEAMIENTOS DE INTERVENCIÓN, GESTIÓN INTERINSTITUCIONAL Y DEMÁS PROCESOS ADELANTADOS POR LA SUBDIRECCIÓN DE BARRIOS.</v>
          </cell>
          <cell r="AD1003">
            <v>44777</v>
          </cell>
          <cell r="AE1003" t="str">
            <v>pendiente</v>
          </cell>
          <cell r="AF1003">
            <v>44777</v>
          </cell>
          <cell r="AG1003" t="str">
            <v>pendiente</v>
          </cell>
          <cell r="AH1003">
            <v>5</v>
          </cell>
          <cell r="AI1003">
            <v>10</v>
          </cell>
          <cell r="AJ1003">
            <v>5.333333333333333</v>
          </cell>
          <cell r="AK1003">
            <v>5</v>
          </cell>
          <cell r="AL1003">
            <v>10</v>
          </cell>
          <cell r="AN1003">
            <v>44939</v>
          </cell>
          <cell r="AO1003">
            <v>44939</v>
          </cell>
          <cell r="AP1003">
            <v>38933333</v>
          </cell>
          <cell r="AQ1003">
            <v>38933333</v>
          </cell>
          <cell r="AR1003">
            <v>7300000</v>
          </cell>
          <cell r="AS1003">
            <v>0.3333333358168602</v>
          </cell>
          <cell r="AT1003">
            <v>3970</v>
          </cell>
          <cell r="AU1003">
            <v>1287</v>
          </cell>
          <cell r="AV1003">
            <v>44769</v>
          </cell>
          <cell r="AW1003">
            <v>38933333</v>
          </cell>
          <cell r="AX1003" t="str">
            <v>O23011601190000007575</v>
          </cell>
        </row>
        <row r="1004">
          <cell r="E1004">
            <v>988</v>
          </cell>
          <cell r="F1004" t="str">
            <v>988-2022</v>
          </cell>
          <cell r="G1004" t="str">
            <v>SECOP I</v>
          </cell>
          <cell r="H1004" t="str">
            <v xml:space="preserve">REALIZAR 2 ESTUDIOS O DISEÑOS DE PREFACTIBILIDAD Y FACTIBILIDAD PARA PROYECTOS GESTIONADOS DE REVITALIZACIÓN URBANA PARA LA COMPETITIVIDAD EN TORNO A NUEVAS INTERVENCIONES PÚBLICAS DE DESARROLLO URBANO. </v>
          </cell>
          <cell r="I1004" t="str">
            <v>En Ejecución</v>
          </cell>
          <cell r="J1004" t="str">
            <v>https://www.contratos.gov.co/consultas/detalleProceso.do?numConstancia=22-22-40784&amp;g-recaptcha</v>
          </cell>
          <cell r="K1004" t="str">
            <v>988-2022 - CONVENIO 459-2022 SDCRD (DERIVADO 2 CONVENIO MARCO 932-2021)</v>
          </cell>
          <cell r="M1004" t="str">
            <v>X</v>
          </cell>
          <cell r="N1004" t="str">
            <v>NIT</v>
          </cell>
          <cell r="O1004">
            <v>830144890</v>
          </cell>
          <cell r="P1004">
            <v>8</v>
          </cell>
          <cell r="Q1004" t="str">
            <v>No Aplica</v>
          </cell>
          <cell r="R1004" t="str">
            <v>No Aplica</v>
          </cell>
          <cell r="S1004" t="str">
            <v>SECRETARÍA DISTRITAL DE CULTURA RECREACIÓN Y DEPORTE (SDCRD), INSTITUTO DE DESARROLLO URBANO Y EMPRESA DE RENOVACIÓN Y DESARROLLO URBANO DE BOGOTÁ (ERU)</v>
          </cell>
          <cell r="T1004" t="str">
            <v>SECRETARÍA DISTRITAL DE CULTURA RECREACIÓN Y DEPORTE (SDCRD), INSTITUTO DE DESARROLLO URBANO Y EMPRESA DE RENOVACIÓN Y DESARROLLO URBANO DE BOGOTÁ (ERU)</v>
          </cell>
          <cell r="U1004" t="str">
            <v>No Aplica</v>
          </cell>
          <cell r="V1004">
            <v>44777</v>
          </cell>
          <cell r="W1004" t="str">
            <v>No Aplica</v>
          </cell>
          <cell r="X1004" t="str">
            <v>No Aplica</v>
          </cell>
          <cell r="Y1004" t="str">
            <v>No Aplica</v>
          </cell>
          <cell r="Z1004" t="str">
            <v>Contratación Directa</v>
          </cell>
          <cell r="AA1004" t="str">
            <v>Convenio</v>
          </cell>
          <cell r="AB1004" t="str">
            <v>Interadministrativo</v>
          </cell>
          <cell r="AC1004" t="str">
            <v>AUNAR ESFUERZOS Y CAPACIDADES TÉCNICAS, AMBIENTALES, JURÍDICAS, FINANCIERAS Y ADMINISTRATIVAS PARA EL DESARROLLO DE LA FASE II DEL PROYECTO “NODO DE EQUIPAMIENTOS ALTAMIRA, NEAL” Y EL “NODO DE EQUIPAMIENTOS LA GLORIA, NEG” DENTRO DEL “PROYECTO INTEGRAL DE REVITALIZACIÓN EN EL ÁMBITO DEL CABLE AÉREO SAN CRISTÓBAL, CASC”.</v>
          </cell>
          <cell r="AD1004">
            <v>44781</v>
          </cell>
          <cell r="AE1004">
            <v>44777</v>
          </cell>
          <cell r="AF1004">
            <v>44777</v>
          </cell>
          <cell r="AG1004">
            <v>45443</v>
          </cell>
          <cell r="AH1004">
            <v>21</v>
          </cell>
          <cell r="AI1004">
            <v>28</v>
          </cell>
          <cell r="AJ1004">
            <v>21.933333333333334</v>
          </cell>
          <cell r="AK1004">
            <v>21</v>
          </cell>
          <cell r="AL1004">
            <v>28</v>
          </cell>
          <cell r="AN1004">
            <v>45443</v>
          </cell>
          <cell r="AO1004">
            <v>45443</v>
          </cell>
          <cell r="AP1004">
            <v>3600000000</v>
          </cell>
          <cell r="AQ1004">
            <v>3600000000</v>
          </cell>
          <cell r="AR1004" t="str">
            <v>No Aplica</v>
          </cell>
          <cell r="AS1004" t="e">
            <v>#VALUE!</v>
          </cell>
          <cell r="AT1004">
            <v>3330</v>
          </cell>
          <cell r="AU1004">
            <v>1233</v>
          </cell>
          <cell r="AV1004">
            <v>44763</v>
          </cell>
          <cell r="AW1004">
            <v>3600000000</v>
          </cell>
          <cell r="AX1004" t="str">
            <v>O23011602320000007641</v>
          </cell>
        </row>
        <row r="1005">
          <cell r="E1005">
            <v>988</v>
          </cell>
          <cell r="F1005" t="str">
            <v>988-2022</v>
          </cell>
          <cell r="G1005" t="str">
            <v>SECOP I</v>
          </cell>
          <cell r="H1005" t="str">
            <v>No Aplica</v>
          </cell>
          <cell r="I1005" t="str">
            <v>En Ejecución</v>
          </cell>
          <cell r="J1005" t="str">
            <v>https://www.contratos.gov.co/consultas/detalleProceso.do?numConstancia=22-22-40784&amp;g-recaptcha</v>
          </cell>
          <cell r="K1005" t="str">
            <v>988-2022 - CONVENIO 459-2022 SDCRD (DERIVADO 2 CONVENIO MARCO 932-2021)</v>
          </cell>
          <cell r="M1005" t="str">
            <v>X</v>
          </cell>
          <cell r="N1005" t="str">
            <v>NIT</v>
          </cell>
          <cell r="O1005">
            <v>830144890</v>
          </cell>
          <cell r="P1005">
            <v>8</v>
          </cell>
          <cell r="Q1005" t="str">
            <v>No Aplica</v>
          </cell>
          <cell r="R1005" t="str">
            <v>No Aplica</v>
          </cell>
          <cell r="S1005" t="str">
            <v>SECRETARÍA DISTRITAL DE CULTURA RECREACIÓN Y DEPORTE (SDCRD), INSTITUTO DE DESARROLLO URBANO Y EMPRESA DE RENOVACIÓN Y DESARROLLO URBANO DE BOGOTÁ (ERU)</v>
          </cell>
          <cell r="T1005" t="str">
            <v>SECRETARÍA DISTRITAL DE CULTURA RECREACIÓN Y DEPORTE (SDCRD), INSTITUTO DE DESARROLLO URBANO Y EMPRESA DE RENOVACIÓN Y DESARROLLO URBANO DE BOGOTÁ (ERU)</v>
          </cell>
          <cell r="U1005" t="str">
            <v>No Aplica</v>
          </cell>
          <cell r="V1005">
            <v>44777</v>
          </cell>
          <cell r="W1005" t="str">
            <v>No Aplica</v>
          </cell>
          <cell r="X1005" t="str">
            <v>No Aplica</v>
          </cell>
          <cell r="Y1005" t="str">
            <v>No Aplica</v>
          </cell>
          <cell r="Z1005" t="str">
            <v>Contratación Directa</v>
          </cell>
          <cell r="AA1005" t="str">
            <v>Convenio</v>
          </cell>
          <cell r="AB1005" t="str">
            <v>Interadministrativo</v>
          </cell>
          <cell r="AC1005" t="str">
            <v>AUNAR ESFUERZOS Y CAPACIDADES TÉCNICAS, AMBIENTALES, JURÍDICAS, FINANCIERAS Y ADMINISTRATIVAS PARA EL DESARROLLO DE LA FASE II DEL PROYECTO “NODO DE EQUIPAMIENTOS ALTAMIRA, NEAL” Y EL “NODO DE EQUIPAMIENTOS LA GLORIA, NEG” DENTRO DEL “PROYECTO INTEGRAL DE REVITALIZACIÓN EN EL ÁMBITO DEL CABLE AÉREO SAN CRISTÓBAL, CASC”.</v>
          </cell>
          <cell r="AD1005">
            <v>44781</v>
          </cell>
          <cell r="AE1005">
            <v>44777</v>
          </cell>
          <cell r="AF1005">
            <v>44777</v>
          </cell>
          <cell r="AG1005">
            <v>45443</v>
          </cell>
          <cell r="AH1005">
            <v>21</v>
          </cell>
          <cell r="AI1005">
            <v>28</v>
          </cell>
          <cell r="AJ1005">
            <v>21.933333333333334</v>
          </cell>
          <cell r="AK1005">
            <v>21</v>
          </cell>
          <cell r="AL1005">
            <v>28</v>
          </cell>
          <cell r="AN1005">
            <v>45443</v>
          </cell>
          <cell r="AO1005">
            <v>45443</v>
          </cell>
          <cell r="AP1005">
            <v>3400000000</v>
          </cell>
          <cell r="AQ1005">
            <v>3400000000</v>
          </cell>
          <cell r="AR1005" t="str">
            <v>No Aplica</v>
          </cell>
          <cell r="AS1005" t="e">
            <v>#VALUE!</v>
          </cell>
          <cell r="AT1005" t="str">
            <v>Recurso Externo SDCRD</v>
          </cell>
          <cell r="AU1005" t="str">
            <v>Recurso Externo</v>
          </cell>
          <cell r="AV1005">
            <v>44763</v>
          </cell>
          <cell r="AW1005">
            <v>3400000000</v>
          </cell>
          <cell r="AX1005" t="str">
            <v>Recurso Externo</v>
          </cell>
        </row>
        <row r="1006">
          <cell r="E1006">
            <v>988</v>
          </cell>
          <cell r="F1006" t="str">
            <v>988-2022</v>
          </cell>
          <cell r="G1006" t="str">
            <v>SECOP I</v>
          </cell>
          <cell r="H1006" t="str">
            <v>No Aplica</v>
          </cell>
          <cell r="I1006" t="str">
            <v>En Ejecución</v>
          </cell>
          <cell r="J1006" t="str">
            <v>https://www.contratos.gov.co/consultas/detalleProceso.do?numConstancia=22-22-40784&amp;g-recaptcha</v>
          </cell>
          <cell r="K1006" t="str">
            <v>988-2022 - CONVENIO 459-2022 SDCRD (DERIVADO 2 CONVENIO MARCO 932-2021)</v>
          </cell>
          <cell r="M1006" t="str">
            <v>X</v>
          </cell>
          <cell r="N1006" t="str">
            <v>NIT</v>
          </cell>
          <cell r="O1006">
            <v>830144890</v>
          </cell>
          <cell r="P1006">
            <v>8</v>
          </cell>
          <cell r="Q1006" t="str">
            <v>No Aplica</v>
          </cell>
          <cell r="R1006" t="str">
            <v>No Aplica</v>
          </cell>
          <cell r="S1006" t="str">
            <v>SECRETARÍA DISTRITAL DE CULTURA RECREACIÓN Y DEPORTE (SDCRD), INSTITUTO DE DESARROLLO URBANO Y EMPRESA DE RENOVACIÓN Y DESARROLLO URBANO DE BOGOTÁ (ERU)</v>
          </cell>
          <cell r="T1006" t="str">
            <v>SECRETARÍA DISTRITAL DE CULTURA RECREACIÓN Y DEPORTE (SDCRD), INSTITUTO DE DESARROLLO URBANO Y EMPRESA DE RENOVACIÓN Y DESARROLLO URBANO DE BOGOTÁ (ERU)</v>
          </cell>
          <cell r="U1006" t="str">
            <v>No Aplica</v>
          </cell>
          <cell r="V1006">
            <v>44777</v>
          </cell>
          <cell r="W1006" t="str">
            <v>No Aplica</v>
          </cell>
          <cell r="X1006" t="str">
            <v>No Aplica</v>
          </cell>
          <cell r="Y1006" t="str">
            <v>No Aplica</v>
          </cell>
          <cell r="Z1006" t="str">
            <v>Contratación Directa</v>
          </cell>
          <cell r="AA1006" t="str">
            <v>Convenio</v>
          </cell>
          <cell r="AB1006" t="str">
            <v>Interadministrativo</v>
          </cell>
          <cell r="AC1006" t="str">
            <v>AUNAR ESFUERZOS Y CAPACIDADES TÉCNICAS, AMBIENTALES, JURÍDICAS, FINANCIERAS Y ADMINISTRATIVAS PARA EL DESARROLLO DE LA FASE II DEL PROYECTO “NODO DE EQUIPAMIENTOS ALTAMIRA, NEAL” Y EL “NODO DE EQUIPAMIENTOS LA GLORIA, NEG” DENTRO DEL “PROYECTO INTEGRAL DE REVITALIZACIÓN EN EL ÁMBITO DEL CABLE AÉREO SAN CRISTÓBAL, CASC”.</v>
          </cell>
          <cell r="AD1006">
            <v>44781</v>
          </cell>
          <cell r="AE1006">
            <v>44777</v>
          </cell>
          <cell r="AF1006">
            <v>44777</v>
          </cell>
          <cell r="AG1006">
            <v>45443</v>
          </cell>
          <cell r="AH1006">
            <v>21</v>
          </cell>
          <cell r="AI1006">
            <v>28</v>
          </cell>
          <cell r="AJ1006">
            <v>21.933333333333334</v>
          </cell>
          <cell r="AK1006">
            <v>21</v>
          </cell>
          <cell r="AL1006">
            <v>28</v>
          </cell>
          <cell r="AN1006">
            <v>45443</v>
          </cell>
          <cell r="AO1006">
            <v>45443</v>
          </cell>
          <cell r="AP1006">
            <v>83020610</v>
          </cell>
          <cell r="AQ1006">
            <v>83020610</v>
          </cell>
          <cell r="AR1006" t="str">
            <v>No Aplica</v>
          </cell>
          <cell r="AS1006" t="e">
            <v>#VALUE!</v>
          </cell>
          <cell r="AT1006" t="str">
            <v>Recurso Externo ERU</v>
          </cell>
          <cell r="AU1006" t="str">
            <v>Recurso Externo</v>
          </cell>
          <cell r="AV1006">
            <v>44763</v>
          </cell>
          <cell r="AW1006">
            <v>83020610</v>
          </cell>
          <cell r="AX1006" t="str">
            <v>Recurso Externo</v>
          </cell>
        </row>
        <row r="1007">
          <cell r="E1007">
            <v>989</v>
          </cell>
          <cell r="F1007" t="str">
            <v>989-2022</v>
          </cell>
          <cell r="G1007" t="str">
            <v xml:space="preserve">CO1.PCCNTR.3877710	</v>
          </cell>
          <cell r="H1007" t="str">
            <v>PROMOVER 100 % DE LA IMPLEMENTACIÓN DE LAS FUENTES DE FINANCIACIÓN PARA EL HÁBITAT</v>
          </cell>
          <cell r="I1007" t="str">
            <v>En Ejecución</v>
          </cell>
          <cell r="J1007" t="str">
            <v>https://community.secop.gov.co/Public/Tendering/OpportunityDetail/Index?noticeUID=CO1.NTC.3105945&amp;isFromPublicArea=True&amp;isModal=False</v>
          </cell>
          <cell r="K1007" t="str">
            <v>SDHT-SDRPRI-PSP-037-2022</v>
          </cell>
          <cell r="L1007" t="str">
            <v>X</v>
          </cell>
          <cell r="N1007" t="str">
            <v>CC</v>
          </cell>
          <cell r="O1007">
            <v>79796749</v>
          </cell>
          <cell r="P1007">
            <v>0</v>
          </cell>
          <cell r="Q1007" t="str">
            <v>PEREZ CORTES</v>
          </cell>
          <cell r="R1007" t="str">
            <v>ALEXANDER</v>
          </cell>
          <cell r="S1007" t="str">
            <v>No Aplica</v>
          </cell>
          <cell r="T1007" t="str">
            <v>ALEXANDER PEREZ CORTES</v>
          </cell>
          <cell r="U1007" t="str">
            <v>M</v>
          </cell>
          <cell r="V1007">
            <v>44777</v>
          </cell>
          <cell r="W1007" t="str">
            <v>No Aplica</v>
          </cell>
          <cell r="X1007">
            <v>44782</v>
          </cell>
          <cell r="Y1007">
            <v>44933</v>
          </cell>
          <cell r="Z1007" t="str">
            <v>Contratación Directa</v>
          </cell>
          <cell r="AA1007" t="str">
            <v>Contrato</v>
          </cell>
          <cell r="AB1007" t="str">
            <v>Prestación de Servicios Profesionales</v>
          </cell>
          <cell r="AC1007" t="str">
            <v>PRESTAR SERVICIOS PROFESIONALES PARA EL ANÁLISIS, DESARROLLO Y SEGUIMIENTO DE LOS PROGRAMAS PRIORIZADOS POR LA SUBSECRETARIA DE GESTIÓN FINANCIERA Y LA SUBDIRECCIÓN DE RECURSOS PRIVADOS, QUE SE LE ASIGNEN EN EL MARCO DE LA COOPERACIÓN CON ENTIDADES PÚBLICAS Y/O PRIVADAS, DE ORDEN NACIONAL E INTERNACIONAL, QUE PROMUEVAN LA GESTIÓN DE NUEVAS FUENTES DE FINANCIACIÓN QUE CONTRIBUYAN AL MEJORAMIENTO DEL HÁBITAT</v>
          </cell>
          <cell r="AD1007">
            <v>44782</v>
          </cell>
          <cell r="AE1007">
            <v>44781</v>
          </cell>
          <cell r="AF1007">
            <v>44782</v>
          </cell>
          <cell r="AG1007">
            <v>44933</v>
          </cell>
          <cell r="AH1007">
            <v>5</v>
          </cell>
          <cell r="AI1007">
            <v>0</v>
          </cell>
          <cell r="AJ1007">
            <v>5</v>
          </cell>
          <cell r="AK1007">
            <v>5</v>
          </cell>
          <cell r="AL1007">
            <v>0</v>
          </cell>
          <cell r="AN1007">
            <v>44934</v>
          </cell>
          <cell r="AO1007">
            <v>44934</v>
          </cell>
          <cell r="AP1007">
            <v>30900000</v>
          </cell>
          <cell r="AQ1007">
            <v>30900000</v>
          </cell>
          <cell r="AR1007">
            <v>6180000</v>
          </cell>
          <cell r="AS1007">
            <v>0</v>
          </cell>
          <cell r="AT1007">
            <v>4084</v>
          </cell>
          <cell r="AU1007">
            <v>1264</v>
          </cell>
          <cell r="AV1007">
            <v>44767</v>
          </cell>
          <cell r="AW1007">
            <v>30900000</v>
          </cell>
          <cell r="AX1007" t="str">
            <v>O23011601190000007825</v>
          </cell>
        </row>
        <row r="1008">
          <cell r="E1008">
            <v>990</v>
          </cell>
          <cell r="F1008" t="str">
            <v>990-2022</v>
          </cell>
          <cell r="G1008" t="str">
            <v xml:space="preserve">CO1.PCCNTR.3878616	</v>
          </cell>
          <cell r="H1008" t="str">
            <v>REALIZAR SERVICIOS DE ASISTENCIA TÉCNICA AL 100 % DE LOS PROYECTOS VINCULADOS COMO ASOCIATIVOS Y/O PROYECTOS ESTRATÉGICOS EN EL MARCO DEL PDD.</v>
          </cell>
          <cell r="I1008" t="str">
            <v>En Ejecución</v>
          </cell>
          <cell r="J1008" t="str">
            <v>https://community.secop.gov.co/Public/Tendering/OpportunityDetail/Index?noticeUID=CO1.NTC.3107428&amp;isFromPublicArea=True&amp;isModal=False</v>
          </cell>
          <cell r="K1008" t="str">
            <v xml:space="preserve">SDHT-SDGS-PSP-047-2022	</v>
          </cell>
          <cell r="L1008" t="str">
            <v>X</v>
          </cell>
          <cell r="N1008" t="str">
            <v>CC</v>
          </cell>
          <cell r="O1008">
            <v>2000009383</v>
          </cell>
          <cell r="P1008">
            <v>9</v>
          </cell>
          <cell r="Q1008" t="str">
            <v>URBINA PALMERA</v>
          </cell>
          <cell r="R1008" t="str">
            <v>VALENTIN ALEJANDRO</v>
          </cell>
          <cell r="S1008" t="str">
            <v>No Aplica</v>
          </cell>
          <cell r="T1008" t="str">
            <v>VALENTIN ALEJANDRO URBINA PALMERA</v>
          </cell>
          <cell r="U1008" t="str">
            <v>M</v>
          </cell>
          <cell r="V1008">
            <v>44778</v>
          </cell>
          <cell r="W1008" t="str">
            <v>No Aplica</v>
          </cell>
          <cell r="X1008">
            <v>44778</v>
          </cell>
          <cell r="Y1008">
            <v>44930</v>
          </cell>
          <cell r="Z1008" t="str">
            <v>Contratación Directa</v>
          </cell>
          <cell r="AA1008" t="str">
            <v>Contrato</v>
          </cell>
          <cell r="AB1008" t="str">
            <v>Prestación de Servicios Profesionales</v>
          </cell>
          <cell r="AC1008" t="str">
            <v>PRESTAR SERVICIOS PROFESIONALES PARA ANÁLISIS E IDENTIFICACIÓN DE SUELO POTENCIAL PARA PROYECTOS DE VIVIENDA, VIS VIP Y USOS COMPLEMENTARIOS EN LA CIUDAD</v>
          </cell>
          <cell r="AD1008">
            <v>44778</v>
          </cell>
          <cell r="AE1008" t="str">
            <v>pendiente</v>
          </cell>
          <cell r="AF1008">
            <v>44778</v>
          </cell>
          <cell r="AG1008" t="str">
            <v>pendiente</v>
          </cell>
          <cell r="AH1008">
            <v>5</v>
          </cell>
          <cell r="AI1008">
            <v>0</v>
          </cell>
          <cell r="AJ1008">
            <v>7</v>
          </cell>
          <cell r="AK1008">
            <v>7</v>
          </cell>
          <cell r="AL1008">
            <v>0</v>
          </cell>
          <cell r="AM1008">
            <v>210</v>
          </cell>
          <cell r="AN1008">
            <v>44930</v>
          </cell>
          <cell r="AO1008">
            <v>44989</v>
          </cell>
          <cell r="AP1008">
            <v>35000000</v>
          </cell>
          <cell r="AQ1008">
            <v>49000000</v>
          </cell>
          <cell r="AR1008">
            <v>7000000</v>
          </cell>
          <cell r="AS1008">
            <v>0</v>
          </cell>
          <cell r="AT1008">
            <v>3497</v>
          </cell>
          <cell r="AU1008">
            <v>1242</v>
          </cell>
          <cell r="AV1008">
            <v>44764</v>
          </cell>
          <cell r="AW1008">
            <v>35000000</v>
          </cell>
          <cell r="AX1008" t="str">
            <v>O23011601190000007798</v>
          </cell>
        </row>
        <row r="1009">
          <cell r="E1009">
            <v>991</v>
          </cell>
          <cell r="F1009" t="str">
            <v>991-2022</v>
          </cell>
          <cell r="G1009" t="str">
            <v xml:space="preserve">CO1.PCCNTR.3878451	</v>
          </cell>
          <cell r="H1009" t="str">
            <v>REALIZAR SERVICIOS DE ASISTENCIA TÉCNICA AL 100 % DE LOS PROYECTOS VINCULADOS COMO ASOCIATIVOS Y/O PROYECTOS ESTRATÉGICOS EN EL MARCO DEL PDD.</v>
          </cell>
          <cell r="I1009" t="str">
            <v>En Ejecución</v>
          </cell>
          <cell r="J1009" t="str">
            <v>https://community.secop.gov.co/Public/Tendering/OpportunityDetail/Index?noticeUID=CO1.NTC.3107603&amp;isFromPublicArea=True&amp;isModal=False</v>
          </cell>
          <cell r="K1009" t="str">
            <v>SDHT-SDGS-PSP-048-2022</v>
          </cell>
          <cell r="L1009" t="str">
            <v>X</v>
          </cell>
          <cell r="N1009" t="str">
            <v>CC</v>
          </cell>
          <cell r="O1009">
            <v>80872398</v>
          </cell>
          <cell r="P1009">
            <v>8</v>
          </cell>
          <cell r="Q1009" t="str">
            <v>BALLESTAS MURCIA</v>
          </cell>
          <cell r="R1009" t="str">
            <v>HELBERT EDUARDO</v>
          </cell>
          <cell r="S1009" t="str">
            <v>No Aplica</v>
          </cell>
          <cell r="T1009" t="str">
            <v>HELBERT EDUARDO BALLESTAS MURCIA</v>
          </cell>
          <cell r="U1009" t="str">
            <v>M</v>
          </cell>
          <cell r="V1009">
            <v>44777</v>
          </cell>
          <cell r="W1009" t="str">
            <v>No Aplica</v>
          </cell>
          <cell r="X1009">
            <v>44778</v>
          </cell>
          <cell r="Y1009">
            <v>44930</v>
          </cell>
          <cell r="Z1009" t="str">
            <v>Contratación Directa</v>
          </cell>
          <cell r="AA1009" t="str">
            <v>Contrato</v>
          </cell>
          <cell r="AB1009" t="str">
            <v>Prestación de Servicios Profesionales</v>
          </cell>
          <cell r="AC1009" t="str">
            <v>PRESTAR SERVICIOS PROFESIONALES PARA REALIZAR LA CONCEPTUALIZACIÓN ARQUITECTÓNICA Y LA GESTIÓN DE LOS PROYECTOS ESTRATÉGICOS EN RESPONSABILIDAD DE LA SUBDIRECCIÓN.</v>
          </cell>
          <cell r="AD1009">
            <v>44778</v>
          </cell>
          <cell r="AE1009" t="str">
            <v>pendiente</v>
          </cell>
          <cell r="AF1009">
            <v>44778</v>
          </cell>
          <cell r="AG1009" t="str">
            <v>pendiente</v>
          </cell>
          <cell r="AH1009">
            <v>5</v>
          </cell>
          <cell r="AI1009">
            <v>0</v>
          </cell>
          <cell r="AJ1009">
            <v>5</v>
          </cell>
          <cell r="AK1009">
            <v>5</v>
          </cell>
          <cell r="AL1009">
            <v>0</v>
          </cell>
          <cell r="AN1009">
            <v>44930</v>
          </cell>
          <cell r="AO1009">
            <v>44930</v>
          </cell>
          <cell r="AP1009">
            <v>35000000</v>
          </cell>
          <cell r="AQ1009">
            <v>35000000</v>
          </cell>
          <cell r="AR1009">
            <v>7000000</v>
          </cell>
          <cell r="AS1009">
            <v>0</v>
          </cell>
          <cell r="AT1009">
            <v>4116</v>
          </cell>
          <cell r="AU1009">
            <v>1269</v>
          </cell>
          <cell r="AV1009">
            <v>44767</v>
          </cell>
          <cell r="AW1009">
            <v>35000000</v>
          </cell>
          <cell r="AX1009" t="str">
            <v>O23011601190000007798</v>
          </cell>
        </row>
        <row r="1010">
          <cell r="E1010">
            <v>992</v>
          </cell>
          <cell r="F1010" t="str">
            <v>992-2022</v>
          </cell>
          <cell r="G1010" t="str">
            <v>CO1.PCCNTR.3904835</v>
          </cell>
          <cell r="H1010" t="str">
            <v>FORTALECER TÉCNICA Y ORGANIZACIONALMENTE 100 % DE LOS ACUEDUCTOS IDENTIFICADOS Y PRIORIZADOS EN LA ZONA RURAL DEL DISTRITO.</v>
          </cell>
          <cell r="I1010" t="str">
            <v>En Ejecución</v>
          </cell>
          <cell r="J1010" t="str">
            <v>https://community.secop.gov.co/Public/Tendering/OpportunityDetail/Index?noticeUID=CO1.NTC.3135797&amp;isFromPublicArea=True&amp;isModal=False</v>
          </cell>
          <cell r="K1010" t="str">
            <v>SDHT-SDSP-PSP-033-2022</v>
          </cell>
          <cell r="L1010" t="str">
            <v>X</v>
          </cell>
          <cell r="N1010" t="str">
            <v>CC</v>
          </cell>
          <cell r="O1010">
            <v>52647246</v>
          </cell>
          <cell r="P1010">
            <v>1</v>
          </cell>
          <cell r="Q1010" t="str">
            <v>GUTIERREZ PEÑALOZA</v>
          </cell>
          <cell r="R1010" t="str">
            <v>NATALIA</v>
          </cell>
          <cell r="S1010" t="str">
            <v>No Aplica</v>
          </cell>
          <cell r="T1010" t="str">
            <v>NATALIA GUTIERREZ PEÑALOZA</v>
          </cell>
          <cell r="U1010" t="str">
            <v>F</v>
          </cell>
          <cell r="V1010">
            <v>44783</v>
          </cell>
          <cell r="W1010">
            <v>44785</v>
          </cell>
          <cell r="X1010">
            <v>44785</v>
          </cell>
          <cell r="Y1010">
            <v>44952</v>
          </cell>
          <cell r="Z1010" t="str">
            <v>Contratación Directa</v>
          </cell>
          <cell r="AA1010" t="str">
            <v>Contrato</v>
          </cell>
          <cell r="AB1010" t="str">
            <v>Prestación de Servicios Profesionales</v>
          </cell>
          <cell r="AC1010" t="str">
            <v>PRESTAR SERVICIOS PROFESIONALES PARA LA MEDICIÓN Y SEGUIMIENTO DE LOS INDICADORES QUE PERMITAN DETERMINAR EL IMPACTO DEL FORTALECIMIENTO TÉCNICO, COMERCIAL, ORGANIZACIONAL, FINANCIERO Y SOCIAL QUE BRINDA LA SDHT A LOS ACUEDUCTOS COMUNITARIOS DE ACUERDO CON LA NORMATIVIDAD REGULATORIA VIGENTE</v>
          </cell>
          <cell r="AD1010">
            <v>44785</v>
          </cell>
          <cell r="AE1010">
            <v>44785</v>
          </cell>
          <cell r="AF1010">
            <v>44785</v>
          </cell>
          <cell r="AG1010">
            <v>44952</v>
          </cell>
          <cell r="AH1010">
            <v>5</v>
          </cell>
          <cell r="AI1010">
            <v>15</v>
          </cell>
          <cell r="AJ1010">
            <v>6.166666666666667</v>
          </cell>
          <cell r="AK1010">
            <v>6</v>
          </cell>
          <cell r="AL1010">
            <v>5</v>
          </cell>
          <cell r="AM1010">
            <v>185</v>
          </cell>
          <cell r="AN1010">
            <v>44952</v>
          </cell>
          <cell r="AO1010">
            <v>44973</v>
          </cell>
          <cell r="AP1010">
            <v>58632750</v>
          </cell>
          <cell r="AQ1010">
            <v>65739750</v>
          </cell>
          <cell r="AR1010">
            <v>10660500</v>
          </cell>
          <cell r="AS1010">
            <v>0</v>
          </cell>
          <cell r="AT1010">
            <v>3953</v>
          </cell>
          <cell r="AU1010">
            <v>1206</v>
          </cell>
          <cell r="AV1010">
            <v>44754</v>
          </cell>
          <cell r="AW1010">
            <v>58632750</v>
          </cell>
          <cell r="AX1010" t="str">
            <v>O23011602370000007615</v>
          </cell>
        </row>
        <row r="1011">
          <cell r="E1011">
            <v>993</v>
          </cell>
          <cell r="F1011" t="str">
            <v>993-2022</v>
          </cell>
          <cell r="G1011" t="str">
            <v>CO1.PCCNTR.3897818</v>
          </cell>
          <cell r="H1011" t="str">
            <v xml:space="preserve">REALIZAR ADECUACIONES DE CALIDAD A 4500 VIVIENDAS PRIORIZANDO HOGARES CON JEFATURA FEMENINA, PERSONAS CON DISCAPACIDAD, VÍCTIMAS DEL CONFLICTO ARMADO, POBLACIÓN ÉTNICA Y ADULTOS MAYORES </v>
          </cell>
          <cell r="I1011" t="str">
            <v>En Ejecución</v>
          </cell>
          <cell r="J1011" t="str">
            <v>https://community.secop.gov.co/Public/Tendering/OpportunityDetail/Index?noticeUID=CO1.NTC.2978072&amp;isFromPublicArea=True&amp;isModal=False</v>
          </cell>
          <cell r="K1011" t="str">
            <v>SDHT-LP-013-2022</v>
          </cell>
          <cell r="M1011" t="str">
            <v>X</v>
          </cell>
          <cell r="N1011" t="str">
            <v>NIT</v>
          </cell>
          <cell r="O1011">
            <v>900372215</v>
          </cell>
          <cell r="P1011">
            <v>7</v>
          </cell>
          <cell r="Q1011" t="str">
            <v>No Aplica</v>
          </cell>
          <cell r="R1011" t="str">
            <v>No Aplica</v>
          </cell>
          <cell r="S1011" t="str">
            <v>GRUPO EMPRESARIAL PINZON MUÑOZ SA.S - GEPM</v>
          </cell>
          <cell r="T1011" t="str">
            <v>GRUPO EMPRESARIAL PINZON MUÑOZ SA.S - GEPM</v>
          </cell>
          <cell r="U1011" t="str">
            <v>No Aplica</v>
          </cell>
          <cell r="V1011">
            <v>44782</v>
          </cell>
          <cell r="W1011">
            <v>44803</v>
          </cell>
          <cell r="X1011" t="str">
            <v>No Aplica</v>
          </cell>
          <cell r="Y1011" t="str">
            <v>No Aplica</v>
          </cell>
          <cell r="Z1011" t="str">
            <v>Licitación</v>
          </cell>
          <cell r="AA1011" t="str">
            <v>Contrato</v>
          </cell>
          <cell r="AB1011" t="str">
            <v>Obra</v>
          </cell>
          <cell r="AC1011" t="str">
            <v>CONTRATAR LA EJECUCIÓN DE LAS OBRAS DE MEJORAMIENTO DE VIVIENDA EN LA MODALIDAD DE HABITABILIDAD DE LOS PROYECTOS ESTRUCTURADOS EN LOS TERRITORIOS PRIORIZADOS POR LA SECRETARÍA DISTRITAL DEL HÁBITAT. GRUPO 3- 2022.</v>
          </cell>
          <cell r="AD1011">
            <v>44803</v>
          </cell>
          <cell r="AE1011">
            <v>44805</v>
          </cell>
          <cell r="AF1011">
            <v>44805</v>
          </cell>
          <cell r="AG1011">
            <v>44926</v>
          </cell>
          <cell r="AH1011">
            <v>4</v>
          </cell>
          <cell r="AI1011">
            <v>0</v>
          </cell>
          <cell r="AJ1011">
            <v>7.5</v>
          </cell>
          <cell r="AK1011">
            <v>7</v>
          </cell>
          <cell r="AL1011">
            <v>15</v>
          </cell>
          <cell r="AM1011">
            <v>225</v>
          </cell>
          <cell r="AN1011">
            <v>44926</v>
          </cell>
          <cell r="AO1011">
            <v>45031</v>
          </cell>
          <cell r="AP1011">
            <v>3600000000</v>
          </cell>
          <cell r="AQ1011">
            <v>5220000000</v>
          </cell>
          <cell r="AR1011" t="str">
            <v>No Aplica</v>
          </cell>
          <cell r="AS1011" t="e">
            <v>#VALUE!</v>
          </cell>
          <cell r="AT1011">
            <v>2754</v>
          </cell>
          <cell r="AU1011">
            <v>1059</v>
          </cell>
          <cell r="AV1011">
            <v>44697</v>
          </cell>
          <cell r="AW1011">
            <v>10800000000</v>
          </cell>
          <cell r="AX1011" t="str">
            <v>O23011601010000007715</v>
          </cell>
        </row>
        <row r="1012">
          <cell r="E1012">
            <v>994</v>
          </cell>
          <cell r="F1012" t="str">
            <v>994-2022</v>
          </cell>
          <cell r="G1012" t="str">
            <v>CO1.PCCNTR.3835636</v>
          </cell>
          <cell r="H1012" t="str">
            <v xml:space="preserve">REALIZAR ADECUACIONES DE CALIDAD A 4500 VIVIENDAS PRIORIZANDO HOGARES CON JEFATURA FEMENINA, PERSONAS CON DISCAPACIDAD, VÍCTIMAS DEL CONFLICTO ARMADO, POBLACIÓN ÉTNICA Y ADULTOS MAYORES </v>
          </cell>
          <cell r="I1012" t="str">
            <v>En Ejecución</v>
          </cell>
          <cell r="J1012" t="str">
            <v>https://community.secop.gov.co/Public/Tendering/OpportunityDetail/Index?noticeUID=CO1.NTC.2978072&amp;isFromPublicArea=True&amp;isModal=False</v>
          </cell>
          <cell r="K1012" t="str">
            <v>SDHT-LP-013-2022</v>
          </cell>
          <cell r="M1012" t="str">
            <v>X</v>
          </cell>
          <cell r="N1012" t="str">
            <v>NIT</v>
          </cell>
          <cell r="O1012">
            <v>804002715</v>
          </cell>
          <cell r="P1012">
            <v>3</v>
          </cell>
          <cell r="Q1012" t="str">
            <v>No Aplica</v>
          </cell>
          <cell r="R1012" t="str">
            <v>No Aplica</v>
          </cell>
          <cell r="S1012" t="str">
            <v>BUILDING LTDA</v>
          </cell>
          <cell r="T1012" t="str">
            <v>BUILDING LTDA</v>
          </cell>
          <cell r="U1012" t="str">
            <v>No Aplica</v>
          </cell>
          <cell r="V1012">
            <v>44783</v>
          </cell>
          <cell r="W1012">
            <v>44795</v>
          </cell>
          <cell r="X1012" t="str">
            <v>No Aplica</v>
          </cell>
          <cell r="Y1012" t="str">
            <v>No Aplica</v>
          </cell>
          <cell r="Z1012" t="str">
            <v>Licitación</v>
          </cell>
          <cell r="AA1012" t="str">
            <v>Contrato</v>
          </cell>
          <cell r="AB1012" t="str">
            <v>Obra</v>
          </cell>
          <cell r="AC1012" t="str">
            <v>CONTRATAR LA EJECUCIÓN DE LAS OBRAS DE MEJORAMIENTO DE VIVIENDA EN LA MODALIDAD DE HABITABILIDAD DE LOS PROYECTOS ESTRUCTURADOS EN LOS TERRITORIOS PRIORIZADOS POR LA SECRETARÍA DISTRITAL DEL HÁBITAT. GRUPO 2 2022.</v>
          </cell>
          <cell r="AD1012">
            <v>44795</v>
          </cell>
          <cell r="AE1012">
            <v>44805</v>
          </cell>
          <cell r="AF1012">
            <v>44805</v>
          </cell>
          <cell r="AG1012">
            <v>44926</v>
          </cell>
          <cell r="AH1012">
            <v>4</v>
          </cell>
          <cell r="AI1012">
            <v>0</v>
          </cell>
          <cell r="AJ1012">
            <v>8.5</v>
          </cell>
          <cell r="AK1012">
            <v>8</v>
          </cell>
          <cell r="AL1012">
            <v>15</v>
          </cell>
          <cell r="AM1012">
            <v>255</v>
          </cell>
          <cell r="AN1012">
            <v>44926</v>
          </cell>
          <cell r="AO1012">
            <v>45061</v>
          </cell>
          <cell r="AP1012">
            <v>3600000000</v>
          </cell>
          <cell r="AQ1012">
            <v>5202000000</v>
          </cell>
          <cell r="AR1012" t="str">
            <v>No Aplica</v>
          </cell>
          <cell r="AS1012" t="e">
            <v>#VALUE!</v>
          </cell>
          <cell r="AT1012">
            <v>2754</v>
          </cell>
          <cell r="AU1012">
            <v>1059</v>
          </cell>
          <cell r="AV1012">
            <v>44697</v>
          </cell>
          <cell r="AW1012">
            <v>10800000000</v>
          </cell>
          <cell r="AX1012" t="str">
            <v>O23011601010000007715</v>
          </cell>
        </row>
        <row r="1013">
          <cell r="E1013">
            <v>995</v>
          </cell>
          <cell r="F1013" t="str">
            <v>995-2022</v>
          </cell>
          <cell r="G1013" t="str">
            <v>CO1.PCCNTR.3781808</v>
          </cell>
          <cell r="H1013" t="str">
            <v>REALIZAR 13 ESTUDIOS Y DISEÑOS PARA CONECTIVIDAD URBANA EN LAS ÁREAS PRIORIZADAS DE ORIGEN INFORMAL</v>
          </cell>
          <cell r="I1013" t="str">
            <v>En Ejecución</v>
          </cell>
          <cell r="J1013" t="str">
            <v>https://community.secop.gov.co/Public/Tendering/OpportunityDetail/Index?noticeUID=CO1.NTC.2964115&amp;isFromPublicArea=True&amp;isModal=False</v>
          </cell>
          <cell r="K1013" t="str">
            <v>SDHT-CMA-019-2022</v>
          </cell>
          <cell r="M1013" t="str">
            <v>X</v>
          </cell>
          <cell r="N1013" t="str">
            <v>NIT</v>
          </cell>
          <cell r="O1013">
            <v>901615059</v>
          </cell>
          <cell r="P1013">
            <v>2</v>
          </cell>
          <cell r="Q1013" t="str">
            <v>No Aplica</v>
          </cell>
          <cell r="R1013" t="str">
            <v>No Aplica</v>
          </cell>
          <cell r="S1013" t="str">
            <v>CONSORCIO SAN ANDRES 019</v>
          </cell>
          <cell r="T1013" t="str">
            <v>CONSORCIO SAN ANDRES 019</v>
          </cell>
          <cell r="U1013" t="str">
            <v>No Aplica</v>
          </cell>
          <cell r="V1013">
            <v>44778</v>
          </cell>
          <cell r="W1013">
            <v>44791</v>
          </cell>
          <cell r="X1013" t="str">
            <v>No Aplica</v>
          </cell>
          <cell r="Y1013" t="str">
            <v>No Aplica</v>
          </cell>
          <cell r="Z1013" t="str">
            <v>SA-Concurso de Méritos AB</v>
          </cell>
          <cell r="AA1013" t="str">
            <v>Contrato</v>
          </cell>
          <cell r="AB1013" t="str">
            <v>Interventoría</v>
          </cell>
          <cell r="AC1013" t="str">
            <v>REALIZAR LA INTERVENTORÍA TÉCNICA, JURÍDICA, SOCIAL, AMBIENTAL, SST-MA, ADMINISTRATIVA Y FINANCIERA PARA LOS ESTUDIOS Y DISEÑOS DEL COMPONENTE DE MOVILIDAD Y ESPACIO PÚBLICO EN LOS TERRITORIOS "ALFONSO LOPEZ", DE LA LOCALIDAD DE USME, PRIORIZADOS POR LA SECRETARÍA DISTRITAL DEL HÁBITAT EN LA CIUDAD DE BOGOTA D.C.</v>
          </cell>
          <cell r="AD1013">
            <v>44791</v>
          </cell>
          <cell r="AE1013">
            <v>44795</v>
          </cell>
          <cell r="AF1013">
            <v>44795</v>
          </cell>
          <cell r="AG1013">
            <v>45098</v>
          </cell>
          <cell r="AH1013">
            <v>10</v>
          </cell>
          <cell r="AI1013">
            <v>0</v>
          </cell>
          <cell r="AJ1013">
            <v>10</v>
          </cell>
          <cell r="AK1013">
            <v>10</v>
          </cell>
          <cell r="AL1013">
            <v>0</v>
          </cell>
          <cell r="AN1013">
            <v>45098</v>
          </cell>
          <cell r="AO1013">
            <v>45098</v>
          </cell>
          <cell r="AP1013">
            <v>355161424</v>
          </cell>
          <cell r="AQ1013">
            <v>355161424</v>
          </cell>
          <cell r="AR1013" t="str">
            <v>No Aplica</v>
          </cell>
          <cell r="AS1013" t="e">
            <v>#VALUE!</v>
          </cell>
          <cell r="AT1013">
            <v>2776</v>
          </cell>
          <cell r="AU1013">
            <v>1038</v>
          </cell>
          <cell r="AV1013">
            <v>44676</v>
          </cell>
          <cell r="AW1013">
            <v>596154041</v>
          </cell>
          <cell r="AX1013" t="str">
            <v>O23011601190000007575</v>
          </cell>
        </row>
        <row r="1014">
          <cell r="E1014">
            <v>996</v>
          </cell>
          <cell r="F1014" t="str">
            <v>996-2022</v>
          </cell>
          <cell r="G1014" t="str">
            <v>CO1.PCCNTR.3781322</v>
          </cell>
          <cell r="H1014" t="str">
            <v>REALIZAR 13 ESTUDIOS Y DISEÑOS PARA CONECTIVIDAD URBANA EN LAS ÁREAS PRIORIZADAS DE ORIGEN INFORMAL</v>
          </cell>
          <cell r="I1014" t="str">
            <v>En Ejecución</v>
          </cell>
          <cell r="J1014" t="str">
            <v>https://community.secop.gov.co/Public/Tendering/OpportunityDetail/Index?noticeUID=CO1.NTC.2964115&amp;isFromPublicArea=True&amp;isModal=False</v>
          </cell>
          <cell r="K1014" t="str">
            <v>SDHT-CMA-019-2022</v>
          </cell>
          <cell r="M1014" t="str">
            <v>X</v>
          </cell>
          <cell r="N1014" t="str">
            <v>NIT</v>
          </cell>
          <cell r="O1014">
            <v>901616875</v>
          </cell>
          <cell r="P1014">
            <v>0</v>
          </cell>
          <cell r="Q1014" t="str">
            <v>No Aplica</v>
          </cell>
          <cell r="R1014" t="str">
            <v>No Aplica</v>
          </cell>
          <cell r="S1014" t="str">
            <v>CONSORCIO IV</v>
          </cell>
          <cell r="T1014" t="str">
            <v>CONSORCIO IV</v>
          </cell>
          <cell r="U1014" t="str">
            <v>No Aplica</v>
          </cell>
          <cell r="V1014">
            <v>44778</v>
          </cell>
          <cell r="W1014">
            <v>44789</v>
          </cell>
          <cell r="X1014" t="str">
            <v>No Aplica</v>
          </cell>
          <cell r="Y1014" t="str">
            <v>No Aplica</v>
          </cell>
          <cell r="Z1014" t="str">
            <v>SA-Concurso de Méritos AB</v>
          </cell>
          <cell r="AA1014" t="str">
            <v>Contrato</v>
          </cell>
          <cell r="AB1014" t="str">
            <v>Interventoría</v>
          </cell>
          <cell r="AC1014" t="str">
            <v>REALIZAR LA INTERVENTORÍA TÉCNICA, JURÍDICA, SOCIAL, AMBIENTAL, SST-MA, ADMINISTRATIVA Y FINANCIERA PARA LOS ESTUDIOS Y DISEÑOS DEL COMPONENTE DE MOVILIDAD Y ESPACIO PÚBLICO EN LOS TERRITORIOS "TIBABUYES - JUAN AMARILLO", DE LA LOCALIDAD DE SUBA Y "CABLE SAN CRISTÓBAL" DE LA LOCALIDAD DE SAN CRISTÓBAL, PRIORIZADOS POR LA SECRETARÍA DISTRITAL DEL HÁBITAT EN LA CIUDAD DE BOGOTA D.C.</v>
          </cell>
          <cell r="AD1014">
            <v>44789</v>
          </cell>
          <cell r="AE1014">
            <v>44795</v>
          </cell>
          <cell r="AF1014">
            <v>44795</v>
          </cell>
          <cell r="AG1014">
            <v>45006</v>
          </cell>
          <cell r="AH1014">
            <v>7</v>
          </cell>
          <cell r="AI1014">
            <v>0</v>
          </cell>
          <cell r="AJ1014">
            <v>7</v>
          </cell>
          <cell r="AK1014">
            <v>7</v>
          </cell>
          <cell r="AL1014">
            <v>0</v>
          </cell>
          <cell r="AN1014">
            <v>45006</v>
          </cell>
          <cell r="AO1014">
            <v>45037</v>
          </cell>
          <cell r="AP1014">
            <v>240991897</v>
          </cell>
          <cell r="AQ1014">
            <v>240991897</v>
          </cell>
          <cell r="AR1014" t="str">
            <v>No Aplica</v>
          </cell>
          <cell r="AS1014" t="e">
            <v>#VALUE!</v>
          </cell>
          <cell r="AT1014">
            <v>2776</v>
          </cell>
          <cell r="AU1014">
            <v>1038</v>
          </cell>
          <cell r="AV1014">
            <v>44676</v>
          </cell>
          <cell r="AW1014">
            <v>596154041</v>
          </cell>
          <cell r="AX1014" t="str">
            <v>O23011601190000007575</v>
          </cell>
        </row>
        <row r="1015">
          <cell r="E1015">
            <v>997</v>
          </cell>
          <cell r="F1015" t="str">
            <v>997-2022</v>
          </cell>
          <cell r="G1015" t="str">
            <v>CO1.PCCNTR.3894998</v>
          </cell>
          <cell r="H1015" t="str">
            <v xml:space="preserve">CONFORMAR Y AJUSTAR 100 EXPEDIENTES URBANOS PARA LA REGULARIZACIÓN DE ASENTAMIENTOS LEGALIZADOS </v>
          </cell>
          <cell r="I1015" t="str">
            <v>Terminado</v>
          </cell>
          <cell r="J1015" t="str">
            <v>https://community.secop.gov.co/Public/Tendering/OpportunityDetail/Index?noticeUID=CO1.NTC.3125712&amp;isFromPublicArea=True&amp;isModal=False</v>
          </cell>
          <cell r="K1015" t="str">
            <v>SDHT-SDB-PSP-134-2022</v>
          </cell>
          <cell r="L1015" t="str">
            <v>X</v>
          </cell>
          <cell r="N1015" t="str">
            <v>CC</v>
          </cell>
          <cell r="O1015">
            <v>1032468132</v>
          </cell>
          <cell r="P1015">
            <v>0</v>
          </cell>
          <cell r="Q1015" t="str">
            <v>SARMIENTO OSPINA</v>
          </cell>
          <cell r="R1015" t="str">
            <v>PAULA JIMENA</v>
          </cell>
          <cell r="S1015" t="str">
            <v>No Aplica</v>
          </cell>
          <cell r="T1015" t="str">
            <v>PAULA JIMENA SARMIENTO OSPINA</v>
          </cell>
          <cell r="U1015" t="str">
            <v>F</v>
          </cell>
          <cell r="V1015">
            <v>44783</v>
          </cell>
          <cell r="W1015">
            <v>44795</v>
          </cell>
          <cell r="X1015">
            <v>44785</v>
          </cell>
          <cell r="Y1015">
            <v>44926</v>
          </cell>
          <cell r="Z1015" t="str">
            <v>Contratación Directa</v>
          </cell>
          <cell r="AA1015" t="str">
            <v>Contrato</v>
          </cell>
          <cell r="AB1015" t="str">
            <v>Prestación de Servicios Profesionales</v>
          </cell>
          <cell r="AC1015" t="str">
            <v>PRESTAR SERVICIOS PROFESIONALES PARA APOYAR LA ELABORACIÓN Y ACTUALIZACIÓN DE LA INFORMACIÓN GEOGRÁFICA, LA CARTOGRAFÍA TEMÁTICA Y LOS ANÁLISIS NECESARIOS PARA LA LEGALIZACIÓN URBANÍSTICA, REGULARIZACIÓN DE DESARROLLOS LEGALIZADOS Y DEMÁS PROCESOS A CARGO DE LA SUBDIRECCIÓN DE BARRIOS DE LA SECRETARÍA DISTRITAL DEL HÁBITAT.</v>
          </cell>
          <cell r="AD1015">
            <v>44795</v>
          </cell>
          <cell r="AF1015">
            <v>44795</v>
          </cell>
          <cell r="AH1015">
            <v>4</v>
          </cell>
          <cell r="AI1015">
            <v>9</v>
          </cell>
          <cell r="AJ1015">
            <v>4.3</v>
          </cell>
          <cell r="AK1015">
            <v>4</v>
          </cell>
          <cell r="AL1015">
            <v>9</v>
          </cell>
          <cell r="AN1015">
            <v>44926</v>
          </cell>
          <cell r="AO1015">
            <v>44926</v>
          </cell>
          <cell r="AP1015">
            <v>36500000</v>
          </cell>
          <cell r="AQ1015">
            <v>36500000</v>
          </cell>
          <cell r="AR1015">
            <v>7300000</v>
          </cell>
          <cell r="AS1015">
            <v>-5110000</v>
          </cell>
          <cell r="AT1015">
            <v>3977</v>
          </cell>
          <cell r="AU1015">
            <v>1285</v>
          </cell>
          <cell r="AV1015">
            <v>44769</v>
          </cell>
          <cell r="AW1015">
            <v>36500000</v>
          </cell>
          <cell r="AX1015" t="str">
            <v>O23011601190000007577</v>
          </cell>
        </row>
        <row r="1016">
          <cell r="E1016">
            <v>998</v>
          </cell>
          <cell r="F1016" t="str">
            <v>998-2022</v>
          </cell>
          <cell r="G1016" t="str">
            <v>CO1.PCCNTR.3895394</v>
          </cell>
          <cell r="H1016" t="str">
            <v>MEJORAR 682 VIVIENDAS  RURALES Y EN BORDES URBANOS PRIORIZADAS</v>
          </cell>
          <cell r="I1016" t="str">
            <v>En Ejecución</v>
          </cell>
          <cell r="J1016" t="str">
            <v>https://community.secop.gov.co/Public/Tendering/OpportunityDetail/Index?noticeUID=CO1.NTC.2993340&amp;isFromPublicArea=True&amp;isModal=False</v>
          </cell>
          <cell r="K1016" t="str">
            <v>SDHT-LP-021-2022</v>
          </cell>
          <cell r="M1016" t="str">
            <v>X</v>
          </cell>
          <cell r="N1016" t="str">
            <v>NIT</v>
          </cell>
          <cell r="O1016">
            <v>901622226</v>
          </cell>
          <cell r="P1016">
            <v>5</v>
          </cell>
          <cell r="Q1016" t="str">
            <v>No Aplica</v>
          </cell>
          <cell r="R1016" t="str">
            <v>No Aplica</v>
          </cell>
          <cell r="S1016" t="str">
            <v>CONSORCIO VIVIENDA D&amp;O</v>
          </cell>
          <cell r="T1016" t="str">
            <v>CONSORCIO VIVIENDA D&amp;O</v>
          </cell>
          <cell r="U1016" t="str">
            <v>No aplica</v>
          </cell>
          <cell r="V1016">
            <v>44796</v>
          </cell>
          <cell r="W1016">
            <v>44824</v>
          </cell>
          <cell r="X1016" t="str">
            <v>No Aplica</v>
          </cell>
          <cell r="Y1016" t="str">
            <v>No Aplica</v>
          </cell>
          <cell r="Z1016" t="str">
            <v>Licitación</v>
          </cell>
          <cell r="AA1016" t="str">
            <v>Contrato</v>
          </cell>
          <cell r="AB1016" t="str">
            <v>Obra</v>
          </cell>
          <cell r="AC1016" t="str">
            <v>CONTRATAR LA EJECUCIÓN DE LAS OBRAS PARA LOS MEJORAMIENTOS DE VIVIENDA RURAL EN LOS TERRITORIOS PRIORIZADOS POR LA SECRETARÍA DISTRITAL DEL HÁBITAT.</v>
          </cell>
          <cell r="AD1016">
            <v>44824</v>
          </cell>
          <cell r="AE1016">
            <v>44852</v>
          </cell>
          <cell r="AF1016">
            <v>44852</v>
          </cell>
          <cell r="AG1016">
            <v>44668</v>
          </cell>
          <cell r="AH1016">
            <v>6</v>
          </cell>
          <cell r="AI1016">
            <v>0</v>
          </cell>
          <cell r="AJ1016">
            <v>6</v>
          </cell>
          <cell r="AK1016">
            <v>6</v>
          </cell>
          <cell r="AL1016">
            <v>0</v>
          </cell>
          <cell r="AN1016">
            <v>45033</v>
          </cell>
          <cell r="AO1016">
            <v>45033</v>
          </cell>
          <cell r="AP1016">
            <v>4500000000</v>
          </cell>
          <cell r="AQ1016">
            <v>4500000000</v>
          </cell>
          <cell r="AR1016" t="str">
            <v>No Aplica</v>
          </cell>
          <cell r="AS1016" t="e">
            <v>#VALUE!</v>
          </cell>
          <cell r="AT1016">
            <v>3415</v>
          </cell>
          <cell r="AU1016">
            <v>1090</v>
          </cell>
          <cell r="AV1016">
            <v>44715</v>
          </cell>
          <cell r="AW1016">
            <v>4500000000</v>
          </cell>
          <cell r="AX1016" t="str">
            <v>O23011601190000007659</v>
          </cell>
        </row>
        <row r="1017">
          <cell r="E1017">
            <v>999</v>
          </cell>
          <cell r="F1017" t="str">
            <v>999-2022</v>
          </cell>
          <cell r="G1017" t="str">
            <v>CO1.PCCNTR.3897814</v>
          </cell>
          <cell r="H1017" t="str">
            <v xml:space="preserve">REALIZAR ADECUACIONES DE CALIDAD A 4500 VIVIENDAS PRIORIZANDO HOGARES CON JEFATURA FEMENINA, PERSONAS CON DISCAPACIDAD, VÍCTIMAS DEL CONFLICTO ARMADO, POBLACIÓN ÉTNICA Y ADULTOS MAYORES </v>
          </cell>
          <cell r="I1017" t="str">
            <v>En Ejecución</v>
          </cell>
          <cell r="J1017" t="str">
            <v>https://community.secop.gov.co/Public/Tendering/OpportunityDetail/Index?noticeUID=CO1.NTC.2978072&amp;isFromPublicArea=True&amp;isModal=False</v>
          </cell>
          <cell r="K1017" t="str">
            <v>SDHT-LP-013-2022</v>
          </cell>
          <cell r="M1017" t="str">
            <v>X</v>
          </cell>
          <cell r="N1017" t="str">
            <v>NIT</v>
          </cell>
          <cell r="O1017">
            <v>900372215</v>
          </cell>
          <cell r="P1017">
            <v>7</v>
          </cell>
          <cell r="Q1017" t="str">
            <v>No Aplica</v>
          </cell>
          <cell r="R1017" t="str">
            <v>No Aplica</v>
          </cell>
          <cell r="S1017" t="str">
            <v>GRUPO EMPRESARIAL PINZON MUÑOZ SA.S - GEPM</v>
          </cell>
          <cell r="T1017" t="str">
            <v>GRUPO EMPRESARIAL PINZON MUÑOZ SA.S - GEPM</v>
          </cell>
          <cell r="U1017" t="str">
            <v>M</v>
          </cell>
          <cell r="V1017">
            <v>44792</v>
          </cell>
          <cell r="W1017">
            <v>44803</v>
          </cell>
          <cell r="X1017" t="str">
            <v>No Aplica</v>
          </cell>
          <cell r="Y1017" t="str">
            <v>No Aplica</v>
          </cell>
          <cell r="Z1017" t="str">
            <v>Licitación</v>
          </cell>
          <cell r="AA1017" t="str">
            <v>Contrato</v>
          </cell>
          <cell r="AB1017" t="str">
            <v>Obra</v>
          </cell>
          <cell r="AC1017" t="str">
            <v>CONTRATAR LA EJECUCIÓN DE LAS OBRAS DE MEJORAMIENTO DE VIVIENDA EN LA MODALIDAD DE HABITABILIDAD DE LOS PROYECTOS ESTRUCTURADOS EN LOS TERRITORIOS PRIORIZADOS POR LA SECRETARÍA DISTRITAL DEL HÁBITAT. GRUPO 1- 2022.</v>
          </cell>
          <cell r="AD1017">
            <v>44803</v>
          </cell>
          <cell r="AE1017">
            <v>44805</v>
          </cell>
          <cell r="AF1017">
            <v>44805</v>
          </cell>
          <cell r="AH1017">
            <v>4</v>
          </cell>
          <cell r="AI1017">
            <v>0</v>
          </cell>
          <cell r="AJ1017">
            <v>7.5</v>
          </cell>
          <cell r="AK1017">
            <v>7</v>
          </cell>
          <cell r="AL1017">
            <v>15</v>
          </cell>
          <cell r="AM1017">
            <v>225</v>
          </cell>
          <cell r="AN1017">
            <v>44926</v>
          </cell>
          <cell r="AO1017">
            <v>45031</v>
          </cell>
          <cell r="AP1017">
            <v>3600000000</v>
          </cell>
          <cell r="AQ1017">
            <v>5202000000</v>
          </cell>
          <cell r="AR1017" t="str">
            <v>No Aplica</v>
          </cell>
          <cell r="AS1017" t="e">
            <v>#VALUE!</v>
          </cell>
          <cell r="AT1017">
            <v>2754</v>
          </cell>
          <cell r="AU1017">
            <v>1059</v>
          </cell>
          <cell r="AV1017">
            <v>44697</v>
          </cell>
          <cell r="AW1017">
            <v>10800000000</v>
          </cell>
          <cell r="AX1017" t="str">
            <v>O23011601010000007715</v>
          </cell>
        </row>
        <row r="1018">
          <cell r="E1018">
            <v>1000</v>
          </cell>
          <cell r="F1018" t="str">
            <v>1000-2022</v>
          </cell>
          <cell r="G1018" t="str">
            <v>CO1.PCCNTR.3900545</v>
          </cell>
          <cell r="H1018" t="str">
            <v>MEJORAR 682 VIVIENDAS  RURALES Y EN BORDES URBANOS PRIORIZADAS</v>
          </cell>
          <cell r="I1018" t="str">
            <v>En Ejecución</v>
          </cell>
          <cell r="J1018" t="str">
            <v>https://community.secop.gov.co/Public/Tendering/OpportunityDetail/Index?noticeUID=CO1.NTC.2991542&amp;isFromPublicArea=True&amp;isModal=False</v>
          </cell>
          <cell r="K1018" t="str">
            <v>SDHT-CMA-026-2022</v>
          </cell>
          <cell r="M1018" t="str">
            <v>X</v>
          </cell>
          <cell r="N1018" t="str">
            <v>NIT</v>
          </cell>
          <cell r="O1018">
            <v>900535486</v>
          </cell>
          <cell r="P1018">
            <v>7</v>
          </cell>
          <cell r="Q1018" t="str">
            <v>No Aplica</v>
          </cell>
          <cell r="R1018" t="str">
            <v>No Aplica</v>
          </cell>
          <cell r="S1018" t="str">
            <v>PRAN CONSTRUCCIONES SAS</v>
          </cell>
          <cell r="T1018" t="str">
            <v>PRAN CONSTRUCCIONES SAS</v>
          </cell>
          <cell r="U1018" t="str">
            <v>No Aplica</v>
          </cell>
          <cell r="V1018">
            <v>44784</v>
          </cell>
          <cell r="W1018">
            <v>44790</v>
          </cell>
          <cell r="X1018" t="str">
            <v>No Aplica</v>
          </cell>
          <cell r="Y1018" t="str">
            <v>No Aplica</v>
          </cell>
          <cell r="Z1018" t="str">
            <v>SA-Concurso de Méritos AB</v>
          </cell>
          <cell r="AA1018" t="str">
            <v>Contrato</v>
          </cell>
          <cell r="AB1018" t="str">
            <v>Interventoría</v>
          </cell>
          <cell r="AC1018" t="str">
            <v>REALIZAR LA INTERVENTORÍA INTEGRAL (TÉCNICA. ADMINISTRATIVA, FINANCIERA, CONTABLE, SOCIAL, AMBIENTAL Y LEGAL) DE LA EJECUCIÓN DE LAS OBRAS PARA LOS MEJORAMIENTOS DE VIVIENDA RURAL PRIORIZADOS POR LA SECRETARIA DISTRITAL DEL HÁBITAT</v>
          </cell>
          <cell r="AD1018">
            <v>44790</v>
          </cell>
          <cell r="AE1018">
            <v>44852</v>
          </cell>
          <cell r="AF1018">
            <v>44852</v>
          </cell>
          <cell r="AH1018">
            <v>7</v>
          </cell>
          <cell r="AI1018">
            <v>0</v>
          </cell>
          <cell r="AJ1018">
            <v>7</v>
          </cell>
          <cell r="AK1018">
            <v>7</v>
          </cell>
          <cell r="AL1018">
            <v>0</v>
          </cell>
          <cell r="AN1018">
            <v>45063</v>
          </cell>
          <cell r="AO1018">
            <v>45063</v>
          </cell>
          <cell r="AP1018">
            <v>812533111</v>
          </cell>
          <cell r="AQ1018">
            <v>812533111</v>
          </cell>
          <cell r="AR1018" t="str">
            <v>No Aplica</v>
          </cell>
          <cell r="AS1018" t="e">
            <v>#VALUE!</v>
          </cell>
          <cell r="AT1018">
            <v>3920</v>
          </cell>
          <cell r="AU1018">
            <v>1087</v>
          </cell>
          <cell r="AV1018">
            <v>44715</v>
          </cell>
          <cell r="AW1018">
            <v>815948757</v>
          </cell>
          <cell r="AX1018" t="str">
            <v>O23011601190000007659</v>
          </cell>
        </row>
        <row r="1019">
          <cell r="E1019">
            <v>1001</v>
          </cell>
          <cell r="F1019" t="str">
            <v>1001-2022</v>
          </cell>
          <cell r="G1019" t="str">
            <v>CO1.PCCNTR.3907733</v>
          </cell>
          <cell r="H1019" t="str">
            <v>PROMOVER 100 % DE LA IMPLEMENTACIÓN DE LAS FUENTES DE FINANCIACIÓN PARA EL HÁBITAT</v>
          </cell>
          <cell r="I1019" t="str">
            <v>En Ejecución</v>
          </cell>
          <cell r="J1019" t="str">
            <v>https://community.secop.gov.co/Public/Tendering/OpportunityDetail/Index?noticeUID=CO1.NTC.3139637&amp;isFromPublicArea=True&amp;isModal=False</v>
          </cell>
          <cell r="K1019" t="str">
            <v>SDHT-SDRPRI-PSAG-005-2022</v>
          </cell>
          <cell r="L1019" t="str">
            <v>X</v>
          </cell>
          <cell r="N1019" t="str">
            <v>CC</v>
          </cell>
          <cell r="O1019">
            <v>79701501</v>
          </cell>
          <cell r="P1019">
            <v>4</v>
          </cell>
          <cell r="Q1019" t="str">
            <v>JIMENEZ BUSTACARA</v>
          </cell>
          <cell r="R1019" t="str">
            <v>JUAN CARLOS</v>
          </cell>
          <cell r="S1019" t="str">
            <v>No Aplica</v>
          </cell>
          <cell r="T1019" t="str">
            <v>JUAN CARLOS JIMENEZ BUSTACARA</v>
          </cell>
          <cell r="U1019" t="str">
            <v>M</v>
          </cell>
          <cell r="V1019">
            <v>44784</v>
          </cell>
          <cell r="W1019" t="str">
            <v>No Aplica</v>
          </cell>
          <cell r="X1019">
            <v>44789</v>
          </cell>
          <cell r="Y1019">
            <v>44941</v>
          </cell>
          <cell r="Z1019" t="str">
            <v>Contratación Directa</v>
          </cell>
          <cell r="AA1019" t="str">
            <v>Contrato</v>
          </cell>
          <cell r="AB1019" t="str">
            <v>Prestación de Servicios  de Apoyo a la Gestión</v>
          </cell>
          <cell r="AC1019" t="str">
            <v>PRESTAR SERVICIOS TÉCNICOS PARA APOYAR LAS ACTIVIDADES DE PROMOCIÓN, PRODUCCIÓN DE PIEZAS COMUNICATIVAS DIGITALES Y VIRTUALIZACIÓN DE LAS ESTRATEGIAS PEDAGÓGICAS EN EL MARCO DE LA GESTIÓN DEL CONOCIMIENTO DE LA SDHT.</v>
          </cell>
          <cell r="AD1019">
            <v>44789</v>
          </cell>
          <cell r="AF1019">
            <v>44789</v>
          </cell>
          <cell r="AH1019">
            <v>5</v>
          </cell>
          <cell r="AI1019">
            <v>0</v>
          </cell>
          <cell r="AJ1019">
            <v>5</v>
          </cell>
          <cell r="AK1019">
            <v>5</v>
          </cell>
          <cell r="AL1019">
            <v>0</v>
          </cell>
          <cell r="AN1019">
            <v>44941</v>
          </cell>
          <cell r="AO1019">
            <v>44941</v>
          </cell>
          <cell r="AP1019">
            <v>24300000</v>
          </cell>
          <cell r="AQ1019">
            <v>24300000</v>
          </cell>
          <cell r="AR1019">
            <v>4860000</v>
          </cell>
          <cell r="AS1019">
            <v>0</v>
          </cell>
          <cell r="AT1019">
            <v>4082</v>
          </cell>
          <cell r="AU1019">
            <v>1266</v>
          </cell>
          <cell r="AV1019">
            <v>44767</v>
          </cell>
          <cell r="AW1019">
            <v>24300000</v>
          </cell>
          <cell r="AX1019" t="str">
            <v>O23011601190000007825</v>
          </cell>
        </row>
        <row r="1020">
          <cell r="E1020">
            <v>1002</v>
          </cell>
          <cell r="F1020" t="str">
            <v>1002-2022</v>
          </cell>
          <cell r="G1020" t="str">
            <v>CO1.PCCNTR.3910791</v>
          </cell>
          <cell r="H1020" t="str">
            <v>EJECUTAR  6 ESTRATEGIAS PARA EL FORTALECIMIENTO DE LA PARTICIPACIÓN CIUDADANA EN LOS TEMAS ESTRATÉGICOS DEL SECTOR</v>
          </cell>
          <cell r="I1020" t="str">
            <v>En Ejecución</v>
          </cell>
          <cell r="J1020" t="str">
            <v>https://community.secop.gov.co/Public/Tendering/OpportunityDetail/Index?noticeUID=CO1.NTC.3143742&amp;isFromPublicArea=True&amp;isModal=False</v>
          </cell>
          <cell r="K1020" t="str">
            <v>SDHT-SPRC-PSP-037-2022</v>
          </cell>
          <cell r="L1020" t="str">
            <v>X</v>
          </cell>
          <cell r="N1020" t="str">
            <v>CC</v>
          </cell>
          <cell r="O1020">
            <v>1122785139</v>
          </cell>
          <cell r="P1020">
            <v>7</v>
          </cell>
          <cell r="Q1020" t="str">
            <v>JAMIOY</v>
          </cell>
          <cell r="R1020" t="str">
            <v>JULIANA ANDREA</v>
          </cell>
          <cell r="S1020" t="str">
            <v>No Aplica</v>
          </cell>
          <cell r="T1020" t="str">
            <v>JULIANA ANDREA JAMIOY</v>
          </cell>
          <cell r="U1020" t="str">
            <v>F</v>
          </cell>
          <cell r="V1020">
            <v>44785</v>
          </cell>
          <cell r="W1020" t="str">
            <v>No Aplica</v>
          </cell>
          <cell r="X1020">
            <v>44790</v>
          </cell>
          <cell r="Y1020">
            <v>44931</v>
          </cell>
          <cell r="Z1020" t="str">
            <v>Contratación Directa</v>
          </cell>
          <cell r="AA1020" t="str">
            <v>Contrato</v>
          </cell>
          <cell r="AB1020" t="str">
            <v>Prestación de Servicios Profesionales</v>
          </cell>
          <cell r="AC1020" t="str">
            <v>PRESTAR SERVICIOS PROFESIONALES PARA APOYAR LA GESTIÓN SOCIAL DERIVADA DE LAS ACCIONES DE LA SECRETARÍA DEL HÁBITAT EN LOS TERRITORIOS, TANTO EN LAS ESTRATEGIAS DE PARTICIPACIÓN COMO DE LAS ACCIONES DE ACOMPAÑAMIENTO ASOCIADAS A PROGRAMAS DE VIVIENDA.</v>
          </cell>
          <cell r="AD1020">
            <v>44790</v>
          </cell>
          <cell r="AF1020">
            <v>44790</v>
          </cell>
          <cell r="AG1020">
            <v>44932</v>
          </cell>
          <cell r="AH1020">
            <v>4</v>
          </cell>
          <cell r="AI1020">
            <v>20</v>
          </cell>
          <cell r="AJ1020">
            <v>4.666666666666667</v>
          </cell>
          <cell r="AK1020">
            <v>4</v>
          </cell>
          <cell r="AL1020">
            <v>20</v>
          </cell>
          <cell r="AN1020">
            <v>44932</v>
          </cell>
          <cell r="AO1020">
            <v>44932</v>
          </cell>
          <cell r="AP1020">
            <v>24733333</v>
          </cell>
          <cell r="AQ1020">
            <v>24733333</v>
          </cell>
          <cell r="AR1020">
            <v>5300000</v>
          </cell>
          <cell r="AS1020">
            <v>0.3333333320915699</v>
          </cell>
          <cell r="AT1020">
            <v>4032</v>
          </cell>
          <cell r="AU1020">
            <v>1260</v>
          </cell>
          <cell r="AV1020">
            <v>44764</v>
          </cell>
          <cell r="AW1020">
            <v>26500000</v>
          </cell>
          <cell r="AX1020" t="str">
            <v>O23011601210000007590</v>
          </cell>
        </row>
        <row r="1021">
          <cell r="E1021">
            <v>1003</v>
          </cell>
          <cell r="F1021" t="str">
            <v>1003-2022</v>
          </cell>
          <cell r="G1021" t="str">
            <v>CO1.PCCNTR.3910961</v>
          </cell>
          <cell r="H1021" t="str">
            <v>EJECUTAR  6 ESTRATEGIAS PARA EL FORTALECIMIENTO DE LA PARTICIPACIÓN CIUDADANA EN LOS TEMAS ESTRATÉGICOS DEL SECTOR</v>
          </cell>
          <cell r="I1021" t="str">
            <v>En Ejecución</v>
          </cell>
          <cell r="J1021" t="str">
            <v>https://community.secop.gov.co/Public/Tendering/OpportunityDetail/Index?noticeUID=CO1.NTC.3143719&amp;isFromPublicArea=True&amp;isModal=False</v>
          </cell>
          <cell r="K1021" t="str">
            <v>SDHT-SPRC-PSP-039-2022</v>
          </cell>
          <cell r="L1021" t="str">
            <v>X</v>
          </cell>
          <cell r="N1021" t="str">
            <v>CC</v>
          </cell>
          <cell r="O1021">
            <v>1032475428</v>
          </cell>
          <cell r="P1021">
            <v>4</v>
          </cell>
          <cell r="Q1021" t="str">
            <v>ALVAREZ GONZALEZ</v>
          </cell>
          <cell r="R1021" t="str">
            <v>NICOLAS JAIRO</v>
          </cell>
          <cell r="S1021" t="str">
            <v>No Aplica</v>
          </cell>
          <cell r="T1021" t="str">
            <v>NICOLAS JAIRO ALVAREZ GONZALEZ</v>
          </cell>
          <cell r="U1021" t="str">
            <v>F</v>
          </cell>
          <cell r="V1021">
            <v>44785</v>
          </cell>
          <cell r="W1021" t="str">
            <v>No Aplica</v>
          </cell>
          <cell r="X1021">
            <v>44790</v>
          </cell>
          <cell r="Y1021">
            <v>44926</v>
          </cell>
          <cell r="Z1021" t="str">
            <v>Contratación Directa</v>
          </cell>
          <cell r="AA1021" t="str">
            <v>Contrato</v>
          </cell>
          <cell r="AB1021" t="str">
            <v>Prestación de Servicios Profesionales</v>
          </cell>
          <cell r="AC1021" t="str">
            <v>PRESTAR SERVICIOS PROFESIONALES PARA APOYAR EL DISEÑO EJECUCIÓN Y SEGUIMIENTO A LAS INTERVENCIONES EN ESPACIO PÚBLICO LIDERADAS DESDE LA ESTRATEGIA DE EMBELLECIMIENTO CON COLOR DEL PROYECTO 7590</v>
          </cell>
          <cell r="AD1021">
            <v>44790</v>
          </cell>
          <cell r="AF1021">
            <v>44790</v>
          </cell>
          <cell r="AG1021">
            <v>44927</v>
          </cell>
          <cell r="AH1021">
            <v>4</v>
          </cell>
          <cell r="AI1021">
            <v>15</v>
          </cell>
          <cell r="AJ1021">
            <v>4.5</v>
          </cell>
          <cell r="AK1021">
            <v>4</v>
          </cell>
          <cell r="AL1021">
            <v>15</v>
          </cell>
          <cell r="AN1021">
            <v>44927</v>
          </cell>
          <cell r="AO1021">
            <v>44927</v>
          </cell>
          <cell r="AP1021">
            <v>26550000</v>
          </cell>
          <cell r="AQ1021">
            <v>26550000</v>
          </cell>
          <cell r="AR1021">
            <v>5900000</v>
          </cell>
          <cell r="AS1021">
            <v>0</v>
          </cell>
          <cell r="AT1021">
            <v>4085</v>
          </cell>
          <cell r="AU1021">
            <v>1319</v>
          </cell>
          <cell r="AV1021">
            <v>44783</v>
          </cell>
          <cell r="AW1021">
            <v>26550000</v>
          </cell>
          <cell r="AX1021" t="str">
            <v>O23011601210000007590</v>
          </cell>
        </row>
        <row r="1022">
          <cell r="E1022">
            <v>1004</v>
          </cell>
          <cell r="F1022" t="str">
            <v>1004-2022</v>
          </cell>
          <cell r="G1022" t="str">
            <v>CO1.PCCNTR.3912026</v>
          </cell>
          <cell r="H1022" t="str">
            <v>EJECUTAR  6 ESTRATEGIAS PARA EL FORTALECIMIENTO DE LA PARTICIPACIÓN CIUDADANA EN LOS TEMAS ESTRATÉGICOS DEL SECTOR</v>
          </cell>
          <cell r="I1022" t="str">
            <v>En Ejecución</v>
          </cell>
          <cell r="J1022" t="str">
            <v>https://community.secop.gov.co/Public/Tendering/OpportunityDetail/Index?noticeUID=CO1.NTC.3141802&amp;isFromPublicArea=True&amp;isModal=False</v>
          </cell>
          <cell r="K1022" t="str">
            <v>SDHT-CD-CVI-048-2022.</v>
          </cell>
          <cell r="M1022" t="str">
            <v>X</v>
          </cell>
          <cell r="N1022" t="str">
            <v>NIT</v>
          </cell>
          <cell r="O1022">
            <v>900127054</v>
          </cell>
          <cell r="P1022">
            <v>9</v>
          </cell>
          <cell r="Q1022" t="str">
            <v>No Aplica</v>
          </cell>
          <cell r="R1022" t="str">
            <v>No Aplica</v>
          </cell>
          <cell r="S1022" t="str">
            <v>INSTITUTO DISTRITAL DE LA PARTICIPACION Y ACCION COMUNAL - IDPAC</v>
          </cell>
          <cell r="T1022" t="str">
            <v>INSTITUTO DISTRITAL DE LA PARTICIPACION Y ACCION COMUNAL - IDPAC</v>
          </cell>
          <cell r="U1022" t="str">
            <v>No Aplica</v>
          </cell>
          <cell r="V1022">
            <v>44785</v>
          </cell>
          <cell r="W1022" t="str">
            <v>No Aplica</v>
          </cell>
          <cell r="X1022" t="str">
            <v>No Aplica</v>
          </cell>
          <cell r="Y1022" t="str">
            <v>No Aplica</v>
          </cell>
          <cell r="Z1022" t="str">
            <v>Contratación Directa</v>
          </cell>
          <cell r="AA1022" t="str">
            <v>Convenio</v>
          </cell>
          <cell r="AB1022" t="str">
            <v>Interadministrativo</v>
          </cell>
          <cell r="AC1022" t="str">
            <v>AUNAR ESFUERZOS TÉCNICOS, ADMINISTRATIVOS, JURÍDICOS Y FINANCIEROS PARA FORTALECER EL TEJIDO SOCIAL DE LA CIUDAD, PROMOVIENDO LA PARTICIPACIÓN CIUDADANA Y LA CUALIFICACIÓN CIUDADANA, CON ENFOQUES DE INNOVACIÓN SOCIAL, CULTURA CIUDADANA Y SISTEMA DEL CUIDADO, QUE APORTEN A LA PROMOCIÓN DE LA SOSTENIBILIDAD DEL HÁBITAT, MEDIANTE EL ACOMPAÑAMIENTO DE INICIATIVAS COMUNITARIAS EN EL MARCO DE LA ESTRATEGIA DE OBRAS CON SALDO PEDAGÓGICO DEL IDPAC</v>
          </cell>
          <cell r="AD1022">
            <v>44785</v>
          </cell>
          <cell r="AE1022">
            <v>44785</v>
          </cell>
          <cell r="AF1022">
            <v>44785</v>
          </cell>
          <cell r="AG1022">
            <v>45027</v>
          </cell>
          <cell r="AH1022">
            <v>8</v>
          </cell>
          <cell r="AI1022">
            <v>0</v>
          </cell>
          <cell r="AJ1022">
            <v>15.633333333333333</v>
          </cell>
          <cell r="AK1022">
            <v>15</v>
          </cell>
          <cell r="AL1022">
            <v>19</v>
          </cell>
          <cell r="AM1022">
            <v>469</v>
          </cell>
          <cell r="AN1022">
            <v>45027</v>
          </cell>
          <cell r="AO1022">
            <v>45260</v>
          </cell>
          <cell r="AP1022">
            <v>2217200000</v>
          </cell>
          <cell r="AQ1022">
            <v>3328600000</v>
          </cell>
          <cell r="AR1022" t="str">
            <v>No Aplica</v>
          </cell>
          <cell r="AS1022" t="e">
            <v>#VALUE!</v>
          </cell>
          <cell r="AT1022">
            <v>2899</v>
          </cell>
          <cell r="AU1022">
            <v>1270</v>
          </cell>
          <cell r="AV1022">
            <v>44767</v>
          </cell>
          <cell r="AW1022">
            <v>2217200000</v>
          </cell>
          <cell r="AX1022" t="str">
            <v>O23011601210000007590</v>
          </cell>
        </row>
        <row r="1023">
          <cell r="E1023">
            <v>1004</v>
          </cell>
          <cell r="F1023" t="str">
            <v>1004-2022</v>
          </cell>
          <cell r="G1023" t="str">
            <v>CO1.PCCNTR.3912026</v>
          </cell>
          <cell r="H1023" t="str">
            <v>No Aplica</v>
          </cell>
          <cell r="I1023" t="str">
            <v>En Ejecución</v>
          </cell>
          <cell r="J1023" t="str">
            <v>https://community.secop.gov.co/Public/Tendering/OpportunityDetail/Index?noticeUID=CO1.NTC.3141802&amp;isFromPublicArea=True&amp;isModal=False</v>
          </cell>
          <cell r="K1023" t="str">
            <v>SDHT-CD-CVI-048-2022.</v>
          </cell>
          <cell r="M1023" t="str">
            <v>X</v>
          </cell>
          <cell r="N1023" t="str">
            <v>NIT</v>
          </cell>
          <cell r="O1023">
            <v>900127054</v>
          </cell>
          <cell r="P1023">
            <v>9</v>
          </cell>
          <cell r="Q1023" t="str">
            <v>No Aplica</v>
          </cell>
          <cell r="R1023" t="str">
            <v>No Aplica</v>
          </cell>
          <cell r="S1023" t="str">
            <v>INSTITUTO DISTRITAL DE LA PARTICIPACION Y ACCION COMUNAL - IDPAC</v>
          </cell>
          <cell r="T1023" t="str">
            <v>INSTITUTO DISTRITAL DE LA PARTICIPACION Y ACCION COMUNAL - IDPAC</v>
          </cell>
          <cell r="U1023" t="str">
            <v>No Aplica</v>
          </cell>
          <cell r="V1023">
            <v>44785</v>
          </cell>
          <cell r="W1023" t="str">
            <v>No Aplica</v>
          </cell>
          <cell r="X1023" t="str">
            <v>No Aplica</v>
          </cell>
          <cell r="Y1023" t="str">
            <v>No Aplica</v>
          </cell>
          <cell r="Z1023" t="str">
            <v>Contratación Directa</v>
          </cell>
          <cell r="AA1023" t="str">
            <v>Convenio</v>
          </cell>
          <cell r="AB1023" t="str">
            <v>Interadministrativo</v>
          </cell>
          <cell r="AC1023" t="str">
            <v>AUNAR ESFUERZOS TÉCNICOS, ADMINISTRATIVOS, JURÍDICOS Y FINANCIEROS PARA FORTALECER EL TEJIDO SOCIAL DE LA CIUDAD, PROMOVIENDO LA PARTICIPACIÓN CIUDADANA Y LA CUALIFICACIÓN CIUDADANA, CON ENFOQUES DE INNOVACIÓN SOCIAL, CULTURA CIUDADANA Y SISTEMA DEL CUIDADO, QUE APORTEN A LA PROMOCIÓN DE LA SOSTENIBILIDAD DEL HÁBITAT, MEDIANTE EL ACOMPAÑAMIENTO DE INICIATIVAS COMUNITARIAS EN EL MARCO DE LA ESTRATEGIA DE OBRAS CON SALDO PEDAGÓGICO DEL IDPAC</v>
          </cell>
          <cell r="AD1023">
            <v>44785</v>
          </cell>
          <cell r="AE1023">
            <v>44785</v>
          </cell>
          <cell r="AF1023">
            <v>44785</v>
          </cell>
          <cell r="AG1023">
            <v>45027</v>
          </cell>
          <cell r="AH1023">
            <v>8</v>
          </cell>
          <cell r="AI1023">
            <v>0</v>
          </cell>
          <cell r="AJ1023">
            <v>15.633333333333333</v>
          </cell>
          <cell r="AK1023">
            <v>15</v>
          </cell>
          <cell r="AL1023">
            <v>19</v>
          </cell>
          <cell r="AM1023">
            <v>469</v>
          </cell>
          <cell r="AN1023">
            <v>45027</v>
          </cell>
          <cell r="AO1023">
            <v>45260</v>
          </cell>
          <cell r="AP1023">
            <v>130689600</v>
          </cell>
          <cell r="AQ1023">
            <v>183042600</v>
          </cell>
          <cell r="AR1023" t="str">
            <v>No Aplica</v>
          </cell>
          <cell r="AS1023" t="e">
            <v>#VALUE!</v>
          </cell>
          <cell r="AT1023" t="str">
            <v>Recurso Externo</v>
          </cell>
          <cell r="AU1023" t="str">
            <v>Recurso Externo</v>
          </cell>
          <cell r="AV1023" t="str">
            <v>Recurso Externo</v>
          </cell>
          <cell r="AW1023" t="str">
            <v>Recurso Externo</v>
          </cell>
          <cell r="AX1023" t="str">
            <v>Recurso Externo</v>
          </cell>
        </row>
        <row r="1024">
          <cell r="E1024">
            <v>1005</v>
          </cell>
          <cell r="F1024" t="str">
            <v>1005-2022</v>
          </cell>
          <cell r="G1024" t="str">
            <v>CO1.PCCNTR.3920989</v>
          </cell>
          <cell r="H1024" t="str">
            <v xml:space="preserve">IMPLEMENTAR 1  SISTEMA  DE GESTIÓN DOCUMENTAL </v>
          </cell>
          <cell r="I1024" t="str">
            <v>En Ejecución</v>
          </cell>
          <cell r="J1024" t="str">
            <v>https://community.secop.gov.co/Public/Tendering/OpportunityDetail/Index?noticeUID=CO1.NTC.3154430&amp;isFromPublicArea=True&amp;isModal=False</v>
          </cell>
          <cell r="K1024" t="str">
            <v>SDHT-SDA-PSAG-057-2022</v>
          </cell>
          <cell r="L1024" t="str">
            <v>X</v>
          </cell>
          <cell r="N1024" t="str">
            <v>CC</v>
          </cell>
          <cell r="O1024">
            <v>79363711</v>
          </cell>
          <cell r="P1024">
            <v>3</v>
          </cell>
          <cell r="Q1024" t="str">
            <v>ESPAÑA POLO</v>
          </cell>
          <cell r="R1024" t="str">
            <v>EDUARDO</v>
          </cell>
          <cell r="S1024" t="str">
            <v>No Aplica</v>
          </cell>
          <cell r="T1024" t="str">
            <v>EDUARDO ESPAÑA POLO</v>
          </cell>
          <cell r="U1024" t="str">
            <v>M</v>
          </cell>
          <cell r="V1024">
            <v>44790</v>
          </cell>
          <cell r="W1024" t="str">
            <v>No Aplica</v>
          </cell>
          <cell r="X1024">
            <v>44791</v>
          </cell>
          <cell r="Y1024">
            <v>44983</v>
          </cell>
          <cell r="Z1024" t="str">
            <v>Contratación Directa</v>
          </cell>
          <cell r="AA1024" t="str">
            <v>Contrato</v>
          </cell>
          <cell r="AB1024" t="str">
            <v>Prestación de Servicios  de Apoyo a la Gestión</v>
          </cell>
          <cell r="AC1024" t="str">
            <v>PRESTAR SERVICIOS DE APOYO ADMINISTRATIVO Y OPERATIVO PARA EL PROCESO DE GESTIÓN DOCUMENTAL.</v>
          </cell>
          <cell r="AD1024">
            <v>44791</v>
          </cell>
          <cell r="AE1024">
            <v>44790</v>
          </cell>
          <cell r="AF1024">
            <v>44791</v>
          </cell>
          <cell r="AG1024">
            <v>44595</v>
          </cell>
          <cell r="AH1024">
            <v>5</v>
          </cell>
          <cell r="AI1024">
            <v>18</v>
          </cell>
          <cell r="AJ1024">
            <v>5.6</v>
          </cell>
          <cell r="AK1024">
            <v>5</v>
          </cell>
          <cell r="AL1024">
            <v>18</v>
          </cell>
          <cell r="AN1024">
            <v>44962</v>
          </cell>
          <cell r="AO1024">
            <v>44962</v>
          </cell>
          <cell r="AP1024">
            <v>17136000</v>
          </cell>
          <cell r="AQ1024">
            <v>17136000</v>
          </cell>
          <cell r="AR1024">
            <v>3060000</v>
          </cell>
          <cell r="AS1024">
            <v>0</v>
          </cell>
          <cell r="AT1024">
            <v>4040</v>
          </cell>
          <cell r="AU1024">
            <v>1294</v>
          </cell>
          <cell r="AV1024">
            <v>44774</v>
          </cell>
          <cell r="AW1024">
            <v>17136000</v>
          </cell>
          <cell r="AX1024" t="str">
            <v>O23011605560000007754</v>
          </cell>
        </row>
        <row r="1025">
          <cell r="E1025">
            <v>1006</v>
          </cell>
          <cell r="F1025" t="str">
            <v>1006-2022</v>
          </cell>
          <cell r="G1025" t="str">
            <v>CO1.PCCNTR.3926968</v>
          </cell>
          <cell r="H1025" t="str">
            <v>IMPLEMENTAR 100 % DEL SISTEMA DE SERVICIO AL CIUDADANO.</v>
          </cell>
          <cell r="I1025" t="str">
            <v>En Ejecución</v>
          </cell>
          <cell r="J1025" t="str">
            <v xml:space="preserve">https://community.secop.gov.co/Public/Tendering/OpportunityDetail/Index?noticeUID=CO1.NTC.3160371&amp;isFromPublicArea=True&amp;isModal=False
</v>
          </cell>
          <cell r="K1025" t="str">
            <v>SDHT-SDA-PSAG-060-2022</v>
          </cell>
          <cell r="L1025" t="str">
            <v>X</v>
          </cell>
          <cell r="N1025" t="str">
            <v>CC</v>
          </cell>
          <cell r="O1025">
            <v>1030674943</v>
          </cell>
          <cell r="P1025">
            <v>2</v>
          </cell>
          <cell r="Q1025" t="str">
            <v>GUTIERREZ GARZON</v>
          </cell>
          <cell r="R1025" t="str">
            <v>NILSON FARIC</v>
          </cell>
          <cell r="S1025" t="str">
            <v>No Aplica</v>
          </cell>
          <cell r="T1025" t="str">
            <v>NILSON FARIC GUTIERREZ GARZON</v>
          </cell>
          <cell r="U1025" t="str">
            <v>M</v>
          </cell>
          <cell r="V1025">
            <v>44791</v>
          </cell>
          <cell r="W1025" t="str">
            <v>No Aplica</v>
          </cell>
          <cell r="X1025">
            <v>44796</v>
          </cell>
          <cell r="Y1025">
            <v>44967</v>
          </cell>
          <cell r="Z1025" t="str">
            <v>Contratación Directa</v>
          </cell>
          <cell r="AA1025" t="str">
            <v>Contrato</v>
          </cell>
          <cell r="AB1025" t="str">
            <v>Prestación de Servicios  de Apoyo a la Gestión</v>
          </cell>
          <cell r="AC1025" t="str">
            <v>PRESTAR SERVICIOS DE APOYO A LA GESTIÓN, PARA BRINDAR ATENCIÓN A LA CIUDADANÍA SOBRE LA OFERTA INSTITUCIONAL A TRAVÉS DE LOS CANALES OFICIALES DE LA ENTIDAD</v>
          </cell>
          <cell r="AD1025">
            <v>44796</v>
          </cell>
          <cell r="AF1025">
            <v>44796</v>
          </cell>
          <cell r="AH1025">
            <v>5</v>
          </cell>
          <cell r="AI1025">
            <v>16</v>
          </cell>
          <cell r="AJ1025">
            <v>5.5333333333333332</v>
          </cell>
          <cell r="AK1025">
            <v>5</v>
          </cell>
          <cell r="AL1025">
            <v>16</v>
          </cell>
          <cell r="AN1025">
            <v>44965</v>
          </cell>
          <cell r="AO1025">
            <v>44965</v>
          </cell>
          <cell r="AP1025">
            <v>19366667</v>
          </cell>
          <cell r="AQ1025">
            <v>19366667</v>
          </cell>
          <cell r="AR1025">
            <v>3500000</v>
          </cell>
          <cell r="AS1025">
            <v>-0.3333333320915699</v>
          </cell>
          <cell r="AT1025">
            <v>4071</v>
          </cell>
          <cell r="AU1025">
            <v>1204</v>
          </cell>
          <cell r="AV1025">
            <v>44753</v>
          </cell>
          <cell r="AW1025">
            <v>19366667</v>
          </cell>
          <cell r="AX1025" t="str">
            <v>O23011605560000007754</v>
          </cell>
        </row>
        <row r="1026">
          <cell r="E1026">
            <v>1007</v>
          </cell>
          <cell r="F1026" t="str">
            <v>1007-2022</v>
          </cell>
          <cell r="G1026" t="str">
            <v>CO1.PCCNTR.3934537</v>
          </cell>
          <cell r="H1026" t="str">
            <v>REALIZAR EL 100% DEL MANTENIMIENTO DE LAS 3 SEDES DE LA SDHT</v>
          </cell>
          <cell r="I1026" t="str">
            <v>En Ejecución</v>
          </cell>
          <cell r="J1026" t="str">
            <v xml:space="preserve">https://community.secop.gov.co/Public/Tendering/OpportunityDetail/Index?noticeUID=CO1.NTC.3165805&amp;isFromPublicArea=True&amp;isModal=False
</v>
          </cell>
          <cell r="K1026" t="str">
            <v>SDHT-SDA-PSAG-059-2022.</v>
          </cell>
          <cell r="L1026" t="str">
            <v>X</v>
          </cell>
          <cell r="N1026" t="str">
            <v>CC</v>
          </cell>
          <cell r="O1026">
            <v>28089387</v>
          </cell>
          <cell r="P1026">
            <v>1</v>
          </cell>
          <cell r="Q1026" t="str">
            <v>MEJIA QUINTANILLA</v>
          </cell>
          <cell r="R1026" t="str">
            <v>MARIA ELENA</v>
          </cell>
          <cell r="S1026" t="str">
            <v>No Aplica</v>
          </cell>
          <cell r="T1026" t="str">
            <v>MARIA ELENA MEJIA QUINTANILLA</v>
          </cell>
          <cell r="U1026" t="str">
            <v>F</v>
          </cell>
          <cell r="V1026">
            <v>44792</v>
          </cell>
          <cell r="W1026" t="str">
            <v>No Aplica</v>
          </cell>
          <cell r="X1026">
            <v>44795</v>
          </cell>
          <cell r="Y1026">
            <v>44973</v>
          </cell>
          <cell r="Z1026" t="str">
            <v>Contratación Directa</v>
          </cell>
          <cell r="AA1026" t="str">
            <v>Contrato</v>
          </cell>
          <cell r="AB1026" t="str">
            <v>Prestación de Servicios  de Apoyo a la Gestión</v>
          </cell>
          <cell r="AC1026" t="str">
            <v>PRESTAR SERVICIOS PARA BRINDAR APOYO TÉCNICO Y OPERATIVO EN LAS ACTIVIDADES DESARROLLADAS EN EL PROCESO DE GESTIÓN DE BIENES, SERVICIOS E INFRAESTRUCTURA DE LA SDHT.</v>
          </cell>
          <cell r="AD1026">
            <v>44795</v>
          </cell>
          <cell r="AF1026">
            <v>44795</v>
          </cell>
          <cell r="AH1026">
            <v>5</v>
          </cell>
          <cell r="AI1026">
            <v>26</v>
          </cell>
          <cell r="AJ1026">
            <v>5.8666666666666671</v>
          </cell>
          <cell r="AK1026">
            <v>5</v>
          </cell>
          <cell r="AL1026">
            <v>26</v>
          </cell>
          <cell r="AN1026">
            <v>44974</v>
          </cell>
          <cell r="AO1026">
            <v>44974</v>
          </cell>
          <cell r="AP1026">
            <v>19195733</v>
          </cell>
          <cell r="AQ1026">
            <v>19195733</v>
          </cell>
          <cell r="AR1026">
            <v>3272000</v>
          </cell>
          <cell r="AS1026">
            <v>0.3333333358168602</v>
          </cell>
          <cell r="AT1026">
            <v>4224</v>
          </cell>
          <cell r="AU1026">
            <v>1306</v>
          </cell>
          <cell r="AV1026">
            <v>44778</v>
          </cell>
          <cell r="AW1026">
            <v>19195733</v>
          </cell>
          <cell r="AX1026" t="str">
            <v>O23011605560000007754</v>
          </cell>
        </row>
        <row r="1027">
          <cell r="E1027">
            <v>1008</v>
          </cell>
          <cell r="F1027" t="str">
            <v>1008-2022</v>
          </cell>
          <cell r="G1027" t="str">
            <v>CO1.PCCNTR.3931326</v>
          </cell>
          <cell r="H1027" t="str">
            <v xml:space="preserve">REALIZAR ADECUACIONES DE CALIDAD A 4500 VIVIENDAS PRIORIZANDO HOGARES CON JEFATURA FEMENINA, PERSONAS CON DISCAPACIDAD, VÍCTIMAS DEL CONFLICTO ARMADO, POBLACIÓN ÉTNICA Y ADULTOS MAYORES </v>
          </cell>
          <cell r="I1027" t="str">
            <v>En Ejecución</v>
          </cell>
          <cell r="J1027" t="str">
            <v>https://community.secop.gov.co/Public/Tendering/OpportunityDetail/Index?noticeUID=CO1.NTC.2979410&amp;isFromPublicArea=True&amp;isModal=False</v>
          </cell>
          <cell r="K1027" t="str">
            <v>SDHT-CMA-024-2022</v>
          </cell>
          <cell r="M1027" t="str">
            <v>X</v>
          </cell>
          <cell r="N1027" t="str">
            <v>NIT</v>
          </cell>
          <cell r="O1027">
            <v>901627224</v>
          </cell>
          <cell r="P1027">
            <v>3</v>
          </cell>
          <cell r="Q1027" t="str">
            <v>No Aplica</v>
          </cell>
          <cell r="R1027" t="str">
            <v>No Aplica</v>
          </cell>
          <cell r="S1027" t="str">
            <v>CONSORCIO INTERVIVIENDA 22</v>
          </cell>
          <cell r="T1027" t="str">
            <v>CONSORCIO INTERVIVIENDA 22</v>
          </cell>
          <cell r="U1027" t="str">
            <v>No Aplica</v>
          </cell>
          <cell r="V1027">
            <v>44792</v>
          </cell>
          <cell r="W1027">
            <v>44804</v>
          </cell>
          <cell r="X1027" t="str">
            <v>No Aplica</v>
          </cell>
          <cell r="Y1027" t="str">
            <v>No Aplica</v>
          </cell>
          <cell r="Z1027" t="str">
            <v>SA-Concurso de Méritos AB</v>
          </cell>
          <cell r="AA1027" t="str">
            <v>Contrato</v>
          </cell>
          <cell r="AB1027" t="str">
            <v>Interventoría</v>
          </cell>
          <cell r="AC1027" t="str">
            <v>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1, 2 Y 3 -2022</v>
          </cell>
          <cell r="AD1027">
            <v>44805</v>
          </cell>
          <cell r="AE1027">
            <v>44805</v>
          </cell>
          <cell r="AF1027">
            <v>44805</v>
          </cell>
          <cell r="AG1027">
            <v>44957</v>
          </cell>
          <cell r="AH1027">
            <v>5</v>
          </cell>
          <cell r="AI1027">
            <v>0</v>
          </cell>
          <cell r="AJ1027">
            <v>7.5</v>
          </cell>
          <cell r="AK1027">
            <v>7</v>
          </cell>
          <cell r="AL1027">
            <v>15</v>
          </cell>
          <cell r="AM1027">
            <v>225</v>
          </cell>
          <cell r="AN1027">
            <v>44957</v>
          </cell>
          <cell r="AO1027">
            <v>45031</v>
          </cell>
          <cell r="AP1027">
            <v>432000000</v>
          </cell>
          <cell r="AQ1027">
            <v>624240000</v>
          </cell>
          <cell r="AR1027" t="str">
            <v>No Aplica</v>
          </cell>
          <cell r="AS1027" t="e">
            <v>#VALUE!</v>
          </cell>
          <cell r="AT1027">
            <v>2755</v>
          </cell>
          <cell r="AU1027">
            <v>1058</v>
          </cell>
          <cell r="AV1027">
            <v>44697</v>
          </cell>
          <cell r="AW1027">
            <v>1296000000</v>
          </cell>
          <cell r="AX1027" t="str">
            <v>O23011601010000007715</v>
          </cell>
        </row>
        <row r="1028">
          <cell r="E1028">
            <v>1009</v>
          </cell>
          <cell r="F1028" t="str">
            <v>1009-2022</v>
          </cell>
          <cell r="G1028" t="str">
            <v>CO1.PCCNTR.3931330</v>
          </cell>
          <cell r="H1028" t="str">
            <v xml:space="preserve">REALIZAR ADECUACIONES DE CALIDAD A 4500 VIVIENDAS PRIORIZANDO HOGARES CON JEFATURA FEMENINA, PERSONAS CON DISCAPACIDAD, VÍCTIMAS DEL CONFLICTO ARMADO, POBLACIÓN ÉTNICA Y ADULTOS MAYORES </v>
          </cell>
          <cell r="I1028" t="str">
            <v>En Ejecución</v>
          </cell>
          <cell r="J1028" t="str">
            <v>https://community.secop.gov.co/Public/Tendering/ContractNoticePhases/View?PPI=CO1.PPI.18855862&amp;isFromPublicArea=True&amp;isModal=False</v>
          </cell>
          <cell r="K1028" t="str">
            <v>SDHT-CMA-024-2022</v>
          </cell>
          <cell r="M1028" t="str">
            <v>X</v>
          </cell>
          <cell r="N1028" t="str">
            <v>NIT</v>
          </cell>
          <cell r="O1028">
            <v>860524168</v>
          </cell>
          <cell r="P1028">
            <v>8</v>
          </cell>
          <cell r="Q1028" t="str">
            <v>No Aplica</v>
          </cell>
          <cell r="R1028" t="str">
            <v>No Aplica</v>
          </cell>
          <cell r="S1028" t="str">
            <v>INPLAYCO SAS</v>
          </cell>
          <cell r="T1028" t="str">
            <v>INPLAYCO SAS</v>
          </cell>
          <cell r="U1028" t="str">
            <v>No Aplica</v>
          </cell>
          <cell r="V1028">
            <v>44792</v>
          </cell>
          <cell r="W1028">
            <v>44804</v>
          </cell>
          <cell r="X1028" t="str">
            <v>No Aplica</v>
          </cell>
          <cell r="Y1028" t="str">
            <v>No Aplica</v>
          </cell>
          <cell r="Z1028" t="str">
            <v>SA-Concurso de Méritos AB</v>
          </cell>
          <cell r="AA1028" t="str">
            <v>Contrato</v>
          </cell>
          <cell r="AB1028" t="str">
            <v>Interventoría</v>
          </cell>
          <cell r="AC1028" t="str">
            <v>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1, 2 Y 3 -2022</v>
          </cell>
          <cell r="AD1028">
            <v>44804</v>
          </cell>
          <cell r="AE1028">
            <v>44805</v>
          </cell>
          <cell r="AF1028">
            <v>44805</v>
          </cell>
          <cell r="AG1028">
            <v>44957</v>
          </cell>
          <cell r="AH1028">
            <v>5</v>
          </cell>
          <cell r="AI1028">
            <v>0</v>
          </cell>
          <cell r="AJ1028">
            <v>7.5</v>
          </cell>
          <cell r="AK1028">
            <v>7</v>
          </cell>
          <cell r="AL1028">
            <v>15</v>
          </cell>
          <cell r="AM1028">
            <v>225</v>
          </cell>
          <cell r="AN1028">
            <v>44957</v>
          </cell>
          <cell r="AO1028">
            <v>45031</v>
          </cell>
          <cell r="AP1028">
            <v>432000000</v>
          </cell>
          <cell r="AQ1028">
            <v>624240000</v>
          </cell>
          <cell r="AR1028" t="str">
            <v>No Aplica</v>
          </cell>
          <cell r="AS1028" t="e">
            <v>#VALUE!</v>
          </cell>
          <cell r="AT1028">
            <v>2755</v>
          </cell>
          <cell r="AU1028">
            <v>1058</v>
          </cell>
          <cell r="AV1028">
            <v>44697</v>
          </cell>
          <cell r="AW1028">
            <v>1296000000</v>
          </cell>
          <cell r="AX1028" t="str">
            <v>O23011601010000007715</v>
          </cell>
        </row>
        <row r="1029">
          <cell r="E1029">
            <v>1010</v>
          </cell>
          <cell r="F1029" t="str">
            <v>1010-2022</v>
          </cell>
          <cell r="G1029" t="str">
            <v>CO1.PCCNTR.3931292</v>
          </cell>
          <cell r="H1029" t="str">
            <v xml:space="preserve">REALIZAR ADECUACIONES DE CALIDAD A 4500 VIVIENDAS PRIORIZANDO HOGARES CON JEFATURA FEMENINA, PERSONAS CON DISCAPACIDAD, VÍCTIMAS DEL CONFLICTO ARMADO, POBLACIÓN ÉTNICA Y ADULTOS MAYORES </v>
          </cell>
          <cell r="I1029" t="str">
            <v>En Ejecución</v>
          </cell>
          <cell r="J1029" t="str">
            <v>https://community.secop.gov.co/Public/Tendering/ContractNoticePhases/View?PPI=CO1.PPI.18855862&amp;isFromPublicArea=True&amp;isModal=False</v>
          </cell>
          <cell r="K1029" t="str">
            <v>SDHT-CMA-024-2022</v>
          </cell>
          <cell r="M1029" t="str">
            <v>X</v>
          </cell>
          <cell r="N1029" t="str">
            <v>NIT</v>
          </cell>
          <cell r="O1029">
            <v>830509427</v>
          </cell>
          <cell r="P1029">
            <v>9</v>
          </cell>
          <cell r="Q1029" t="str">
            <v>No Aplica</v>
          </cell>
          <cell r="R1029" t="str">
            <v>No Aplica</v>
          </cell>
          <cell r="S1029" t="str">
            <v>SERVICIOS Y CONSULTORIAS EN INGENIERIA S.A.S.</v>
          </cell>
          <cell r="T1029" t="str">
            <v>SERVICIOS Y CONSULTORIAS EN INGENIERIA S.A.S.</v>
          </cell>
          <cell r="U1029" t="str">
            <v>No Aplica</v>
          </cell>
          <cell r="V1029">
            <v>44792</v>
          </cell>
          <cell r="W1029">
            <v>44802</v>
          </cell>
          <cell r="X1029" t="str">
            <v>No Aplica</v>
          </cell>
          <cell r="Y1029" t="str">
            <v>No Aplica</v>
          </cell>
          <cell r="Z1029" t="str">
            <v>SA-Concurso de Méritos AB</v>
          </cell>
          <cell r="AA1029" t="str">
            <v>Contrato</v>
          </cell>
          <cell r="AB1029" t="str">
            <v>Interventoría</v>
          </cell>
          <cell r="AC1029" t="str">
            <v>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1, 2 Y 3 -2022</v>
          </cell>
          <cell r="AD1029">
            <v>44802</v>
          </cell>
          <cell r="AE1029">
            <v>44805</v>
          </cell>
          <cell r="AF1029">
            <v>44805</v>
          </cell>
          <cell r="AG1029">
            <v>44957</v>
          </cell>
          <cell r="AH1029">
            <v>5</v>
          </cell>
          <cell r="AI1029">
            <v>0</v>
          </cell>
          <cell r="AJ1029">
            <v>7.5</v>
          </cell>
          <cell r="AK1029">
            <v>7</v>
          </cell>
          <cell r="AL1029">
            <v>15</v>
          </cell>
          <cell r="AM1029">
            <v>225</v>
          </cell>
          <cell r="AN1029">
            <v>44957</v>
          </cell>
          <cell r="AO1029">
            <v>45031</v>
          </cell>
          <cell r="AP1029">
            <v>431990875</v>
          </cell>
          <cell r="AQ1029">
            <v>626390875</v>
          </cell>
          <cell r="AR1029" t="str">
            <v>No Aplica</v>
          </cell>
          <cell r="AS1029" t="e">
            <v>#VALUE!</v>
          </cell>
          <cell r="AT1029">
            <v>2755</v>
          </cell>
          <cell r="AU1029">
            <v>1058</v>
          </cell>
          <cell r="AV1029">
            <v>44697</v>
          </cell>
          <cell r="AW1029">
            <v>1296000000</v>
          </cell>
          <cell r="AX1029" t="str">
            <v>O23011601010000007715</v>
          </cell>
        </row>
        <row r="1030">
          <cell r="E1030">
            <v>1011</v>
          </cell>
          <cell r="F1030" t="str">
            <v>1011-2022</v>
          </cell>
          <cell r="G1030" t="str">
            <v>CO1.PCCNTR.3940639</v>
          </cell>
          <cell r="H1030" t="str">
            <v>REALIZAR 5 PROCESOS DE SENSIBILIZACIÓN EN TEMAS DE LUCHA CONTRA LA CORRUPCIÓN PARA EL PERSONAL QUE LABORA EN LA SDHT (1 PROCESO ANUAL)</v>
          </cell>
          <cell r="I1030" t="str">
            <v>En Ejecución</v>
          </cell>
          <cell r="J1030" t="str">
            <v xml:space="preserve">https://community.secop.gov.co/Public/Tendering/OpportunityDetail/Index?noticeUID=CO1.NTC.3170852&amp;isFromPublicArea=True&amp;isModal=False
</v>
          </cell>
          <cell r="K1030" t="str">
            <v>SDHT-SDPP-PSP-030-2022</v>
          </cell>
          <cell r="L1030" t="str">
            <v>X</v>
          </cell>
          <cell r="N1030" t="str">
            <v>CC</v>
          </cell>
          <cell r="O1030">
            <v>1033772118</v>
          </cell>
          <cell r="P1030">
            <v>3</v>
          </cell>
          <cell r="Q1030" t="str">
            <v>AVILA VELANDIA</v>
          </cell>
          <cell r="R1030" t="str">
            <v>ERIKA ROCIO</v>
          </cell>
          <cell r="S1030" t="str">
            <v>No Aplica</v>
          </cell>
          <cell r="T1030" t="str">
            <v>ERIKA ROCIO AVILA VELANDIA</v>
          </cell>
          <cell r="U1030" t="str">
            <v>F</v>
          </cell>
          <cell r="V1030">
            <v>44795</v>
          </cell>
          <cell r="W1030" t="str">
            <v>No Aplica</v>
          </cell>
          <cell r="X1030">
            <v>44796</v>
          </cell>
          <cell r="Y1030">
            <v>44927</v>
          </cell>
          <cell r="Z1030" t="str">
            <v>Contratación Directa</v>
          </cell>
          <cell r="AA1030" t="str">
            <v>Contrato</v>
          </cell>
          <cell r="AB1030" t="str">
            <v>Prestación de Servicios Profesionales</v>
          </cell>
          <cell r="AC1030" t="str">
            <v>PRESTAR SERVICIOS PROFESIONALES PARA EL DESARROLLO DE LAS ACCIONES RELACIONADAS CON EL SEGUIMIENTO AL CUMPLIMIENTO DE NORMAS, ÍNDICES, ADMINISTRACIÓN DE LA PLATAFORMA SUIT Y GENERACIÓN DE REPORTES RELACIONADOS CON LA TRANSPARENCIA Y LUCHA CONTRA LA CORRUPCIÓN</v>
          </cell>
          <cell r="AD1030">
            <v>44797</v>
          </cell>
          <cell r="AF1030">
            <v>44797</v>
          </cell>
          <cell r="AH1030">
            <v>4</v>
          </cell>
          <cell r="AI1030">
            <v>10</v>
          </cell>
          <cell r="AJ1030">
            <v>4.333333333333333</v>
          </cell>
          <cell r="AK1030">
            <v>4</v>
          </cell>
          <cell r="AL1030">
            <v>10</v>
          </cell>
          <cell r="AN1030">
            <v>44929</v>
          </cell>
          <cell r="AO1030">
            <v>44929</v>
          </cell>
          <cell r="AP1030">
            <v>27733333</v>
          </cell>
          <cell r="AQ1030">
            <v>27733333</v>
          </cell>
          <cell r="AR1030">
            <v>6400000</v>
          </cell>
          <cell r="AS1030">
            <v>0.3333333358168602</v>
          </cell>
          <cell r="AT1030">
            <v>3891</v>
          </cell>
          <cell r="AU1030">
            <v>1329</v>
          </cell>
          <cell r="AV1030">
            <v>44789</v>
          </cell>
          <cell r="AW1030">
            <v>27733333</v>
          </cell>
          <cell r="AX1030" t="str">
            <v>O23011605510000007606</v>
          </cell>
        </row>
        <row r="1031">
          <cell r="E1031">
            <v>1012</v>
          </cell>
          <cell r="F1031" t="str">
            <v>1012-2022</v>
          </cell>
          <cell r="G1031" t="str">
            <v>CO1.PCCNTR.3942023</v>
          </cell>
          <cell r="H1031" t="str">
            <v>IMPLEMENTAR 1 SISTEMA INTEGRADO DEL SECTOR</v>
          </cell>
          <cell r="I1031" t="str">
            <v>En Ejecución</v>
          </cell>
          <cell r="J1031" t="str">
            <v>https://community.secop.gov.co/Public/Tendering/OpportunityDetail/Index?noticeUID=CO1.NTC.3178189&amp;isFromPublicArea=True&amp;isModal=False</v>
          </cell>
          <cell r="K1031" t="str">
            <v>SDHT-CD-SPO-050-2022</v>
          </cell>
          <cell r="M1031" t="str">
            <v>X</v>
          </cell>
          <cell r="N1031" t="str">
            <v>NIT</v>
          </cell>
          <cell r="O1031">
            <v>860076580</v>
          </cell>
          <cell r="P1031">
            <v>7</v>
          </cell>
          <cell r="Q1031" t="str">
            <v>No Aplica</v>
          </cell>
          <cell r="R1031" t="str">
            <v>No Aplica</v>
          </cell>
          <cell r="S1031" t="str">
            <v>SOFTWARE SHOP DE COLOMBIA S.A.S</v>
          </cell>
          <cell r="T1031" t="str">
            <v>SOFTWARE SHOP DE COLOMBIA S.A.S</v>
          </cell>
          <cell r="U1031" t="str">
            <v>No Aplica</v>
          </cell>
          <cell r="V1031">
            <v>44796</v>
          </cell>
          <cell r="W1031">
            <v>44802</v>
          </cell>
          <cell r="X1031" t="str">
            <v>No Aplica</v>
          </cell>
          <cell r="Y1031" t="str">
            <v>No Aplica</v>
          </cell>
          <cell r="Z1031" t="str">
            <v>Contratación Directa</v>
          </cell>
          <cell r="AA1031" t="str">
            <v>Contrato</v>
          </cell>
          <cell r="AB1031" t="str">
            <v>Compra-Venta</v>
          </cell>
          <cell r="AC1031" t="str">
            <v>RENOVAR LA LICENCIA DE SERVICIO DE SOPORTE Y ACTUALIZACIÓN DEL LICENCIAMIENTO STATA MP DUAL CORE EDITION, PARA EL PROCESAMIENTO Y MANEJO DE DATOS ESTADÍSTICOS DE LA SDHT</v>
          </cell>
          <cell r="AD1031">
            <v>44802</v>
          </cell>
          <cell r="AE1031">
            <v>44810</v>
          </cell>
          <cell r="AF1031">
            <v>44810</v>
          </cell>
          <cell r="AH1031">
            <v>5</v>
          </cell>
          <cell r="AI1031">
            <v>0</v>
          </cell>
          <cell r="AJ1031">
            <v>5</v>
          </cell>
          <cell r="AK1031">
            <v>5</v>
          </cell>
          <cell r="AL1031">
            <v>0</v>
          </cell>
          <cell r="AN1031">
            <v>44962</v>
          </cell>
          <cell r="AO1031">
            <v>44962</v>
          </cell>
          <cell r="AP1031">
            <v>29856803</v>
          </cell>
          <cell r="AQ1031">
            <v>29856803</v>
          </cell>
          <cell r="AR1031" t="str">
            <v>No Aplica</v>
          </cell>
          <cell r="AS1031" t="e">
            <v>#VALUE!</v>
          </cell>
          <cell r="AT1031">
            <v>3340</v>
          </cell>
          <cell r="AU1031">
            <v>1213</v>
          </cell>
          <cell r="AV1031">
            <v>44756</v>
          </cell>
          <cell r="AW1031">
            <v>29856803</v>
          </cell>
          <cell r="AX1031" t="str">
            <v>O23011605530000007815</v>
          </cell>
        </row>
        <row r="1032">
          <cell r="E1032">
            <v>1013</v>
          </cell>
          <cell r="F1032" t="str">
            <v>1013-2022</v>
          </cell>
          <cell r="G1032" t="str">
            <v>CO1.PCCNTR.3947902</v>
          </cell>
          <cell r="H1032" t="str">
            <v>OBTENER EL 99 % DE ÍNDICE DE DISPONIBILIDAD DE LOS RECURSOS TECNOLÓGICOS.</v>
          </cell>
          <cell r="I1032" t="str">
            <v>Terminado</v>
          </cell>
          <cell r="J1032" t="str">
            <v>https://community.secop.gov.co/Public/Tendering/OpportunityDetail/Index?noticeUID=CO1.NTC.3111635&amp;isFromPublicArea=True&amp;isModal=False</v>
          </cell>
          <cell r="K1032" t="str">
            <v>SDHT-MC-041-2022</v>
          </cell>
          <cell r="M1032" t="str">
            <v>X</v>
          </cell>
          <cell r="N1032" t="str">
            <v>NIT</v>
          </cell>
          <cell r="O1032">
            <v>901025545</v>
          </cell>
          <cell r="P1032">
            <v>9</v>
          </cell>
          <cell r="Q1032" t="str">
            <v>No Aplica</v>
          </cell>
          <cell r="R1032" t="str">
            <v>No Aplica</v>
          </cell>
          <cell r="S1032" t="str">
            <v>INTELLI NEXT SAS</v>
          </cell>
          <cell r="T1032" t="str">
            <v>INTELLI NEXT SAS</v>
          </cell>
          <cell r="U1032" t="str">
            <v>No Aplica</v>
          </cell>
          <cell r="V1032">
            <v>44798</v>
          </cell>
          <cell r="W1032">
            <v>44803</v>
          </cell>
          <cell r="X1032" t="str">
            <v>No Aplica</v>
          </cell>
          <cell r="Y1032" t="str">
            <v>No Aplica</v>
          </cell>
          <cell r="Z1032" t="str">
            <v>Mínima Cuantía</v>
          </cell>
          <cell r="AA1032" t="str">
            <v>Contrato</v>
          </cell>
          <cell r="AB1032" t="str">
            <v>Compra-Venta</v>
          </cell>
          <cell r="AC1032" t="str">
            <v>ADQUISICIÓN DE LECTORES ÓPTICOS Y DE PROXIMIDAD PARA LA SDHT.</v>
          </cell>
          <cell r="AD1032">
            <v>44803</v>
          </cell>
          <cell r="AE1032">
            <v>44810</v>
          </cell>
          <cell r="AF1032">
            <v>44810</v>
          </cell>
          <cell r="AG1032">
            <v>44904</v>
          </cell>
          <cell r="AH1032">
            <v>1</v>
          </cell>
          <cell r="AI1032">
            <v>15</v>
          </cell>
          <cell r="AJ1032">
            <v>2.1666666666666665</v>
          </cell>
          <cell r="AK1032">
            <v>2</v>
          </cell>
          <cell r="AL1032">
            <v>5</v>
          </cell>
          <cell r="AN1032">
            <v>44874</v>
          </cell>
          <cell r="AO1032">
            <v>44904</v>
          </cell>
          <cell r="AP1032">
            <v>15955020</v>
          </cell>
          <cell r="AQ1032">
            <v>15955020</v>
          </cell>
          <cell r="AR1032" t="str">
            <v>No Aplica</v>
          </cell>
          <cell r="AS1032" t="str">
            <v>No Aplica</v>
          </cell>
          <cell r="AT1032">
            <v>3832</v>
          </cell>
          <cell r="AU1032">
            <v>1178</v>
          </cell>
          <cell r="AV1032">
            <v>44753</v>
          </cell>
          <cell r="AW1032">
            <v>28500000</v>
          </cell>
          <cell r="AX1032" t="str">
            <v>O23011605530000007815</v>
          </cell>
        </row>
        <row r="1033">
          <cell r="E1033">
            <v>1014</v>
          </cell>
          <cell r="F1033" t="str">
            <v>1014-2022</v>
          </cell>
          <cell r="G1033" t="str">
            <v>CO1.PCCNTR.3943083</v>
          </cell>
          <cell r="H1033" t="str">
            <v>PROMOVER 100 % DE LA IMPLEMENTACIÓN DE LAS FUENTES DE FINANCIACIÓN PARA EL HÁBITAT</v>
          </cell>
          <cell r="I1033" t="str">
            <v>En Ejecución</v>
          </cell>
          <cell r="J1033" t="str">
            <v>https://community.secop.gov.co/Public/Tendering/OpportunityDetail/Index?noticeUID=CO1.NTC.3180520&amp;isFromPublicArea=True&amp;isModal=False</v>
          </cell>
          <cell r="K1033" t="str">
            <v>SDHT-SDRPRI-PSP-038-2022.</v>
          </cell>
          <cell r="L1033" t="str">
            <v>X</v>
          </cell>
          <cell r="N1033" t="str">
            <v>CC</v>
          </cell>
          <cell r="O1033">
            <v>1001090013</v>
          </cell>
          <cell r="P1033">
            <v>5</v>
          </cell>
          <cell r="Q1033" t="str">
            <v>CASALLAS RODRIGUEZ</v>
          </cell>
          <cell r="R1033" t="str">
            <v>SARA NATALIA</v>
          </cell>
          <cell r="S1033" t="str">
            <v>No Aplica</v>
          </cell>
          <cell r="T1033" t="str">
            <v>SARA NATALIA CASALLAS RODRIGUEZ</v>
          </cell>
          <cell r="U1033" t="str">
            <v>F</v>
          </cell>
          <cell r="V1033">
            <v>44796</v>
          </cell>
          <cell r="W1033" t="str">
            <v>No Aplica</v>
          </cell>
          <cell r="X1033">
            <v>44797</v>
          </cell>
          <cell r="Y1033">
            <v>44934</v>
          </cell>
          <cell r="Z1033" t="str">
            <v>Contratación Directa</v>
          </cell>
          <cell r="AA1033" t="str">
            <v>Contrato</v>
          </cell>
          <cell r="AB1033" t="str">
            <v>Prestación de Servicios Profesionales</v>
          </cell>
          <cell r="AC1033" t="str">
            <v>PRESTAR SERVICIOS PROFESIONALES PARA EL DESARROLLO DE ESTRATEGIAS EN LA PLANEACIÓN Y DESARROLLO DEL PROGRAMA EDUCACIÓN E INCLUSIÓN FINANCIERA EN LA ESCUELA VIRTUAL DEL HÁBITAT, EN EL MARCO DEL DISEÑO E IMPLEMENTACIÓN DE LOS INSTRUMENTOS DE FINANCIACIÓN PARA LA ADQUISICIÓN DE VIVIENDA</v>
          </cell>
          <cell r="AD1033">
            <v>44797</v>
          </cell>
          <cell r="AE1033">
            <v>44798</v>
          </cell>
          <cell r="AF1033">
            <v>44798</v>
          </cell>
          <cell r="AH1033">
            <v>4</v>
          </cell>
          <cell r="AI1033">
            <v>15</v>
          </cell>
          <cell r="AJ1033">
            <v>4.5</v>
          </cell>
          <cell r="AK1033">
            <v>4</v>
          </cell>
          <cell r="AL1033">
            <v>15</v>
          </cell>
          <cell r="AN1033">
            <v>44935</v>
          </cell>
          <cell r="AO1033">
            <v>44935</v>
          </cell>
          <cell r="AP1033">
            <v>23850000</v>
          </cell>
          <cell r="AQ1033">
            <v>23850000</v>
          </cell>
          <cell r="AR1033">
            <v>5300000</v>
          </cell>
          <cell r="AS1033">
            <v>0</v>
          </cell>
          <cell r="AT1033">
            <v>4221</v>
          </cell>
          <cell r="AU1033">
            <v>1317</v>
          </cell>
          <cell r="AV1033">
            <v>44783</v>
          </cell>
          <cell r="AW1033">
            <v>23850000</v>
          </cell>
          <cell r="AX1033" t="str">
            <v>O23011601190000007825</v>
          </cell>
        </row>
        <row r="1034">
          <cell r="E1034">
            <v>1015</v>
          </cell>
          <cell r="F1034" t="str">
            <v>1015-2022</v>
          </cell>
          <cell r="G1034" t="str">
            <v>CO1.PCCNTR.3949628</v>
          </cell>
          <cell r="H1034" t="str">
            <v>IMPLEMENTAR 1  SISTEMA  DE LA SDHT</v>
          </cell>
          <cell r="I1034" t="str">
            <v>Terminado</v>
          </cell>
          <cell r="J1034" t="str">
            <v>https://community.secop.gov.co/Public/Tendering/OpportunityDetail/Index?noticeUID=CO1.NTC.3187396&amp;isFromPublicArea=True&amp;isModal=False</v>
          </cell>
          <cell r="K1034" t="str">
            <v>SDHT-SDA-PSP-072-2022</v>
          </cell>
          <cell r="L1034" t="str">
            <v>X</v>
          </cell>
          <cell r="N1034" t="str">
            <v>CC</v>
          </cell>
          <cell r="O1034">
            <v>80190016</v>
          </cell>
          <cell r="P1034">
            <v>2</v>
          </cell>
          <cell r="Q1034" t="str">
            <v>GONZALEZ NIÑO</v>
          </cell>
          <cell r="R1034" t="str">
            <v>JULIAN FERNANDO</v>
          </cell>
          <cell r="S1034" t="str">
            <v>No Aplica</v>
          </cell>
          <cell r="T1034" t="str">
            <v>JULIAN FERNANDO GONZALEZ NIÑO</v>
          </cell>
          <cell r="U1034" t="str">
            <v>M</v>
          </cell>
          <cell r="V1034">
            <v>44797</v>
          </cell>
          <cell r="W1034" t="str">
            <v>No Aplica</v>
          </cell>
          <cell r="X1034">
            <v>44798</v>
          </cell>
          <cell r="Y1034">
            <v>44919</v>
          </cell>
          <cell r="Z1034" t="str">
            <v>Contratación Directa</v>
          </cell>
          <cell r="AA1034" t="str">
            <v>Contrato</v>
          </cell>
          <cell r="AB1034" t="str">
            <v>Prestación de Servicios Profesionales</v>
          </cell>
          <cell r="AC1034" t="str">
            <v>PRESTAR SERVICIOS PROFESIONALES PARA APOYAR JURÍDICAMENTE EL PROCESO DE GESTIÓN CONTRACTUAL DE LA SUBDIRECCIÓN ADMINISTRATIVA</v>
          </cell>
          <cell r="AD1034">
            <v>44799</v>
          </cell>
          <cell r="AF1034">
            <v>44799</v>
          </cell>
          <cell r="AH1034">
            <v>4</v>
          </cell>
          <cell r="AI1034">
            <v>0</v>
          </cell>
          <cell r="AJ1034">
            <v>4</v>
          </cell>
          <cell r="AK1034">
            <v>4</v>
          </cell>
          <cell r="AL1034">
            <v>0</v>
          </cell>
          <cell r="AN1034">
            <v>44920</v>
          </cell>
          <cell r="AO1034">
            <v>44920</v>
          </cell>
          <cell r="AP1034">
            <v>16800000</v>
          </cell>
          <cell r="AQ1034">
            <v>16800000</v>
          </cell>
          <cell r="AR1034">
            <v>4200000</v>
          </cell>
          <cell r="AS1034">
            <v>0</v>
          </cell>
          <cell r="AT1034">
            <v>4368</v>
          </cell>
          <cell r="AU1034">
            <v>1351</v>
          </cell>
          <cell r="AV1034">
            <v>44792</v>
          </cell>
          <cell r="AW1034">
            <v>16800000</v>
          </cell>
          <cell r="AX1034" t="str">
            <v>O23011605560000007754</v>
          </cell>
        </row>
        <row r="1035">
          <cell r="E1035">
            <v>1016</v>
          </cell>
          <cell r="F1035" t="str">
            <v>1016-2022</v>
          </cell>
          <cell r="G1035" t="str">
            <v>CO1.PCCNTR.3945175</v>
          </cell>
          <cell r="H1035" t="str">
            <v>ELABORAR 2 DOCUMENTOS METODOLÓGICOS PARA EL SEGUIMIENTO A LOS COMPROMISOS INSTITUCIONALES Y DE SECTOR PARA LA LUCHA CONTRA LA CORRUPCIÓN Y DE PROMOCIÓN DE LA TRANSPARENCIA</v>
          </cell>
          <cell r="I1035" t="str">
            <v>En Ejecución</v>
          </cell>
          <cell r="J1035" t="str">
            <v>https://community.secop.gov.co/Public/Tendering/OpportunityDetail/Index?noticeUID=CO1.NTC.3030675&amp;isFromPublicArea=True&amp;isModal=False</v>
          </cell>
          <cell r="K1035" t="str">
            <v>SDHT-CMA-029-2022</v>
          </cell>
          <cell r="M1035" t="str">
            <v>X</v>
          </cell>
          <cell r="N1035" t="str">
            <v>NIT</v>
          </cell>
          <cell r="O1035">
            <v>800131690</v>
          </cell>
          <cell r="P1035">
            <v>6</v>
          </cell>
          <cell r="Q1035" t="str">
            <v>No Aplica</v>
          </cell>
          <cell r="R1035" t="str">
            <v>No Aplica</v>
          </cell>
          <cell r="S1035" t="str">
            <v>AVANCE ORGANIZACIONAL CONSULTORES SAS</v>
          </cell>
          <cell r="T1035" t="str">
            <v>AVANCE ORGANIZACIONAL CONSULTORES SAS</v>
          </cell>
          <cell r="U1035" t="str">
            <v>No Aplica</v>
          </cell>
          <cell r="V1035">
            <v>44797</v>
          </cell>
          <cell r="W1035">
            <v>44799</v>
          </cell>
          <cell r="X1035" t="str">
            <v>No Aplica</v>
          </cell>
          <cell r="Y1035" t="str">
            <v>No Aplica</v>
          </cell>
          <cell r="Z1035" t="str">
            <v>SA-Concurso de Méritos AB</v>
          </cell>
          <cell r="AA1035" t="str">
            <v>Contrato</v>
          </cell>
          <cell r="AB1035" t="str">
            <v>Prestación de Servicios</v>
          </cell>
          <cell r="AC1035" t="str">
            <v>PRESTAR SERVICIOS PARA DESARROLLAR DOS DOCUMENTOS QUE CONTENGAN PROPUESTAS METODOLÓGICAS PROPIAS PARA EL SECTOR HÁBITAT QUE ABORDEN ASPECTOS CENTRALES COMO EL FORTALECIMIENTO DE LA CULTURA DE LA GESTIÓN BASADA EN LA TRANSPARENCIA Y LA INTEGRIDAD Y; EL FORTALECIMIENTO DEL CONTROL SOCIAL INCIDENTE POR PARTE DE LOS GRUPOS DE VALOR Y PARTES INTERESADAS.</v>
          </cell>
          <cell r="AD1035">
            <v>44799</v>
          </cell>
          <cell r="AE1035">
            <v>44803</v>
          </cell>
          <cell r="AF1035">
            <v>44803</v>
          </cell>
          <cell r="AG1035">
            <v>44955</v>
          </cell>
          <cell r="AH1035">
            <v>5</v>
          </cell>
          <cell r="AI1035">
            <v>0</v>
          </cell>
          <cell r="AJ1035">
            <v>5</v>
          </cell>
          <cell r="AK1035">
            <v>5</v>
          </cell>
          <cell r="AL1035">
            <v>0</v>
          </cell>
          <cell r="AN1035">
            <v>44955</v>
          </cell>
          <cell r="AO1035">
            <v>44955</v>
          </cell>
          <cell r="AP1035">
            <v>153030689</v>
          </cell>
          <cell r="AQ1035">
            <v>153030689</v>
          </cell>
          <cell r="AR1035" t="str">
            <v>No Aplica</v>
          </cell>
          <cell r="AS1035" t="e">
            <v>#VALUE!</v>
          </cell>
          <cell r="AT1035">
            <v>3835</v>
          </cell>
          <cell r="AU1035">
            <v>1052</v>
          </cell>
          <cell r="AV1035">
            <v>44686</v>
          </cell>
          <cell r="AW1035">
            <v>168000000</v>
          </cell>
          <cell r="AX1035" t="str">
            <v>O23011605510000007606</v>
          </cell>
        </row>
        <row r="1036">
          <cell r="E1036">
            <v>1017</v>
          </cell>
          <cell r="F1036" t="str">
            <v>1017-2022</v>
          </cell>
          <cell r="G1036" t="str">
            <v>CO1.PCCNTR.3946366</v>
          </cell>
          <cell r="H1036" t="str">
            <v xml:space="preserve"> ADOPTAR 1 POLÍTICA DE GESTIÓN INTEGRAL DEL SECTOR HÁBITAT </v>
          </cell>
          <cell r="I1036" t="str">
            <v>En Ejecución</v>
          </cell>
          <cell r="J1036" t="str">
            <v>https://community.secop.gov.co/Public/Tendering/OpportunityDetail/Index?noticeUID=CO1.NTC.3183365&amp;isFromPublicArea=True&amp;isModal=False</v>
          </cell>
          <cell r="K1036" t="str">
            <v>SDHT-SDIS-PSP-056-2022</v>
          </cell>
          <cell r="L1036" t="str">
            <v>X</v>
          </cell>
          <cell r="N1036" t="str">
            <v>CC</v>
          </cell>
          <cell r="O1036">
            <v>52266757</v>
          </cell>
          <cell r="P1036">
            <v>8</v>
          </cell>
          <cell r="Q1036" t="str">
            <v>PUERTO SALAMANCA</v>
          </cell>
          <cell r="R1036" t="str">
            <v>DIANA MARCELA</v>
          </cell>
          <cell r="S1036" t="str">
            <v>No Aplica</v>
          </cell>
          <cell r="T1036" t="str">
            <v>DIANA MARCELA PUERTO SALAMANCA</v>
          </cell>
          <cell r="U1036" t="str">
            <v>F</v>
          </cell>
          <cell r="V1036">
            <v>44796</v>
          </cell>
          <cell r="W1036">
            <v>44799</v>
          </cell>
          <cell r="X1036">
            <v>44798</v>
          </cell>
          <cell r="Y1036">
            <v>44948</v>
          </cell>
          <cell r="Z1036" t="str">
            <v>Contratación Directa</v>
          </cell>
          <cell r="AA1036" t="str">
            <v>Contrato</v>
          </cell>
          <cell r="AB1036" t="str">
            <v>Prestación de Servicios Profesionales</v>
          </cell>
          <cell r="AC1036" t="str">
            <v>PRESTAR SERVICIOS PROFESIONALES PARA APOYAR LAS ACTIVIDADES DE SEGUIMIENTO, GESTIÓN Y CONSOLIDACIÓN DE LA INFORMACIÓN RELACIONADA CON LOS PROGRAMAS Y PROYECTOS LIDERADOS POR LA SUBSECRETARIA DE PLANEACIÓN Y POLÍTICA, EN EL MARCO DE LA POLÍTICA DE GESTIÓN INTEGRAL DEL HÁBITAT.</v>
          </cell>
          <cell r="AD1036">
            <v>44799</v>
          </cell>
          <cell r="AF1036">
            <v>44799</v>
          </cell>
          <cell r="AH1036">
            <v>5</v>
          </cell>
          <cell r="AI1036">
            <v>0</v>
          </cell>
          <cell r="AJ1036">
            <v>7.3</v>
          </cell>
          <cell r="AK1036">
            <v>7</v>
          </cell>
          <cell r="AL1036">
            <v>9</v>
          </cell>
          <cell r="AM1036">
            <v>219</v>
          </cell>
          <cell r="AN1036">
            <v>44951</v>
          </cell>
          <cell r="AO1036">
            <v>45020</v>
          </cell>
          <cell r="AP1036">
            <v>32500000</v>
          </cell>
          <cell r="AQ1036">
            <v>47450000</v>
          </cell>
          <cell r="AR1036">
            <v>6500000</v>
          </cell>
          <cell r="AS1036">
            <v>0</v>
          </cell>
          <cell r="AT1036">
            <v>4015</v>
          </cell>
          <cell r="AU1036">
            <v>1274</v>
          </cell>
          <cell r="AV1036">
            <v>44768</v>
          </cell>
          <cell r="AW1036">
            <v>33150000</v>
          </cell>
          <cell r="AX1036" t="str">
            <v>O23011601190000007721</v>
          </cell>
        </row>
        <row r="1037">
          <cell r="E1037">
            <v>1018</v>
          </cell>
          <cell r="F1037" t="str">
            <v>1018-2022</v>
          </cell>
          <cell r="G1037" t="str">
            <v>CO1.PCCNTR.3126537</v>
          </cell>
          <cell r="H1037" t="str">
            <v>IMPLEMENTAR 1  SISTEMA  DE LA SDHT</v>
          </cell>
          <cell r="I1037" t="str">
            <v>En Ejecución</v>
          </cell>
          <cell r="J1037" t="str">
            <v>https://community.secop.gov.co/Public/Tendering/OpportunityDetail/Index?noticeUID=CO1.NTC.3190732&amp;isFromPublicArea=True&amp;isModal=False</v>
          </cell>
          <cell r="K1037" t="str">
            <v>SDHT-SDA-PSP-073-2022</v>
          </cell>
          <cell r="L1037" t="str">
            <v>X</v>
          </cell>
          <cell r="N1037" t="str">
            <v>CC</v>
          </cell>
          <cell r="O1037">
            <v>4383195</v>
          </cell>
          <cell r="P1037">
            <v>5</v>
          </cell>
          <cell r="Q1037" t="str">
            <v>OSORIO BUITRAGO</v>
          </cell>
          <cell r="R1037" t="str">
            <v>GABRIEL</v>
          </cell>
          <cell r="S1037" t="str">
            <v>No Aplica</v>
          </cell>
          <cell r="T1037" t="str">
            <v>GABRIEL OSORIO BUITRAGO</v>
          </cell>
          <cell r="U1037" t="str">
            <v>M</v>
          </cell>
          <cell r="V1037">
            <v>44797</v>
          </cell>
          <cell r="W1037">
            <v>44799</v>
          </cell>
          <cell r="X1037">
            <v>44799</v>
          </cell>
          <cell r="Y1037">
            <v>44919</v>
          </cell>
          <cell r="Z1037" t="str">
            <v>Contratación Directa</v>
          </cell>
          <cell r="AA1037" t="str">
            <v>Contrato</v>
          </cell>
          <cell r="AB1037" t="str">
            <v>Prestación de Servicios Profesionales</v>
          </cell>
          <cell r="AC1037" t="str">
            <v>PRESTAR SERVICIOS PROFESIONALES JURÍDICOS ESPECIALIZADOS PARA APOYAR EL DESARROLLO DE LAS ACTIVIDADES PROPIAS DE LA SUBDIRECCIÓN ADMINISTRATIVA DE LA SECRETARIA DISTRITAL DEL HABITAT.</v>
          </cell>
          <cell r="AD1037">
            <v>44799</v>
          </cell>
          <cell r="AF1037">
            <v>44799</v>
          </cell>
          <cell r="AH1037">
            <v>4</v>
          </cell>
          <cell r="AI1037">
            <v>0</v>
          </cell>
          <cell r="AJ1037">
            <v>5.166666666666667</v>
          </cell>
          <cell r="AK1037">
            <v>5</v>
          </cell>
          <cell r="AL1037">
            <v>5</v>
          </cell>
          <cell r="AN1037">
            <v>44920</v>
          </cell>
          <cell r="AO1037">
            <v>44956</v>
          </cell>
          <cell r="AP1037">
            <v>43260000</v>
          </cell>
          <cell r="AQ1037">
            <v>55877500</v>
          </cell>
          <cell r="AR1037">
            <v>10815000</v>
          </cell>
          <cell r="AS1037">
            <v>0</v>
          </cell>
          <cell r="AT1037">
            <v>4370</v>
          </cell>
          <cell r="AU1037">
            <v>1354</v>
          </cell>
          <cell r="AV1037">
            <v>44796</v>
          </cell>
          <cell r="AW1037">
            <v>43260000</v>
          </cell>
          <cell r="AX1037" t="str">
            <v>O23011605560000007754</v>
          </cell>
        </row>
        <row r="1038">
          <cell r="E1038">
            <v>1019</v>
          </cell>
          <cell r="F1038" t="str">
            <v>1019-2022</v>
          </cell>
          <cell r="G1038" t="str">
            <v>CO1.PCCNTR.3949433</v>
          </cell>
          <cell r="H1038" t="str">
            <v>EJECUTAR  6 ESTRATEGIAS PARA EL FORTALECIMIENTO DE LA PARTICIPACIÓN CIUDADANA EN LOS TEMAS ESTRATÉGICOS DEL SECTOR</v>
          </cell>
          <cell r="I1038" t="str">
            <v>En Ejecución</v>
          </cell>
          <cell r="J1038" t="str">
            <v>https://community.secop.gov.co/Public/Tendering/OpportunityDetail/Index?noticeUID=CO1.NTC.3186661&amp;isFromPublicArea=True&amp;isModal=False</v>
          </cell>
          <cell r="K1038" t="str">
            <v>SDHT-SPRC-PSP-040-2022</v>
          </cell>
          <cell r="L1038" t="str">
            <v>X</v>
          </cell>
          <cell r="N1038" t="str">
            <v>CC</v>
          </cell>
          <cell r="O1038">
            <v>52767987</v>
          </cell>
          <cell r="P1038">
            <v>5</v>
          </cell>
          <cell r="Q1038" t="str">
            <v>PRIETO OLAYA</v>
          </cell>
          <cell r="R1038" t="str">
            <v>ANA MILENA</v>
          </cell>
          <cell r="S1038" t="str">
            <v>No Aplica</v>
          </cell>
          <cell r="T1038" t="str">
            <v>ANA MILENA PRIETO OLAYA</v>
          </cell>
          <cell r="U1038" t="str">
            <v>F</v>
          </cell>
          <cell r="V1038">
            <v>44797</v>
          </cell>
          <cell r="W1038" t="str">
            <v>No Aplica</v>
          </cell>
          <cell r="X1038">
            <v>44798</v>
          </cell>
          <cell r="Y1038">
            <v>44935</v>
          </cell>
          <cell r="Z1038" t="str">
            <v>Contratación Directa</v>
          </cell>
          <cell r="AA1038" t="str">
            <v>Contrato</v>
          </cell>
          <cell r="AB1038" t="str">
            <v>Prestación de Servicios Profesionales</v>
          </cell>
          <cell r="AC1038" t="str">
            <v>PRESTAR SERVICIOS PROFESIONALES PARA APOYAR EL POSICIONAMIENTO, IMPLEMENTACIÓN Y SEGUIMIENTO DE LAS ESTRATEGIAS DE PARTICIPACIÓN E INTERVENCIÓN DEL SECTOR HÁBITAT A NIVEL TERRITORIAL Y SU ARTICULACIÓN CON EL NIVEL CENTRAL.</v>
          </cell>
          <cell r="AD1038">
            <v>44798</v>
          </cell>
          <cell r="AF1038">
            <v>44798</v>
          </cell>
          <cell r="AH1038">
            <v>4</v>
          </cell>
          <cell r="AI1038">
            <v>15</v>
          </cell>
          <cell r="AJ1038">
            <v>4.5</v>
          </cell>
          <cell r="AK1038">
            <v>4</v>
          </cell>
          <cell r="AL1038">
            <v>15</v>
          </cell>
          <cell r="AN1038">
            <v>44935</v>
          </cell>
          <cell r="AO1038">
            <v>44935</v>
          </cell>
          <cell r="AP1038">
            <v>30127500</v>
          </cell>
          <cell r="AQ1038">
            <v>30127500</v>
          </cell>
          <cell r="AR1038">
            <v>6695000</v>
          </cell>
          <cell r="AS1038">
            <v>0</v>
          </cell>
          <cell r="AT1038">
            <v>2911</v>
          </cell>
          <cell r="AU1038">
            <v>1327</v>
          </cell>
          <cell r="AV1038">
            <v>44789</v>
          </cell>
          <cell r="AW1038">
            <v>30127500</v>
          </cell>
          <cell r="AX1038" t="str">
            <v>O23011601210000007590</v>
          </cell>
        </row>
        <row r="1039">
          <cell r="E1039">
            <v>1020</v>
          </cell>
          <cell r="F1039" t="str">
            <v>1020-2022</v>
          </cell>
          <cell r="G1039" t="str">
            <v>CO1.PCCNTR.3950079</v>
          </cell>
          <cell r="H1039" t="str">
            <v>EJECUTAR  6 ESTRATEGIAS PARA EL FORTALECIMIENTO DE LA PARTICIPACIÓN CIUDADANA EN LOS TEMAS ESTRATÉGICOS DEL SECTOR</v>
          </cell>
          <cell r="I1039" t="str">
            <v>En Ejecución</v>
          </cell>
          <cell r="J1039" t="str">
            <v>https://community.secop.gov.co/Public/Tendering/OpportunityDetail/Index?noticeUID=CO1.NTC.3188230&amp;isFromPublicArea=True&amp;isModal=False</v>
          </cell>
          <cell r="K1039" t="str">
            <v>SDHT-SPRC-PSP-038-2022</v>
          </cell>
          <cell r="L1039" t="str">
            <v>X</v>
          </cell>
          <cell r="N1039" t="str">
            <v>CC</v>
          </cell>
          <cell r="O1039">
            <v>52886186</v>
          </cell>
          <cell r="P1039">
            <v>2</v>
          </cell>
          <cell r="Q1039" t="str">
            <v>NARANJO BEJARANO</v>
          </cell>
          <cell r="R1039" t="str">
            <v>BLANCA YINET</v>
          </cell>
          <cell r="S1039" t="str">
            <v>No Aplica</v>
          </cell>
          <cell r="T1039" t="str">
            <v>BLANCA YINET NARANJO BEJARANO</v>
          </cell>
          <cell r="U1039" t="str">
            <v>F</v>
          </cell>
          <cell r="V1039">
            <v>44797</v>
          </cell>
          <cell r="W1039" t="str">
            <v>No Aplica</v>
          </cell>
          <cell r="X1039">
            <v>44798</v>
          </cell>
          <cell r="Y1039">
            <v>44586</v>
          </cell>
          <cell r="Z1039" t="str">
            <v>Contratación Directa</v>
          </cell>
          <cell r="AA1039" t="str">
            <v>Contrato</v>
          </cell>
          <cell r="AB1039" t="str">
            <v>Prestación de Servicios Profesionales</v>
          </cell>
          <cell r="AC1039" t="str">
            <v>PRESTAR SERVICIOS PROFESIONALES PARA APOYAR LA SUPERVISIÓN DEL COMPONENTE TÉCNICO-OPERATIVO DE LA ESTRATEGIA "CONÉCTATE CON TU TERRITORIO" EN LAS INTERVENCIONES PRIORIZADAS POR LA SECRETARÍA DISTRITAL DEL HÁBITAT.</v>
          </cell>
          <cell r="AD1039">
            <v>44799</v>
          </cell>
          <cell r="AF1039">
            <v>44799</v>
          </cell>
          <cell r="AH1039">
            <v>5</v>
          </cell>
          <cell r="AI1039">
            <v>0</v>
          </cell>
          <cell r="AJ1039">
            <v>5</v>
          </cell>
          <cell r="AK1039">
            <v>5</v>
          </cell>
          <cell r="AL1039">
            <v>0</v>
          </cell>
          <cell r="AN1039">
            <v>44951</v>
          </cell>
          <cell r="AO1039">
            <v>44951</v>
          </cell>
          <cell r="AP1039">
            <v>36500000</v>
          </cell>
          <cell r="AQ1039">
            <v>36500000</v>
          </cell>
          <cell r="AR1039">
            <v>7300000</v>
          </cell>
          <cell r="AS1039">
            <v>0</v>
          </cell>
          <cell r="AT1039">
            <v>4030</v>
          </cell>
          <cell r="AU1039">
            <v>1258</v>
          </cell>
          <cell r="AV1039">
            <v>44764</v>
          </cell>
          <cell r="AW1039">
            <v>40150000</v>
          </cell>
          <cell r="AX1039" t="str">
            <v>O23011601210000007590</v>
          </cell>
        </row>
        <row r="1040">
          <cell r="E1040">
            <v>1021</v>
          </cell>
          <cell r="F1040" t="str">
            <v>1021-2022</v>
          </cell>
          <cell r="G1040" t="str">
            <v>CO1.PCCNTR.3951129</v>
          </cell>
          <cell r="H1040" t="str">
            <v>REALIZAR SERVICIOS DE ASISTENCIA TÉCNICA AL 100 % DE LOS PROYECTOS VINCULADOS COMO ASOCIATIVOS Y/O PROYECTOS ESTRATÉGICOS EN EL MARCO DEL PDD.</v>
          </cell>
          <cell r="I1040" t="str">
            <v>Terminado</v>
          </cell>
          <cell r="J1040" t="str">
            <v>https://community.secop.gov.co/Public/Tendering/OpportunityDetail/Index?noticeUID=CO1.NTC.3189237&amp;isFromPublicArea=True&amp;isModal=False</v>
          </cell>
          <cell r="K1040" t="str">
            <v>SDHT-SDGS-PSP-049-2022</v>
          </cell>
          <cell r="L1040" t="str">
            <v>X</v>
          </cell>
          <cell r="N1040" t="str">
            <v>CC</v>
          </cell>
          <cell r="O1040">
            <v>1033717249</v>
          </cell>
          <cell r="P1040">
            <v>6</v>
          </cell>
          <cell r="Q1040" t="str">
            <v>FONSECA RODRIGUEZ</v>
          </cell>
          <cell r="R1040" t="str">
            <v>JHURLEY ALEXANDRA</v>
          </cell>
          <cell r="S1040" t="str">
            <v>No Aplica</v>
          </cell>
          <cell r="T1040" t="str">
            <v>JHURLEY ALEXANDRA FONSECA RODRIGUEZ</v>
          </cell>
          <cell r="U1040" t="str">
            <v>F</v>
          </cell>
          <cell r="V1040">
            <v>44797</v>
          </cell>
          <cell r="W1040" t="str">
            <v>No Aplica</v>
          </cell>
          <cell r="X1040">
            <v>44798</v>
          </cell>
          <cell r="Y1040">
            <v>44919</v>
          </cell>
          <cell r="Z1040" t="str">
            <v>Contratación Directa</v>
          </cell>
          <cell r="AA1040" t="str">
            <v>Contrato</v>
          </cell>
          <cell r="AB1040" t="str">
            <v>Prestación de Servicios Profesionales</v>
          </cell>
          <cell r="AC1040" t="str">
            <v>PRESTAR SERVICIOS PROFESIONALES PARA REALIZAR EL ANÁLISIS DE INFORMACIÓN Y LA GESTIÓN INSTITUCIONAL QUE PERMITA GENERAR PROYECTOS DE VIVIENDA VIS VIP Y USOS COMPLEMENTARIOS EN LA CIUDAD</v>
          </cell>
          <cell r="AD1040">
            <v>44799</v>
          </cell>
          <cell r="AF1040">
            <v>44799</v>
          </cell>
          <cell r="AH1040">
            <v>4</v>
          </cell>
          <cell r="AI1040">
            <v>0</v>
          </cell>
          <cell r="AJ1040">
            <v>4</v>
          </cell>
          <cell r="AK1040">
            <v>4</v>
          </cell>
          <cell r="AL1040">
            <v>0</v>
          </cell>
          <cell r="AN1040">
            <v>44920</v>
          </cell>
          <cell r="AO1040">
            <v>44920</v>
          </cell>
          <cell r="AP1040">
            <v>28000000</v>
          </cell>
          <cell r="AQ1040">
            <v>28000000</v>
          </cell>
          <cell r="AR1040">
            <v>7000000</v>
          </cell>
          <cell r="AS1040">
            <v>0</v>
          </cell>
          <cell r="AT1040">
            <v>4104</v>
          </cell>
          <cell r="AU1040">
            <v>1349</v>
          </cell>
          <cell r="AV1040">
            <v>44792</v>
          </cell>
          <cell r="AW1040">
            <v>28000000</v>
          </cell>
          <cell r="AX1040" t="str">
            <v>O23011601190000007798</v>
          </cell>
        </row>
        <row r="1041">
          <cell r="E1041">
            <v>1022</v>
          </cell>
          <cell r="F1041" t="str">
            <v>1022-2022</v>
          </cell>
          <cell r="G1041" t="str">
            <v>SDHT-SDSP-PSP-034-2022</v>
          </cell>
          <cell r="H1041" t="str">
            <v xml:space="preserve">COODINAR 100 % DEL DISEÑO E IMPLEMENTACIÓN DE LA POLÍTICA PÚBLICA DE SERVICIOS PÚBLICOS. </v>
          </cell>
          <cell r="I1041" t="str">
            <v>En Ejecución</v>
          </cell>
          <cell r="J1041" t="str">
            <v>https://community.secop.gov.co/Public/Tendering/OpportunityDetail/Index?noticeUID=CO1.NTC.3238003&amp;isFromPublicArea=True&amp;isModal=False</v>
          </cell>
          <cell r="K1041" t="str">
            <v>SDHT-SDSP-PSP-034-2022</v>
          </cell>
          <cell r="L1041" t="str">
            <v>X</v>
          </cell>
          <cell r="N1041" t="str">
            <v>CC</v>
          </cell>
          <cell r="O1041">
            <v>1018467679</v>
          </cell>
          <cell r="P1041">
            <v>1</v>
          </cell>
          <cell r="Q1041" t="str">
            <v>ANGULO CORTES</v>
          </cell>
          <cell r="R1041" t="str">
            <v>GESSELLE IVON</v>
          </cell>
          <cell r="S1041" t="str">
            <v>No Aplica</v>
          </cell>
          <cell r="T1041" t="str">
            <v>GESSELLE IVON ANGULO CORTES</v>
          </cell>
          <cell r="U1041" t="str">
            <v>F</v>
          </cell>
          <cell r="V1041">
            <v>44810</v>
          </cell>
          <cell r="W1041">
            <v>44811</v>
          </cell>
          <cell r="X1041">
            <v>44811</v>
          </cell>
          <cell r="Y1041">
            <v>44947</v>
          </cell>
          <cell r="Z1041" t="str">
            <v>Contratación Directa</v>
          </cell>
          <cell r="AA1041" t="str">
            <v>Contrato</v>
          </cell>
          <cell r="AB1041" t="str">
            <v>Prestación de Servicios Profesionales</v>
          </cell>
          <cell r="AC1041" t="str">
            <v>PRESTAR SERVICIOS PROFESIONALES PARA APOYAR EL FUNCIONAMIENTO Y LA GESTIÓN DEL FONDO DE SOLIDARIDAD Y REDISTRIBUCIÓN DE INGRESOS -FSRI, PARA LA CORRECTA APLICACIÓN DE LOS CRITERIOS QUE DEFINEN EL BALANCE ENTRE SUBSIDIOS Y CONTRIBUCIONES DE LOS SERVICIOS PÚBLICOS DOMICILIARIOS EN EL DISTRITO CAPITAL</v>
          </cell>
          <cell r="AD1041">
            <v>44811</v>
          </cell>
          <cell r="AF1041">
            <v>44811</v>
          </cell>
          <cell r="AH1041">
            <v>4</v>
          </cell>
          <cell r="AI1041">
            <v>15</v>
          </cell>
          <cell r="AJ1041">
            <v>5.333333333333333</v>
          </cell>
          <cell r="AK1041">
            <v>5</v>
          </cell>
          <cell r="AL1041">
            <v>10</v>
          </cell>
          <cell r="AM1041">
            <v>160</v>
          </cell>
          <cell r="AN1041">
            <v>44947</v>
          </cell>
          <cell r="AO1041">
            <v>44973</v>
          </cell>
          <cell r="AP1041">
            <v>37260000</v>
          </cell>
          <cell r="AQ1041">
            <v>44160000</v>
          </cell>
          <cell r="AR1041">
            <v>8280000</v>
          </cell>
          <cell r="AS1041">
            <v>0</v>
          </cell>
          <cell r="AT1041">
            <v>3951</v>
          </cell>
          <cell r="AU1041">
            <v>1362</v>
          </cell>
          <cell r="AV1041">
            <v>44803</v>
          </cell>
          <cell r="AW1041">
            <v>37260000</v>
          </cell>
          <cell r="AX1041" t="str">
            <v>O23011602370000007615</v>
          </cell>
        </row>
        <row r="1042">
          <cell r="E1042">
            <v>1023</v>
          </cell>
          <cell r="F1042" t="str">
            <v>1023-2022</v>
          </cell>
          <cell r="G1042" t="str">
            <v>CO1.PCCNTR.3951604</v>
          </cell>
          <cell r="H1042" t="str">
            <v xml:space="preserve">BRINDAR EL  100 % DE ASESORÍAS TÉCNICAS AL TOTAL DE LOS PROYECTOS DE INVERSIÓN DE LA SDHT.    </v>
          </cell>
          <cell r="I1042" t="str">
            <v>En Ejecución</v>
          </cell>
          <cell r="J1042" t="str">
            <v>https://community.secop.gov.co/Public/Tendering/OpportunityDetail/Index?noticeUID=CO1.NTC.3189516&amp;isFromPublicArea=True&amp;isModal=False</v>
          </cell>
          <cell r="K1042" t="str">
            <v>SDHT-SDPP-PSP-031-2022</v>
          </cell>
          <cell r="L1042" t="str">
            <v>X</v>
          </cell>
          <cell r="N1042" t="str">
            <v>CC</v>
          </cell>
          <cell r="O1042">
            <v>79606939</v>
          </cell>
          <cell r="P1042">
            <v>1</v>
          </cell>
          <cell r="Q1042" t="str">
            <v>TALERO MARTINEZ</v>
          </cell>
          <cell r="R1042" t="str">
            <v>EUTIMIO</v>
          </cell>
          <cell r="S1042" t="str">
            <v>No Aplica</v>
          </cell>
          <cell r="T1042" t="str">
            <v>EUTIMIO TALERO MARTINEZ</v>
          </cell>
          <cell r="U1042" t="str">
            <v>M</v>
          </cell>
          <cell r="V1042">
            <v>44797</v>
          </cell>
          <cell r="W1042" t="str">
            <v>No Aplica</v>
          </cell>
          <cell r="X1042">
            <v>44798</v>
          </cell>
          <cell r="Y1042">
            <v>44919</v>
          </cell>
          <cell r="Z1042" t="str">
            <v>Contratación Directa</v>
          </cell>
          <cell r="AA1042" t="str">
            <v>Contrato</v>
          </cell>
          <cell r="AB1042" t="str">
            <v>Prestación de Servicios Profesionales</v>
          </cell>
          <cell r="AC1042" t="str">
            <v>PRESTAR SERVICIOS PROFESIONALES PARA APOYAR A LA SECRETARÍA DISTRITAL DEL HÁBITAT EN EL MONITOREO, SEGUIMIENTO Y ANÁLISIS DE LA INFORMACIÓN DE LOS PROYECTOS DE INVERSIÓN QUE LE SEAN ASIGNADOS; ASÍ COMO ENLACE EN LOS ASUNTOS DE PLANEACIÓN SECTORIAL</v>
          </cell>
          <cell r="AD1042">
            <v>44799</v>
          </cell>
          <cell r="AF1042">
            <v>44799</v>
          </cell>
          <cell r="AH1042">
            <v>4</v>
          </cell>
          <cell r="AI1042">
            <v>0</v>
          </cell>
          <cell r="AJ1042">
            <v>5</v>
          </cell>
          <cell r="AK1042">
            <v>5</v>
          </cell>
          <cell r="AL1042">
            <v>0</v>
          </cell>
          <cell r="AM1042">
            <v>150</v>
          </cell>
          <cell r="AN1042">
            <v>44920</v>
          </cell>
          <cell r="AO1042">
            <v>44951</v>
          </cell>
          <cell r="AP1042">
            <v>28840000</v>
          </cell>
          <cell r="AQ1042">
            <v>36050000</v>
          </cell>
          <cell r="AR1042">
            <v>7210000</v>
          </cell>
          <cell r="AS1042">
            <v>0</v>
          </cell>
          <cell r="AT1042">
            <v>3533</v>
          </cell>
          <cell r="AU1042">
            <v>1332</v>
          </cell>
          <cell r="AV1042">
            <v>44791</v>
          </cell>
          <cell r="AW1042">
            <v>28840000</v>
          </cell>
          <cell r="AX1042" t="str">
            <v>O23011605560000007602</v>
          </cell>
        </row>
        <row r="1043">
          <cell r="E1043">
            <v>1024</v>
          </cell>
          <cell r="F1043" t="str">
            <v>1024-2022</v>
          </cell>
          <cell r="G1043" t="str">
            <v>CO1.PCCNTR.3950898</v>
          </cell>
          <cell r="H1043" t="str">
            <v>GESTIONAR Y ATENDER EL 100 % DE LOS REQUERIMIENTOS ALLEGADOS A LA ENTIDAD, RELACIONADOS CON ARRENDAMIENTO Y DESARROLLO DE VIVIENDA</v>
          </cell>
          <cell r="I1043" t="str">
            <v>En Ejecución</v>
          </cell>
          <cell r="J1043" t="str">
            <v>https://community.secop.gov.co/Public/Tendering/OpportunityDetail/Index?noticeUID=CO1.NTC.3189448&amp;isFromPublicArea=True&amp;isModal=False</v>
          </cell>
          <cell r="K1043" t="str">
            <v>SDHT-SIVC-PSP-017-2022</v>
          </cell>
          <cell r="M1043" t="str">
            <v>X</v>
          </cell>
          <cell r="N1043" t="str">
            <v>NIT</v>
          </cell>
          <cell r="O1043">
            <v>802012409</v>
          </cell>
          <cell r="P1043">
            <v>1</v>
          </cell>
          <cell r="Q1043" t="str">
            <v>No Aplica</v>
          </cell>
          <cell r="R1043" t="str">
            <v>No Aplica</v>
          </cell>
          <cell r="S1043" t="str">
            <v>NOVA SISTEMAS LTDA.</v>
          </cell>
          <cell r="T1043" t="str">
            <v>NOVA SISTEMAS LTDA.</v>
          </cell>
          <cell r="U1043" t="str">
            <v>No Aplica</v>
          </cell>
          <cell r="V1043">
            <v>44797</v>
          </cell>
          <cell r="W1043" t="str">
            <v>sin cargar</v>
          </cell>
          <cell r="X1043" t="str">
            <v>No Aplica</v>
          </cell>
          <cell r="Y1043" t="str">
            <v>No Aplica</v>
          </cell>
          <cell r="Z1043" t="str">
            <v>Contratación Directa</v>
          </cell>
          <cell r="AA1043" t="str">
            <v>Contrato</v>
          </cell>
          <cell r="AB1043" t="str">
            <v>Prestación de Servicios</v>
          </cell>
          <cell r="AC1043" t="str">
            <v>PRESTAR SERVICIOS PROFESIONALES A LA SUBSECRETARÍA DE INSPECCIÓN VIGILANCIA Y CONTROL EN LAREVISIÓN Y ANÁLISIS, DE LA FUNCIONABILIDAD Y MEJORA DE LA HERRAMIENTA SIVIDIC DE LA SECRETARIA DEL HÁBITAT</v>
          </cell>
          <cell r="AD1043">
            <v>44798</v>
          </cell>
          <cell r="AF1043">
            <v>44798</v>
          </cell>
          <cell r="AH1043">
            <v>6</v>
          </cell>
          <cell r="AI1043">
            <v>0</v>
          </cell>
          <cell r="AJ1043">
            <v>6</v>
          </cell>
          <cell r="AK1043">
            <v>6</v>
          </cell>
          <cell r="AL1043">
            <v>0</v>
          </cell>
          <cell r="AN1043">
            <v>44981</v>
          </cell>
          <cell r="AO1043">
            <v>44981</v>
          </cell>
          <cell r="AP1043">
            <v>72000000</v>
          </cell>
          <cell r="AQ1043">
            <v>72000000</v>
          </cell>
          <cell r="AR1043">
            <v>12000000</v>
          </cell>
          <cell r="AS1043">
            <v>0</v>
          </cell>
          <cell r="AT1043">
            <v>2934</v>
          </cell>
          <cell r="AU1043">
            <v>1166</v>
          </cell>
          <cell r="AV1043">
            <v>44748</v>
          </cell>
          <cell r="AW1043">
            <v>72000000</v>
          </cell>
          <cell r="AX1043" t="str">
            <v>O23011603450000007812</v>
          </cell>
        </row>
        <row r="1044">
          <cell r="E1044">
            <v>1025</v>
          </cell>
          <cell r="F1044" t="str">
            <v>1025-2022</v>
          </cell>
          <cell r="G1044" t="str">
            <v>CO1.PCCNTR.3953336</v>
          </cell>
          <cell r="H1044" t="str">
            <v>IMPLEMENTAR 1  SISTEMA  DE LA SDHT</v>
          </cell>
          <cell r="I1044" t="str">
            <v>En Ejecución</v>
          </cell>
          <cell r="J1044" t="str">
            <v>https://community.secop.gov.co/Public/Tendering/OpportunityDetail/Index?noticeUID=CO1.NTC.3191578&amp;isFromPublicArea=True&amp;isModal=False</v>
          </cell>
          <cell r="K1044" t="str">
            <v>SDHT-OACI-PSP-007-2022</v>
          </cell>
          <cell r="L1044" t="str">
            <v>X</v>
          </cell>
          <cell r="N1044" t="str">
            <v>CC</v>
          </cell>
          <cell r="O1044">
            <v>52266869</v>
          </cell>
          <cell r="P1044">
            <v>4</v>
          </cell>
          <cell r="Q1044" t="str">
            <v>URREA JARAMILLO</v>
          </cell>
          <cell r="R1044" t="str">
            <v>MARCELA</v>
          </cell>
          <cell r="S1044" t="str">
            <v>No Aplica</v>
          </cell>
          <cell r="T1044" t="str">
            <v>MARCELA URREA JARAMILLO</v>
          </cell>
          <cell r="U1044" t="str">
            <v>F</v>
          </cell>
          <cell r="V1044">
            <v>44797</v>
          </cell>
          <cell r="W1044" t="str">
            <v>No Aplica</v>
          </cell>
          <cell r="X1044">
            <v>44799</v>
          </cell>
          <cell r="Y1044">
            <v>44941</v>
          </cell>
          <cell r="Z1044" t="str">
            <v>Contratación Directa</v>
          </cell>
          <cell r="AA1044" t="str">
            <v>Contrato</v>
          </cell>
          <cell r="AB1044" t="str">
            <v>Prestación de Servicios Profesionales</v>
          </cell>
          <cell r="AC1044" t="str">
            <v>PRESTAR SERVICIOS PROFESIONALES PARA APOYAR A LA OFICINA ASESORA DE CONTROL INTERNO EN EL SEGUIMIENTO Y EVALUACIÓN DE LA GESTIÓN FINANCIERA Y PRESUPUESTAL, CONTROL FISCAL INTERNO Y SISTEMA DE CONTROL INTERNO CONTABLE, DE CONFORMIDAD CON EL PLAN ANUAL DE AUDITORÍA DE LA SDHT.</v>
          </cell>
          <cell r="AD1044">
            <v>44799</v>
          </cell>
          <cell r="AF1044">
            <v>44799</v>
          </cell>
          <cell r="AH1044">
            <v>4</v>
          </cell>
          <cell r="AI1044">
            <v>20</v>
          </cell>
          <cell r="AJ1044">
            <v>4.666666666666667</v>
          </cell>
          <cell r="AK1044">
            <v>4</v>
          </cell>
          <cell r="AL1044">
            <v>20</v>
          </cell>
          <cell r="AN1044">
            <v>44941</v>
          </cell>
          <cell r="AO1044">
            <v>44941</v>
          </cell>
          <cell r="AP1044">
            <v>28000000</v>
          </cell>
          <cell r="AQ1044">
            <v>28000000</v>
          </cell>
          <cell r="AR1044">
            <v>6000000</v>
          </cell>
          <cell r="AS1044">
            <v>0</v>
          </cell>
          <cell r="AT1044">
            <v>4044</v>
          </cell>
          <cell r="AU1044">
            <v>1348</v>
          </cell>
          <cell r="AV1044">
            <v>44792</v>
          </cell>
          <cell r="AW1044">
            <v>32600000</v>
          </cell>
          <cell r="AX1044" t="str">
            <v>O23011605560000007754</v>
          </cell>
        </row>
        <row r="1045">
          <cell r="E1045">
            <v>1026</v>
          </cell>
          <cell r="F1045" t="str">
            <v>1026-2022</v>
          </cell>
          <cell r="G1045" t="str">
            <v>CO1.PCCNTR.3953877</v>
          </cell>
          <cell r="H1045" t="str">
            <v xml:space="preserve">ASIGNAR 4500 SUBSIDIOS PARA MEJORAMIENTO DE VIVIENDA PRIORIZANDO HOGARES CON JEFATURA FEMENINA, PERSONAS CON DISCAPACIDAD, VÍCTIMAS DEL CONFLICTO ARMADO, POBLACIÓN ÉTNICA Y ADULTOS MAYORES </v>
          </cell>
          <cell r="I1045" t="str">
            <v>En Ejecución</v>
          </cell>
          <cell r="J1045" t="str">
            <v>https://community.secop.gov.co/Public/Tendering/OpportunityDetail/Index?noticeUID=CO1.NTC.3191459&amp;isFromPublicArea=True&amp;isModal=False</v>
          </cell>
          <cell r="K1045" t="str">
            <v>SDHT-SDB-PSP-136-2022</v>
          </cell>
          <cell r="L1045" t="str">
            <v>X</v>
          </cell>
          <cell r="N1045" t="str">
            <v>CC</v>
          </cell>
          <cell r="O1045">
            <v>93412847</v>
          </cell>
          <cell r="P1045">
            <v>8</v>
          </cell>
          <cell r="Q1045" t="str">
            <v>GONZALEZ LOZANO</v>
          </cell>
          <cell r="R1045" t="str">
            <v>JORGE ALEJANDRO</v>
          </cell>
          <cell r="S1045" t="str">
            <v>No Aplica</v>
          </cell>
          <cell r="T1045" t="str">
            <v>JORGE ALEJANDRO GONZALEZ LOZANO</v>
          </cell>
          <cell r="U1045" t="str">
            <v>M</v>
          </cell>
          <cell r="V1045">
            <v>44798</v>
          </cell>
          <cell r="W1045">
            <v>44802</v>
          </cell>
          <cell r="X1045">
            <v>44799</v>
          </cell>
          <cell r="Y1045">
            <v>44933</v>
          </cell>
          <cell r="Z1045" t="str">
            <v>Contratación Directa</v>
          </cell>
          <cell r="AA1045" t="str">
            <v>Contrato</v>
          </cell>
          <cell r="AB1045" t="str">
            <v>Prestación de Servicios Profesionales</v>
          </cell>
          <cell r="AC1045" t="str">
            <v>PRESTAR SERVICIOS PROFESIONALES PARA EL DESARROLLO DEL COMPONENTE TÉCNICO EN LA ESTRUCTURACIÓN DE LOS MEJORAMIENTOS DE VIVIENDA - MODALIDAD HABITABILIDAD EN LOS TERRITORIOS PRIORIZADOS POR LA SECRETARÍA DISTRITAL DEL HÁBITAT</v>
          </cell>
          <cell r="AD1045">
            <v>44802</v>
          </cell>
          <cell r="AF1045">
            <v>44802</v>
          </cell>
          <cell r="AH1045">
            <v>4</v>
          </cell>
          <cell r="AI1045">
            <v>11</v>
          </cell>
          <cell r="AJ1045">
            <v>4.3666666666666663</v>
          </cell>
          <cell r="AK1045">
            <v>4</v>
          </cell>
          <cell r="AL1045">
            <v>11</v>
          </cell>
          <cell r="AN1045">
            <v>44935</v>
          </cell>
          <cell r="AO1045">
            <v>44935</v>
          </cell>
          <cell r="AP1045">
            <v>28383333</v>
          </cell>
          <cell r="AQ1045">
            <v>28383333</v>
          </cell>
          <cell r="AR1045">
            <v>6500000</v>
          </cell>
          <cell r="AS1045">
            <v>0.3333333320915699</v>
          </cell>
          <cell r="AT1045">
            <v>4143</v>
          </cell>
          <cell r="AU1045">
            <v>1324</v>
          </cell>
          <cell r="AV1045">
            <v>44789</v>
          </cell>
          <cell r="AW1045">
            <v>28383333</v>
          </cell>
          <cell r="AX1045" t="str">
            <v>O23011601010000007715</v>
          </cell>
        </row>
        <row r="1046">
          <cell r="E1046">
            <v>1027</v>
          </cell>
          <cell r="F1046" t="str">
            <v>1027-2022</v>
          </cell>
          <cell r="G1046" t="str">
            <v>CO1.PCCNTR.3980587</v>
          </cell>
          <cell r="H1046" t="str">
            <v xml:space="preserve">ASIGNAR 4500 SUBSIDIOS PARA MEJORAMIENTO DE VIVIENDA PRIORIZANDO HOGARES CON JEFATURA FEMENINA, PERSONAS CON DISCAPACIDAD, VÍCTIMAS DEL CONFLICTO ARMADO, POBLACIÓN ÉTNICA Y ADULTOS MAYORES </v>
          </cell>
          <cell r="I1046" t="str">
            <v>Terminado</v>
          </cell>
          <cell r="J1046" t="str">
            <v>https://community.secop.gov.co/Public/Tendering/OpportunityDetail/Index?noticeUID=CO1.NTC.3199299&amp;isFromPublicArea=True&amp;isModal=False</v>
          </cell>
          <cell r="K1046" t="str">
            <v>SDHT-SDB-PSP-138-2022</v>
          </cell>
          <cell r="L1046" t="str">
            <v>X</v>
          </cell>
          <cell r="N1046" t="str">
            <v>CC</v>
          </cell>
          <cell r="O1046">
            <v>47437031</v>
          </cell>
          <cell r="P1046">
            <v>6</v>
          </cell>
          <cell r="Q1046" t="str">
            <v>ORTIZ ZORRO</v>
          </cell>
          <cell r="R1046" t="str">
            <v>DENNIS ARLEDI</v>
          </cell>
          <cell r="S1046" t="str">
            <v>No Aplica</v>
          </cell>
          <cell r="T1046" t="str">
            <v>DENNIS ARLEDI ORTIZ ZORRO</v>
          </cell>
          <cell r="U1046" t="str">
            <v>M</v>
          </cell>
          <cell r="V1046">
            <v>44809</v>
          </cell>
          <cell r="W1046">
            <v>44811</v>
          </cell>
          <cell r="X1046">
            <v>44810</v>
          </cell>
          <cell r="Y1046">
            <v>44926</v>
          </cell>
          <cell r="Z1046" t="str">
            <v>Contratación Directa</v>
          </cell>
          <cell r="AA1046" t="str">
            <v>Contrato</v>
          </cell>
          <cell r="AB1046" t="str">
            <v>Prestación de Servicios Profesionales</v>
          </cell>
          <cell r="AC1046" t="str">
            <v>PRESTAR SERVICIOS PROFESIONALES PARA DESARROLLO DEL COMPONENTE SOCIAL EN LA ESTRUCTURACIÓN DE LOS MEJORAMIENTOS DE VIVIENDA - MODALIDAD HABITABILIDAD EN LOS TERRITORIOS PRIORIZADOS POR LA SECRETARÍA DISTRITAL DEL HÁBITAT</v>
          </cell>
          <cell r="AD1046">
            <v>44811</v>
          </cell>
          <cell r="AF1046">
            <v>44811</v>
          </cell>
          <cell r="AH1046">
            <v>3</v>
          </cell>
          <cell r="AI1046">
            <v>24</v>
          </cell>
          <cell r="AJ1046">
            <v>3.8</v>
          </cell>
          <cell r="AK1046">
            <v>3</v>
          </cell>
          <cell r="AL1046">
            <v>24</v>
          </cell>
          <cell r="AN1046">
            <v>44926</v>
          </cell>
          <cell r="AO1046">
            <v>44926</v>
          </cell>
          <cell r="AP1046">
            <v>26780000</v>
          </cell>
          <cell r="AQ1046">
            <v>26780000</v>
          </cell>
          <cell r="AR1046">
            <v>6180000</v>
          </cell>
          <cell r="AS1046">
            <v>-3296000</v>
          </cell>
          <cell r="AT1046">
            <v>4145</v>
          </cell>
          <cell r="AU1046">
            <v>1334</v>
          </cell>
          <cell r="AV1046">
            <v>44791</v>
          </cell>
          <cell r="AW1046">
            <v>26780000</v>
          </cell>
          <cell r="AX1046" t="str">
            <v>O23011601010000007715</v>
          </cell>
        </row>
        <row r="1047">
          <cell r="E1047">
            <v>1028</v>
          </cell>
          <cell r="F1047" t="str">
            <v>1028-2022</v>
          </cell>
          <cell r="G1047" t="str">
            <v>CO1.PCCNTR.4024134</v>
          </cell>
          <cell r="H1047" t="str">
            <v xml:space="preserve">ASIGNAR 4500 SUBSIDIOS PARA MEJORAMIENTO DE VIVIENDA PRIORIZANDO HOGARES CON JEFATURA FEMENINA, PERSONAS CON DISCAPACIDAD, VÍCTIMAS DEL CONFLICTO ARMADO, POBLACIÓN ÉTNICA Y ADULTOS MAYORES </v>
          </cell>
          <cell r="I1047" t="str">
            <v>En Ejecución</v>
          </cell>
          <cell r="J1047" t="str">
            <v>https://community.secop.gov.co/Public/Tendering/OpportunityDetail/Index?noticeUID=CO1.NTC.3276663&amp;isFromPublicArea=True&amp;isModal=False</v>
          </cell>
          <cell r="K1047" t="str">
            <v>SDHT-SDB-PSP-139-2022</v>
          </cell>
          <cell r="L1047" t="str">
            <v>X</v>
          </cell>
          <cell r="N1047" t="str">
            <v>CC</v>
          </cell>
          <cell r="O1047">
            <v>86054530</v>
          </cell>
          <cell r="P1047">
            <v>7</v>
          </cell>
          <cell r="Q1047" t="str">
            <v>CAMACHO CESPEDES</v>
          </cell>
          <cell r="R1047" t="str">
            <v>LUIS ARTURO</v>
          </cell>
          <cell r="S1047" t="str">
            <v>No Aplica</v>
          </cell>
          <cell r="T1047" t="str">
            <v>LUIS ARTURO CAMACHO CESPEDES</v>
          </cell>
          <cell r="U1047" t="str">
            <v>M</v>
          </cell>
          <cell r="V1047">
            <v>44818</v>
          </cell>
          <cell r="W1047">
            <v>44823</v>
          </cell>
          <cell r="X1047">
            <v>44820</v>
          </cell>
          <cell r="Y1047">
            <v>44926</v>
          </cell>
          <cell r="Z1047" t="str">
            <v>Contratación Directa</v>
          </cell>
          <cell r="AA1047" t="str">
            <v>Contrato</v>
          </cell>
          <cell r="AB1047" t="str">
            <v>Prestación de Servicios Profesionales</v>
          </cell>
          <cell r="AC1047" t="str">
            <v>PRESTAR SERVICIOS PROFESIONALES PARA EL DESARROLLO, EVALUACIÓN Y SEGUIMIENTO DEL COMPONENTE TÉCNICO EN LA ESTRUCTURACIÓN DE INMUEBLES PARA MEJORAMIENTOS DE VIVIENDA - MODALIDAD HABITABILIDAD EN LOS TERRITORIOS PRIORIZADOS POR LA SECRETARÍA DISTRITAL DEL HÁBITAT</v>
          </cell>
          <cell r="AD1047">
            <v>44823</v>
          </cell>
          <cell r="AF1047">
            <v>44823</v>
          </cell>
          <cell r="AH1047">
            <v>3</v>
          </cell>
          <cell r="AI1047">
            <v>15</v>
          </cell>
          <cell r="AJ1047">
            <v>3.5</v>
          </cell>
          <cell r="AK1047">
            <v>3</v>
          </cell>
          <cell r="AL1047">
            <v>15</v>
          </cell>
          <cell r="AN1047">
            <v>44929</v>
          </cell>
          <cell r="AO1047">
            <v>44929</v>
          </cell>
          <cell r="AP1047">
            <v>22750000</v>
          </cell>
          <cell r="AQ1047">
            <v>22750000</v>
          </cell>
          <cell r="AR1047">
            <v>6500000</v>
          </cell>
          <cell r="AS1047">
            <v>0</v>
          </cell>
          <cell r="AT1047">
            <v>4142</v>
          </cell>
          <cell r="AU1047">
            <v>1407</v>
          </cell>
          <cell r="AV1047">
            <v>44810</v>
          </cell>
          <cell r="AW1047">
            <v>22750000</v>
          </cell>
          <cell r="AX1047" t="str">
            <v>O23011601010000007715</v>
          </cell>
        </row>
        <row r="1048">
          <cell r="E1048">
            <v>1029</v>
          </cell>
          <cell r="F1048" t="str">
            <v>1029-2022</v>
          </cell>
          <cell r="G1048" t="str">
            <v>CO1.PCCNTR.3969628</v>
          </cell>
          <cell r="H1048" t="str">
            <v xml:space="preserve">BRINDAR EL  100 % DE ASESORÍAS TÉCNICAS AL TOTAL DE LOS PROYECTOS DE INVERSIÓN DE LA SDHT.    </v>
          </cell>
          <cell r="I1048" t="str">
            <v>Terminado</v>
          </cell>
          <cell r="J1048" t="str">
            <v>https://community.secop.gov.co/Public/Tendering/OpportunityDetail/Index?noticeUID=CO1.NTC.3208247&amp;isFromPublicArea=True&amp;isModal=False</v>
          </cell>
          <cell r="K1048" t="str">
            <v>SDHT-SDPP-PSP-032-2022</v>
          </cell>
          <cell r="L1048" t="str">
            <v>X</v>
          </cell>
          <cell r="N1048" t="str">
            <v>CC</v>
          </cell>
          <cell r="O1048">
            <v>52164280</v>
          </cell>
          <cell r="P1048">
            <v>9</v>
          </cell>
          <cell r="Q1048" t="str">
            <v>CHAMORRO MONTOYA</v>
          </cell>
          <cell r="R1048" t="str">
            <v>CHIRLEY</v>
          </cell>
          <cell r="S1048" t="str">
            <v>No Aplica</v>
          </cell>
          <cell r="T1048" t="str">
            <v>CHIRLEY CHAMORRO MONTOYA</v>
          </cell>
          <cell r="U1048" t="str">
            <v>F</v>
          </cell>
          <cell r="V1048">
            <v>44803</v>
          </cell>
          <cell r="W1048">
            <v>44805</v>
          </cell>
          <cell r="X1048">
            <v>44805</v>
          </cell>
          <cell r="Y1048">
            <v>44909</v>
          </cell>
          <cell r="Z1048" t="str">
            <v>Contratación Directa</v>
          </cell>
          <cell r="AA1048" t="str">
            <v>Contrato</v>
          </cell>
          <cell r="AB1048" t="str">
            <v>Prestación de Servicios Profesionales</v>
          </cell>
          <cell r="AC1048" t="str">
            <v>PRESTAR SERVICIOS PROFESIONALES EN LA SUBDIRECCIÓN DE PROGRAMAS Y PROYECTOS PARA LA REVISIÓN DE LA FORMULACIÓN, REFORMULACIÓN, ACTUALIZACIÓN Y SEGUIMIENTO A LAS METAS Y RESULTADOS DE LOS PROYECTOS DE INVERSIÓN DE LA SDHT DE CONFORMIDAD CON LOS PLAZOS Y REQUISITOS ESTABLECIDOS EN LA NORMATIVIDAD VIGENTE, ASÍ COMO SER EL ENLACE EN LOS ASUNTOS DE PLANEACIÓN SECTORIAL.</v>
          </cell>
          <cell r="AD1048">
            <v>44805</v>
          </cell>
          <cell r="AE1048">
            <v>44805</v>
          </cell>
          <cell r="AF1048">
            <v>44805</v>
          </cell>
          <cell r="AG1048">
            <v>44910</v>
          </cell>
          <cell r="AH1048">
            <v>3</v>
          </cell>
          <cell r="AI1048">
            <v>15</v>
          </cell>
          <cell r="AJ1048">
            <v>3.5</v>
          </cell>
          <cell r="AK1048">
            <v>3</v>
          </cell>
          <cell r="AL1048">
            <v>15</v>
          </cell>
          <cell r="AN1048">
            <v>44910</v>
          </cell>
          <cell r="AO1048">
            <v>44910</v>
          </cell>
          <cell r="AP1048">
            <v>28350000</v>
          </cell>
          <cell r="AQ1048">
            <v>28350000</v>
          </cell>
          <cell r="AR1048">
            <v>8100000</v>
          </cell>
          <cell r="AS1048">
            <v>0</v>
          </cell>
          <cell r="AT1048">
            <v>4244</v>
          </cell>
          <cell r="AU1048">
            <v>1350</v>
          </cell>
          <cell r="AV1048">
            <v>44792</v>
          </cell>
          <cell r="AW1048">
            <v>28350000</v>
          </cell>
          <cell r="AX1048" t="str">
            <v>O23011605560000007602</v>
          </cell>
        </row>
        <row r="1049">
          <cell r="E1049">
            <v>1030</v>
          </cell>
          <cell r="F1049" t="str">
            <v>1030-2022</v>
          </cell>
          <cell r="G1049" t="str">
            <v>CO1.PCCNTR.3974376</v>
          </cell>
          <cell r="H1049" t="str">
            <v>IMPLEMENTAR 1  SISTEMA  DE LA SDHT</v>
          </cell>
          <cell r="I1049" t="str">
            <v>En Ejecución</v>
          </cell>
          <cell r="J1049" t="str">
            <v>https://community.secop.gov.co/Public/Tendering/OpportunityDetail/Index?noticeUID=CO1.NTC.3215488&amp;isFromPublicArea=True&amp;isModal=False</v>
          </cell>
          <cell r="K1049" t="str">
            <v>SDHT-SDA-PSAG-061-2022</v>
          </cell>
          <cell r="L1049" t="str">
            <v>X</v>
          </cell>
          <cell r="N1049" t="str">
            <v>CC</v>
          </cell>
          <cell r="O1049">
            <v>51739179</v>
          </cell>
          <cell r="P1049">
            <v>8</v>
          </cell>
          <cell r="Q1049" t="str">
            <v>SIMBAQUEVA POVEDA</v>
          </cell>
          <cell r="R1049" t="str">
            <v>HILDA MERCEDES</v>
          </cell>
          <cell r="S1049" t="str">
            <v>No Aplica</v>
          </cell>
          <cell r="T1049" t="str">
            <v>HILDA MERCEDES SIMBAQUEVA POVEDA</v>
          </cell>
          <cell r="U1049" t="str">
            <v>F</v>
          </cell>
          <cell r="V1049">
            <v>44804</v>
          </cell>
          <cell r="W1049">
            <v>44806</v>
          </cell>
          <cell r="X1049">
            <v>44805</v>
          </cell>
          <cell r="Y1049">
            <v>44926</v>
          </cell>
          <cell r="Z1049" t="str">
            <v>Contratación Directa</v>
          </cell>
          <cell r="AA1049" t="str">
            <v>Contrato</v>
          </cell>
          <cell r="AB1049" t="str">
            <v>Prestación de Servicios  de Apoyo a la Gestión</v>
          </cell>
          <cell r="AC1049" t="str">
            <v>PRESTAR SERVICIOS DE APOYO ADMINISTRATIVO EN LOS PROCESOS A CARGO DE TALENTO HUMANO DE LA SUBDIRECCIÓN ADMINISTRATIVA.</v>
          </cell>
          <cell r="AD1049">
            <v>44806</v>
          </cell>
          <cell r="AE1049">
            <v>44806</v>
          </cell>
          <cell r="AF1049">
            <v>44806</v>
          </cell>
          <cell r="AH1049">
            <v>5</v>
          </cell>
          <cell r="AI1049">
            <v>18</v>
          </cell>
          <cell r="AJ1049">
            <v>5.6</v>
          </cell>
          <cell r="AK1049">
            <v>5</v>
          </cell>
          <cell r="AL1049">
            <v>18</v>
          </cell>
          <cell r="AN1049">
            <v>44976</v>
          </cell>
          <cell r="AO1049">
            <v>44976</v>
          </cell>
          <cell r="AP1049">
            <v>20160000</v>
          </cell>
          <cell r="AQ1049">
            <v>20160000</v>
          </cell>
          <cell r="AR1049">
            <v>3600000</v>
          </cell>
          <cell r="AS1049">
            <v>0</v>
          </cell>
          <cell r="AT1049">
            <v>4228</v>
          </cell>
          <cell r="AU1049">
            <v>1308</v>
          </cell>
          <cell r="AV1049">
            <v>44778</v>
          </cell>
          <cell r="AW1049">
            <v>20160000</v>
          </cell>
          <cell r="AX1049" t="str">
            <v>O23011605560000007754</v>
          </cell>
        </row>
        <row r="1050">
          <cell r="E1050">
            <v>1031</v>
          </cell>
          <cell r="F1050" t="str">
            <v>1031-2022</v>
          </cell>
          <cell r="G1050" t="str">
            <v>CO1.PCCNTR.3985018</v>
          </cell>
          <cell r="H1050" t="str">
            <v>IMPLEMENTAR 1 PLATAFORMA VIRTUAL DE REALIZACIÓN DE TRÁMITES</v>
          </cell>
          <cell r="I1050" t="str">
            <v>En Ejecución</v>
          </cell>
          <cell r="J1050" t="str">
            <v>https://community.secop.gov.co/Public/Tendering/OpportunityDetail/Index?noticeUID=CO1.NTC.3228523&amp;isFromPublicArea=True&amp;isModal=False</v>
          </cell>
          <cell r="K1050" t="str">
            <v>SDHT-SDAC-SDPSP-028-2022</v>
          </cell>
          <cell r="L1050" t="str">
            <v>X</v>
          </cell>
          <cell r="N1050" t="str">
            <v>CC</v>
          </cell>
          <cell r="O1050">
            <v>10966540</v>
          </cell>
          <cell r="P1050">
            <v>8</v>
          </cell>
          <cell r="Q1050" t="str">
            <v>PEÑARANDA CASTILLA</v>
          </cell>
          <cell r="R1050" t="str">
            <v>DANILO</v>
          </cell>
          <cell r="S1050" t="str">
            <v>No Aplica</v>
          </cell>
          <cell r="T1050" t="str">
            <v>DANILO PEÑARANDA CASTILLA</v>
          </cell>
          <cell r="U1050" t="str">
            <v>M</v>
          </cell>
          <cell r="V1050">
            <v>44806</v>
          </cell>
          <cell r="W1050" t="str">
            <v>No Aplica</v>
          </cell>
          <cell r="X1050">
            <v>44809</v>
          </cell>
          <cell r="Y1050">
            <v>44931</v>
          </cell>
          <cell r="Z1050" t="str">
            <v>Contratación Directa</v>
          </cell>
          <cell r="AA1050" t="str">
            <v>Contrato</v>
          </cell>
          <cell r="AB1050" t="str">
            <v>Prestación de Servicios Profesionales</v>
          </cell>
          <cell r="AC1050" t="str">
            <v>PRESTAR SERVICIOS PROFESIONALES PARA EL DESARROLLO Y/O ACTUALIZACIÓN DE LAS INTERFACES DE USUARIO Y DISEÑO DE EXPERIENCIA DE LA PLATAFORMA DE REALIZACIÓN DE TRAMITES Y HERRAMIENTAS CONEXAS</v>
          </cell>
          <cell r="AD1050">
            <v>44809</v>
          </cell>
          <cell r="AF1050">
            <v>44809</v>
          </cell>
          <cell r="AH1050">
            <v>4</v>
          </cell>
          <cell r="AI1050">
            <v>0</v>
          </cell>
          <cell r="AJ1050">
            <v>4</v>
          </cell>
          <cell r="AK1050">
            <v>4</v>
          </cell>
          <cell r="AL1050">
            <v>0</v>
          </cell>
          <cell r="AN1050">
            <v>44930</v>
          </cell>
          <cell r="AO1050">
            <v>44930</v>
          </cell>
          <cell r="AP1050">
            <v>35200000</v>
          </cell>
          <cell r="AQ1050">
            <v>35200000</v>
          </cell>
          <cell r="AR1050">
            <v>8800000</v>
          </cell>
          <cell r="AS1050">
            <v>0</v>
          </cell>
          <cell r="AT1050">
            <v>3930</v>
          </cell>
          <cell r="AU1050">
            <v>1253</v>
          </cell>
          <cell r="AV1050">
            <v>44764</v>
          </cell>
          <cell r="AW1050">
            <v>35200000</v>
          </cell>
          <cell r="AX1050" t="str">
            <v>O23011601190000007747</v>
          </cell>
        </row>
        <row r="1051">
          <cell r="E1051">
            <v>1032</v>
          </cell>
          <cell r="F1051" t="str">
            <v>1032-2022</v>
          </cell>
          <cell r="G1051" t="str">
            <v>CO1.PCCNTR.3987761</v>
          </cell>
          <cell r="H1051" t="str">
            <v>PROMOVER 100 % DE LA IMPLEMENTACIÓN DE LAS FUENTES DE FINANCIACIÓN PARA EL HÁBITAT</v>
          </cell>
          <cell r="I1051" t="str">
            <v>En Ejecución</v>
          </cell>
          <cell r="J1051" t="str">
            <v>https://community.secop.gov.co/Public/Tendering/OpportunityDetail/Index?noticeUID=CO1.NTC.3230996&amp;isFromPublicArea=True&amp;isModal=False</v>
          </cell>
          <cell r="K1051" t="str">
            <v>SDHT-SDRPRI-PSP-039-2022</v>
          </cell>
          <cell r="L1051" t="str">
            <v>X</v>
          </cell>
          <cell r="N1051" t="str">
            <v>CC</v>
          </cell>
          <cell r="O1051">
            <v>43209245</v>
          </cell>
          <cell r="P1051">
            <v>3</v>
          </cell>
          <cell r="Q1051" t="str">
            <v>ORTEGA CRUZ</v>
          </cell>
          <cell r="R1051" t="str">
            <v>MARIA CATHERINE</v>
          </cell>
          <cell r="S1051" t="str">
            <v>No Aplica</v>
          </cell>
          <cell r="T1051" t="str">
            <v>MARIA CATHERINE ORTEGA CRUZ</v>
          </cell>
          <cell r="U1051" t="str">
            <v>F</v>
          </cell>
          <cell r="V1051">
            <v>44809</v>
          </cell>
          <cell r="W1051" t="str">
            <v>No Aplica</v>
          </cell>
          <cell r="X1051">
            <v>44810</v>
          </cell>
          <cell r="Y1051">
            <v>44933</v>
          </cell>
          <cell r="Z1051" t="str">
            <v>Contratación Directa</v>
          </cell>
          <cell r="AA1051" t="str">
            <v>Contrato</v>
          </cell>
          <cell r="AB1051" t="str">
            <v>Prestación de Servicios Profesionales</v>
          </cell>
          <cell r="AC1051" t="str">
            <v>PRESTAR SERVICIOS PROFESIONALES PARA EL DISEÑO DE ESTRATEGIAS Y LA DIVULGACIÓN PEDAGÓGICA EN EL MARCO DE LA GESTIÓN DE CONOCIMIENTO DE LA SDHT</v>
          </cell>
          <cell r="AD1051">
            <v>44810</v>
          </cell>
          <cell r="AF1051">
            <v>44810</v>
          </cell>
          <cell r="AH1051">
            <v>4</v>
          </cell>
          <cell r="AI1051">
            <v>0</v>
          </cell>
          <cell r="AJ1051">
            <v>4</v>
          </cell>
          <cell r="AK1051">
            <v>4</v>
          </cell>
          <cell r="AL1051">
            <v>0</v>
          </cell>
          <cell r="AN1051">
            <v>44931</v>
          </cell>
          <cell r="AO1051">
            <v>44931</v>
          </cell>
          <cell r="AP1051">
            <v>21200000</v>
          </cell>
          <cell r="AQ1051">
            <v>21200000</v>
          </cell>
          <cell r="AR1051">
            <v>5300000</v>
          </cell>
          <cell r="AS1051">
            <v>0</v>
          </cell>
          <cell r="AT1051">
            <v>4083</v>
          </cell>
          <cell r="AU1051">
            <v>1265</v>
          </cell>
          <cell r="AV1051">
            <v>44767</v>
          </cell>
          <cell r="AW1051">
            <v>26500000</v>
          </cell>
          <cell r="AX1051" t="str">
            <v>O23011601190000007825</v>
          </cell>
        </row>
        <row r="1052">
          <cell r="E1052">
            <v>1033</v>
          </cell>
          <cell r="F1052" t="str">
            <v>1033-2022</v>
          </cell>
          <cell r="G1052" t="str">
            <v>CO1.PCCNTR.3987717</v>
          </cell>
          <cell r="H1052" t="str">
            <v>EJECUTAR 100 % DEL PROGRAMA DE SANEAMIENTO FISCAL Y FINANCIERO</v>
          </cell>
          <cell r="I1052" t="str">
            <v>En Ejecución</v>
          </cell>
          <cell r="J1052" t="str">
            <v>https://community.secop.gov.co/Public/Tendering/OpportunityDetail/Index?noticeUID=CO1.NTC.3230583&amp;isFromPublicArea=True&amp;isModal=False</v>
          </cell>
          <cell r="K1052" t="str">
            <v>SDHT-SDF-PSP-020-2022</v>
          </cell>
          <cell r="L1052" t="str">
            <v>X</v>
          </cell>
          <cell r="N1052" t="str">
            <v>CC</v>
          </cell>
          <cell r="O1052">
            <v>19325842</v>
          </cell>
          <cell r="P1052">
            <v>1</v>
          </cell>
          <cell r="Q1052" t="str">
            <v>BUITRAGO MEDINA</v>
          </cell>
          <cell r="R1052" t="str">
            <v>PEDRO MARIO</v>
          </cell>
          <cell r="S1052" t="str">
            <v>No Aplica</v>
          </cell>
          <cell r="T1052" t="str">
            <v>PEDRO MARIO BUITRAGO MEDINA</v>
          </cell>
          <cell r="U1052" t="str">
            <v>M</v>
          </cell>
          <cell r="V1052">
            <v>44809</v>
          </cell>
          <cell r="W1052" t="str">
            <v>No Aplica</v>
          </cell>
          <cell r="X1052">
            <v>44811</v>
          </cell>
          <cell r="Y1052">
            <v>44952</v>
          </cell>
          <cell r="Z1052" t="str">
            <v>Contratación Directa</v>
          </cell>
          <cell r="AA1052" t="str">
            <v>Contrato</v>
          </cell>
          <cell r="AB1052" t="str">
            <v>Prestación de Servicios Profesionales</v>
          </cell>
          <cell r="AC1052" t="str">
            <v>PRESTAR SERVICIOS PROFESIONALES PARA APOYAR EL PROCESO DE PAGOS Y EL REPORTE DE LA EXOGENA NACIONAL A CARGO DE LA SUBDIRECCION FINANCIERA DE LA SECRETARIA DISTRITAL DEL HABITAT</v>
          </cell>
          <cell r="AD1052">
            <v>44811</v>
          </cell>
          <cell r="AE1052">
            <v>44811</v>
          </cell>
          <cell r="AF1052">
            <v>44811</v>
          </cell>
          <cell r="AG1052">
            <v>44932</v>
          </cell>
          <cell r="AH1052">
            <v>4</v>
          </cell>
          <cell r="AI1052">
            <v>20</v>
          </cell>
          <cell r="AJ1052">
            <v>4.666666666666667</v>
          </cell>
          <cell r="AK1052">
            <v>4</v>
          </cell>
          <cell r="AL1052">
            <v>20</v>
          </cell>
          <cell r="AN1052">
            <v>44952</v>
          </cell>
          <cell r="AO1052">
            <v>44952</v>
          </cell>
          <cell r="AP1052">
            <v>31266667</v>
          </cell>
          <cell r="AQ1052">
            <v>31266667</v>
          </cell>
          <cell r="AR1052">
            <v>6700000</v>
          </cell>
          <cell r="AS1052">
            <v>-0.3333333320915699</v>
          </cell>
          <cell r="AT1052">
            <v>4042</v>
          </cell>
          <cell r="AU1052">
            <v>1314</v>
          </cell>
          <cell r="AV1052">
            <v>44783</v>
          </cell>
          <cell r="AW1052">
            <v>31266667</v>
          </cell>
          <cell r="AX1052" t="str">
            <v>O23011605560000007754</v>
          </cell>
        </row>
        <row r="1053">
          <cell r="E1053">
            <v>1034</v>
          </cell>
          <cell r="F1053" t="str">
            <v>1034-2022</v>
          </cell>
          <cell r="G1053" t="str">
            <v>CO1.PCCNTR.3988379</v>
          </cell>
          <cell r="H1053" t="str">
            <v>DESARROLLAR 8 DOCUMENTOS ENTRE  ESTUDIOS  Y  EVALUACIONES SOBRE PROGRAMAS, ESTRATEGÍAS Y POLITÍTICAS DEL SECTOR HÁBITAT.</v>
          </cell>
          <cell r="I1053" t="str">
            <v>En Ejecución</v>
          </cell>
          <cell r="J1053" t="str">
            <v>https://community.secop.gov.co/Public/Tendering/OpportunityDetail/Index?noticeUID=CO1.NTC.3231960&amp;isFromPublicArea=True&amp;isModal=False</v>
          </cell>
          <cell r="K1053" t="str">
            <v>SDHT-SDIS-PSP-057-2022</v>
          </cell>
          <cell r="L1053" t="str">
            <v>X</v>
          </cell>
          <cell r="N1053" t="str">
            <v>CC</v>
          </cell>
          <cell r="O1053">
            <v>80150447</v>
          </cell>
          <cell r="P1053">
            <v>2</v>
          </cell>
          <cell r="Q1053" t="str">
            <v>REDONDO ORTEGÓN</v>
          </cell>
          <cell r="R1053" t="str">
            <v>JOHAN MANUEL</v>
          </cell>
          <cell r="S1053" t="str">
            <v>No Aplica</v>
          </cell>
          <cell r="T1053" t="str">
            <v>JOHAN MANUEL REDONDO ORTEGÓN</v>
          </cell>
          <cell r="U1053" t="str">
            <v>M</v>
          </cell>
          <cell r="V1053">
            <v>44809</v>
          </cell>
          <cell r="W1053">
            <v>44812</v>
          </cell>
          <cell r="X1053">
            <v>44810</v>
          </cell>
          <cell r="Y1053">
            <v>44930</v>
          </cell>
          <cell r="Z1053" t="str">
            <v>Contratación Directa</v>
          </cell>
          <cell r="AA1053" t="str">
            <v>Contrato</v>
          </cell>
          <cell r="AB1053" t="str">
            <v>Prestación de Servicios Profesionales</v>
          </cell>
          <cell r="AC1053" t="str">
            <v>PRESTAR SERVICIOS PROFESIONALES DE APOYO TÉCNICO A LA SUBSECRETARÍA DE PLANEACIÓN Y POLÍTICA PARA LA PLANEACIÓN ESTRATÉGICA, EL MODELAMIENTO Y ANÁLISIS DE INFORMACIÓN PARA LAS POLÍTICAS DEL SECTOR HÁBITAT.</v>
          </cell>
          <cell r="AD1053">
            <v>44812</v>
          </cell>
          <cell r="AF1053">
            <v>44812</v>
          </cell>
          <cell r="AH1053">
            <v>4</v>
          </cell>
          <cell r="AI1053">
            <v>0</v>
          </cell>
          <cell r="AJ1053">
            <v>4</v>
          </cell>
          <cell r="AK1053">
            <v>4</v>
          </cell>
          <cell r="AL1053">
            <v>0</v>
          </cell>
          <cell r="AN1053">
            <v>44933</v>
          </cell>
          <cell r="AO1053">
            <v>44933</v>
          </cell>
          <cell r="AP1053">
            <v>30000000</v>
          </cell>
          <cell r="AQ1053">
            <v>30000000</v>
          </cell>
          <cell r="AR1053">
            <v>7500000</v>
          </cell>
          <cell r="AS1053">
            <v>0</v>
          </cell>
          <cell r="AT1053">
            <v>4075</v>
          </cell>
          <cell r="AU1053">
            <v>1356</v>
          </cell>
          <cell r="AV1053">
            <v>44796</v>
          </cell>
          <cell r="AW1053">
            <v>37567550</v>
          </cell>
          <cell r="AX1053" t="str">
            <v>O23011601190000007721</v>
          </cell>
        </row>
        <row r="1054">
          <cell r="E1054">
            <v>1035</v>
          </cell>
          <cell r="F1054" t="str">
            <v>1035-2022</v>
          </cell>
          <cell r="G1054" t="str">
            <v>CO1.PCCNTR.3991502</v>
          </cell>
          <cell r="H1054" t="str">
            <v>MANTENER 1 CERTIFICACION  DEL SISTEMA DE GESTION AMBIENTAL BAJO LOS REQUISITOS DE LA NORMA ISO 14001:2015</v>
          </cell>
          <cell r="I1054" t="str">
            <v>Terminado</v>
          </cell>
          <cell r="J1054" t="str">
            <v>https://community.secop.gov.co/Public/Tendering/OpportunityDetail/Index?noticeUID=CO1.NTC.3235410&amp;isFromPublicArea=True&amp;isModal=False</v>
          </cell>
          <cell r="K1054" t="str">
            <v>SDHT-SDPP-PSP-033-2022</v>
          </cell>
          <cell r="L1054" t="str">
            <v>X</v>
          </cell>
          <cell r="N1054" t="str">
            <v>CC</v>
          </cell>
          <cell r="O1054">
            <v>1036928229</v>
          </cell>
          <cell r="P1054">
            <v>5</v>
          </cell>
          <cell r="Q1054" t="str">
            <v>PUERTA PELAEZ</v>
          </cell>
          <cell r="R1054" t="str">
            <v>LEIDY</v>
          </cell>
          <cell r="S1054" t="str">
            <v>No Aplica</v>
          </cell>
          <cell r="T1054" t="str">
            <v>LEIDY PUERTA PELAEZ</v>
          </cell>
          <cell r="U1054" t="str">
            <v>F</v>
          </cell>
          <cell r="V1054">
            <v>44810</v>
          </cell>
          <cell r="W1054" t="str">
            <v>No Aplica</v>
          </cell>
          <cell r="X1054">
            <v>44811</v>
          </cell>
          <cell r="Y1054">
            <v>44841</v>
          </cell>
          <cell r="Z1054" t="str">
            <v>Contratación Directa</v>
          </cell>
          <cell r="AA1054" t="str">
            <v>Contrato</v>
          </cell>
          <cell r="AB1054" t="str">
            <v>Prestación de Servicios Profesionales</v>
          </cell>
          <cell r="AC1054" t="str">
            <v>PRESTAR SERVICIOS PROFESIONALES PARA APOYAR LA IMPLEMENTACIÓN DEL SISTEMA DE GESTIÓN AMBIENTAL BAJO LOS ESTÁNDARES DEL MODELO INTEGRADO DE PLANEACIÓN Y GESTIÓN Y LOS REQUISITOS DE LA NORMA ISO 14001-2015, ASÍ COMO, APOYAR EL DESARROLLO DE LA FORMULACIÓN Y EJECUCIÓN DE LAS ACTIVIDADES CORRESPONDIENTES AL PLAN INSTITUCIONAL DE GESTIÓN AMBIENTAL - PIGA.</v>
          </cell>
          <cell r="AD1054">
            <v>44811</v>
          </cell>
          <cell r="AE1054">
            <v>44811</v>
          </cell>
          <cell r="AF1054">
            <v>44811</v>
          </cell>
          <cell r="AG1054">
            <v>44834</v>
          </cell>
          <cell r="AH1054">
            <v>0</v>
          </cell>
          <cell r="AI1054">
            <v>24</v>
          </cell>
          <cell r="AJ1054">
            <v>0.8</v>
          </cell>
          <cell r="AK1054">
            <v>0</v>
          </cell>
          <cell r="AL1054">
            <v>24</v>
          </cell>
          <cell r="AN1054">
            <v>44834</v>
          </cell>
          <cell r="AO1054">
            <v>44834</v>
          </cell>
          <cell r="AP1054">
            <v>7210000</v>
          </cell>
          <cell r="AQ1054">
            <v>5768000</v>
          </cell>
          <cell r="AR1054">
            <v>7210000</v>
          </cell>
          <cell r="AS1054">
            <v>-1442000</v>
          </cell>
          <cell r="AT1054">
            <v>4379</v>
          </cell>
          <cell r="AU1054">
            <v>1364</v>
          </cell>
          <cell r="AV1054">
            <v>44803</v>
          </cell>
          <cell r="AW1054">
            <v>7210000</v>
          </cell>
          <cell r="AX1054" t="str">
            <v>O23011605560000007602</v>
          </cell>
        </row>
        <row r="1055">
          <cell r="E1055">
            <v>1036</v>
          </cell>
          <cell r="F1055" t="str">
            <v>1036-2022</v>
          </cell>
          <cell r="G1055" t="str">
            <v>CO1.PCCNTR.4065793</v>
          </cell>
          <cell r="H1055" t="str">
            <v>FORTALECER TÉCNICA Y ORGANIZACIONALMENTE 100 % DE LOS ACUEDUCTOS IDENTIFICADOS Y PRIORIZADOS EN LA ZONA RURAL DEL DISTRITO.</v>
          </cell>
          <cell r="I1055" t="str">
            <v>En Ejecución</v>
          </cell>
          <cell r="J1055" t="str">
            <v>https://community.secop.gov.co/Public/Tendering/OpportunityDetail/Index?noticeUID=CO1.NTC.3327953&amp;isFromPublicArea=True&amp;isModal=False</v>
          </cell>
          <cell r="K1055" t="str">
            <v>SDHT-SDSP-PSAG-035-2022</v>
          </cell>
          <cell r="L1055" t="str">
            <v>X</v>
          </cell>
          <cell r="N1055" t="str">
            <v>CC</v>
          </cell>
          <cell r="O1055">
            <v>1013617405</v>
          </cell>
          <cell r="P1055">
            <v>7</v>
          </cell>
          <cell r="Q1055" t="str">
            <v>SERRANO ESPINAL</v>
          </cell>
          <cell r="R1055" t="str">
            <v>JESSICA TATIANA</v>
          </cell>
          <cell r="S1055" t="str">
            <v>No Aplica</v>
          </cell>
          <cell r="T1055" t="str">
            <v>JESSICA TATIANA SERRANO ESPINAL</v>
          </cell>
          <cell r="U1055" t="str">
            <v>F</v>
          </cell>
          <cell r="V1055">
            <v>44832</v>
          </cell>
          <cell r="W1055" t="str">
            <v>No Aplica</v>
          </cell>
          <cell r="X1055">
            <v>44833</v>
          </cell>
          <cell r="Y1055">
            <v>44949</v>
          </cell>
          <cell r="Z1055" t="str">
            <v>Contratación Directa</v>
          </cell>
          <cell r="AA1055" t="str">
            <v>Contrato</v>
          </cell>
          <cell r="AB1055" t="str">
            <v>Prestación de Servicios  de Apoyo a la Gestión</v>
          </cell>
          <cell r="AC1055" t="str">
            <v>PRESTACIÓN DE SERVICIOS DE APOYO A LA GESTIÓN PARA EL DESARROLLO DE ACTIVIDADES OPERATIVAS QUE PERMITAN EL MANEJO, CLASIFICACIÓN Y ORGANIZACIÓN DEL ARCHIVO FÍSICO Y DIGITAL DE LA SUBDIRECCIÓN DE SERVICIOS PÚBLICOS</v>
          </cell>
          <cell r="AD1055">
            <v>44834</v>
          </cell>
          <cell r="AE1055">
            <v>44834</v>
          </cell>
          <cell r="AF1055">
            <v>44834</v>
          </cell>
          <cell r="AG1055">
            <v>44950</v>
          </cell>
          <cell r="AH1055">
            <v>3</v>
          </cell>
          <cell r="AI1055">
            <v>25</v>
          </cell>
          <cell r="AJ1055">
            <v>5.4333333333333327</v>
          </cell>
          <cell r="AK1055">
            <v>5</v>
          </cell>
          <cell r="AL1055">
            <v>13</v>
          </cell>
          <cell r="AM1055">
            <v>163</v>
          </cell>
          <cell r="AN1055">
            <v>44950</v>
          </cell>
          <cell r="AO1055">
            <v>44997</v>
          </cell>
          <cell r="AP1055">
            <v>13108467</v>
          </cell>
          <cell r="AQ1055">
            <v>18579827</v>
          </cell>
          <cell r="AR1055">
            <v>3419600</v>
          </cell>
          <cell r="AS1055">
            <v>-0.3333333320915699</v>
          </cell>
          <cell r="AT1055">
            <v>3954</v>
          </cell>
          <cell r="AU1055">
            <v>1318</v>
          </cell>
          <cell r="AV1055">
            <v>44783</v>
          </cell>
          <cell r="AW1055">
            <v>17098000</v>
          </cell>
          <cell r="AX1055" t="str">
            <v>O23011602370000007615</v>
          </cell>
        </row>
        <row r="1056">
          <cell r="E1056">
            <v>1037</v>
          </cell>
          <cell r="F1056" t="str">
            <v>1037-2022</v>
          </cell>
          <cell r="G1056" t="str">
            <v>CO1.PCCNTR.4004090</v>
          </cell>
          <cell r="H1056" t="str">
            <v>REALIZAR SERVICIOS DE ASISTENCIA TÉCNICA AL 100 % DE LOS PROYECTOS VINCULADOS COMO ASOCIATIVOS Y/O PROYECTOS ESTRATÉGICOS EN EL MARCO DEL PDD.</v>
          </cell>
          <cell r="I1056" t="str">
            <v>Terminado</v>
          </cell>
          <cell r="J1056" t="str">
            <v>https://community.secop.gov.co/Public/Tendering/OpportunityDetail/Index?noticeUID=CO1.NTC.3254008&amp;isFromPublicArea=True&amp;isModal=False</v>
          </cell>
          <cell r="K1056" t="str">
            <v>SDHT-SDGS-PSP-050-2022</v>
          </cell>
          <cell r="L1056" t="str">
            <v>X</v>
          </cell>
          <cell r="N1056" t="str">
            <v>CC</v>
          </cell>
          <cell r="O1056">
            <v>1010189929</v>
          </cell>
          <cell r="P1056">
            <v>6</v>
          </cell>
          <cell r="Q1056" t="str">
            <v>LOPEZ PINTO</v>
          </cell>
          <cell r="R1056" t="str">
            <v>ESTEBAN DAVID</v>
          </cell>
          <cell r="S1056" t="str">
            <v>No Aplica</v>
          </cell>
          <cell r="T1056" t="str">
            <v>ESTEBAN DAVID LOPEZ PINTO</v>
          </cell>
          <cell r="U1056" t="str">
            <v>M</v>
          </cell>
          <cell r="V1056">
            <v>44812</v>
          </cell>
          <cell r="W1056" t="str">
            <v>No Aplica</v>
          </cell>
          <cell r="X1056">
            <v>44813</v>
          </cell>
          <cell r="Y1056">
            <v>44923</v>
          </cell>
          <cell r="Z1056" t="str">
            <v>Contratación Directa</v>
          </cell>
          <cell r="AA1056" t="str">
            <v>Contrato</v>
          </cell>
          <cell r="AB1056" t="str">
            <v>Prestación de Servicios Profesionales</v>
          </cell>
          <cell r="AC1056" t="str">
            <v>PRESTAR SERVICIOS PROFESIONALES PARA REALIZAR EL SEGUIMIENTO, ACOMPAÑAMIENTO Y GESTIÓN INTERINSTITUCIONAL DE LOS PROYECTOS ESTRATÉGICOS RESPONSABILIDAD DE LA SUBDIRECCIÓN DE GESTIÓN DEL SUELO</v>
          </cell>
          <cell r="AD1056">
            <v>44813</v>
          </cell>
          <cell r="AF1056">
            <v>44813</v>
          </cell>
          <cell r="AH1056">
            <v>3</v>
          </cell>
          <cell r="AI1056">
            <v>19</v>
          </cell>
          <cell r="AJ1056">
            <v>3.6333333333333333</v>
          </cell>
          <cell r="AK1056">
            <v>3</v>
          </cell>
          <cell r="AL1056">
            <v>19</v>
          </cell>
          <cell r="AN1056">
            <v>44922</v>
          </cell>
          <cell r="AO1056">
            <v>44922</v>
          </cell>
          <cell r="AP1056">
            <v>23980000</v>
          </cell>
          <cell r="AQ1056">
            <v>23980000</v>
          </cell>
          <cell r="AR1056">
            <v>6600000</v>
          </cell>
          <cell r="AS1056">
            <v>0</v>
          </cell>
          <cell r="AT1056">
            <v>3737</v>
          </cell>
          <cell r="AU1056">
            <v>1373</v>
          </cell>
          <cell r="AV1056">
            <v>44806</v>
          </cell>
          <cell r="AW1056">
            <v>23980000</v>
          </cell>
          <cell r="AX1056" t="str">
            <v>O23011601190000007798</v>
          </cell>
        </row>
        <row r="1057">
          <cell r="E1057">
            <v>1038</v>
          </cell>
          <cell r="F1057" t="str">
            <v>1038-2022</v>
          </cell>
          <cell r="G1057" t="str">
            <v>CO1.PCCNTR.4003711</v>
          </cell>
          <cell r="H1057" t="str">
            <v>REALIZAR SERVICIOS DE ASISTENCIA TÉCNICA AL 100 % DE LOS PROYECTOS VINCULADOS COMO ASOCIATIVOS Y/O PROYECTOS ESTRATÉGICOS EN EL MARCO DEL PDD.</v>
          </cell>
          <cell r="I1057" t="str">
            <v>Terminado</v>
          </cell>
          <cell r="J1057" t="str">
            <v>https://community.secop.gov.co/Public/Tendering/OpportunityDetail/Index?noticeUID=CO1.NTC.3253218&amp;isFromPublicArea=True&amp;isModal=False</v>
          </cell>
          <cell r="K1057" t="str">
            <v>SDHT-SDGS-PSP-051-2022.</v>
          </cell>
          <cell r="L1057" t="str">
            <v>X</v>
          </cell>
          <cell r="N1057" t="str">
            <v>CC</v>
          </cell>
          <cell r="O1057">
            <v>37670845</v>
          </cell>
          <cell r="P1057">
            <v>5</v>
          </cell>
          <cell r="Q1057" t="str">
            <v>CRUZ MEDINA</v>
          </cell>
          <cell r="R1057" t="str">
            <v>NANCY JULIETTE</v>
          </cell>
          <cell r="S1057" t="str">
            <v>No Aplica</v>
          </cell>
          <cell r="T1057" t="str">
            <v>NANCY JULIETTE CRUZ MEDINA</v>
          </cell>
          <cell r="U1057" t="str">
            <v>F</v>
          </cell>
          <cell r="V1057">
            <v>44812</v>
          </cell>
          <cell r="W1057" t="str">
            <v>No Aplica</v>
          </cell>
          <cell r="X1057">
            <v>44813</v>
          </cell>
          <cell r="Y1057">
            <v>44923</v>
          </cell>
          <cell r="Z1057" t="str">
            <v>Contratación Directa</v>
          </cell>
          <cell r="AA1057" t="str">
            <v>Contrato</v>
          </cell>
          <cell r="AB1057" t="str">
            <v>Prestación de Servicios Profesionales</v>
          </cell>
          <cell r="AC1057" t="str">
            <v>PRESTAR SERVICIOS PROFESIONALES PARA REALIZAR LA GESTIÓN, SEGUIMIENTO Y ANÁLISIS AMBIENTAL DE LOS PROYECTOS EN RESPONSABILIDAD DE LA SUBDIRECCIÓN</v>
          </cell>
          <cell r="AD1057">
            <v>44813</v>
          </cell>
          <cell r="AF1057">
            <v>44813</v>
          </cell>
          <cell r="AH1057">
            <v>3</v>
          </cell>
          <cell r="AI1057">
            <v>19</v>
          </cell>
          <cell r="AJ1057">
            <v>3.6333333333333333</v>
          </cell>
          <cell r="AK1057">
            <v>3</v>
          </cell>
          <cell r="AL1057">
            <v>19</v>
          </cell>
          <cell r="AN1057">
            <v>44922</v>
          </cell>
          <cell r="AO1057">
            <v>44922</v>
          </cell>
          <cell r="AP1057">
            <v>25433333</v>
          </cell>
          <cell r="AQ1057">
            <v>25433333</v>
          </cell>
          <cell r="AR1057">
            <v>7000000</v>
          </cell>
          <cell r="AS1057">
            <v>0.3333333358168602</v>
          </cell>
          <cell r="AT1057">
            <v>4123</v>
          </cell>
          <cell r="AU1057">
            <v>1374</v>
          </cell>
          <cell r="AV1057">
            <v>44806</v>
          </cell>
          <cell r="AW1057">
            <v>25433333</v>
          </cell>
          <cell r="AX1057" t="str">
            <v>O23011601190000007798</v>
          </cell>
        </row>
        <row r="1058">
          <cell r="E1058">
            <v>1039</v>
          </cell>
          <cell r="F1058" t="str">
            <v>1039-2022</v>
          </cell>
          <cell r="G1058" t="str">
            <v>CO1.PCCNTR.4009070</v>
          </cell>
          <cell r="H1058" t="str">
            <v xml:space="preserve">REALIZAR 2 ESTUDIOS O DISEÑOS DE PREFACTIBILIDAD Y FACTIBILIDAD PARA LAS INTERVENCIONES DE MEJORAMIENTO INTEGRAL RURAL Y EN BORDES URBANOS. </v>
          </cell>
          <cell r="I1058" t="str">
            <v>En Ejecución</v>
          </cell>
          <cell r="J1058" t="str">
            <v>https://community.secop.gov.co/Public/Tendering/OpportunityDetail/Index?noticeUID=CO1.NTC.3260288&amp;isFromPublicArea=True&amp;isModal=False</v>
          </cell>
          <cell r="K1058" t="str">
            <v>SDHT-SDO-PSP-080-2022</v>
          </cell>
          <cell r="L1058" t="str">
            <v>X</v>
          </cell>
          <cell r="N1058" t="str">
            <v>CC</v>
          </cell>
          <cell r="O1058">
            <v>52982461</v>
          </cell>
          <cell r="P1058">
            <v>4</v>
          </cell>
          <cell r="Q1058" t="str">
            <v>FLOREZ VALIENTE</v>
          </cell>
          <cell r="R1058" t="str">
            <v>CLAUDIA MERCEDES</v>
          </cell>
          <cell r="S1058" t="str">
            <v>No Aplica</v>
          </cell>
          <cell r="T1058" t="str">
            <v>CLAUDIA MERCEDES FLOREZ VALIENTE</v>
          </cell>
          <cell r="U1058" t="str">
            <v>F</v>
          </cell>
          <cell r="V1058">
            <v>44813</v>
          </cell>
          <cell r="W1058">
            <v>44820</v>
          </cell>
          <cell r="X1058">
            <v>44814</v>
          </cell>
          <cell r="Y1058">
            <v>44926</v>
          </cell>
          <cell r="Z1058" t="str">
            <v>Contratación Directa</v>
          </cell>
          <cell r="AA1058" t="str">
            <v>Contrato</v>
          </cell>
          <cell r="AB1058" t="str">
            <v>Prestación de Servicios Profesionales</v>
          </cell>
          <cell r="AC1058" t="str">
            <v>PRESTAR SERVICIOS PROFESIONALES Y DE APOYO EN EL SEGUIMIENTO JURÍDICO, LEGAL Y CONTRACTUAL, NECESARIO PARA LA FORMULACIÓN E IMPLEMENTACIÓN DE LOS PROYECTOS A CARGO DE LA SUBDIRECCIÓN DE OPERACIONES.</v>
          </cell>
          <cell r="AD1058">
            <v>44820</v>
          </cell>
          <cell r="AF1058">
            <v>44820</v>
          </cell>
          <cell r="AH1058">
            <v>3</v>
          </cell>
          <cell r="AI1058">
            <v>22</v>
          </cell>
          <cell r="AJ1058">
            <v>5.2333333333333334</v>
          </cell>
          <cell r="AK1058">
            <v>5</v>
          </cell>
          <cell r="AL1058">
            <v>7</v>
          </cell>
          <cell r="AM1058">
            <v>157</v>
          </cell>
          <cell r="AN1058">
            <v>44933</v>
          </cell>
          <cell r="AO1058">
            <v>44979</v>
          </cell>
          <cell r="AP1058">
            <v>33600000</v>
          </cell>
          <cell r="AQ1058">
            <v>47100000</v>
          </cell>
          <cell r="AR1058">
            <v>9000000</v>
          </cell>
          <cell r="AS1058">
            <v>0</v>
          </cell>
          <cell r="AT1058">
            <v>4381</v>
          </cell>
          <cell r="AU1058">
            <v>1397</v>
          </cell>
          <cell r="AV1058">
            <v>44810</v>
          </cell>
          <cell r="AW1058">
            <v>33600000</v>
          </cell>
          <cell r="AX1058" t="str">
            <v>O23011601190000007659</v>
          </cell>
        </row>
        <row r="1059">
          <cell r="E1059">
            <v>1040</v>
          </cell>
          <cell r="F1059" t="str">
            <v>1040-2022</v>
          </cell>
          <cell r="G1059" t="str">
            <v>CO1.PCCNTR.4008531</v>
          </cell>
          <cell r="H1059" t="str">
            <v xml:space="preserve">REALIZAR 2 ESTUDIOS O DISEÑOS DE PREFACTIBILIDAD Y FACTIBILIDAD PARA LAS INTERVENCIONES DE MEJORAMIENTO INTEGRAL RURAL Y EN BORDES URBANOS. </v>
          </cell>
          <cell r="I1059" t="str">
            <v>En Ejecución</v>
          </cell>
          <cell r="J1059" t="str">
            <v>https://community.secop.gov.co/Public/Tendering/OpportunityDetail/Index?noticeUID=CO1.NTC.3258695&amp;isFromPublicArea=True&amp;isModal=False</v>
          </cell>
          <cell r="K1059" t="str">
            <v>SDHT-SDO-PSP-081-2022</v>
          </cell>
          <cell r="L1059" t="str">
            <v>X</v>
          </cell>
          <cell r="N1059" t="str">
            <v>CC</v>
          </cell>
          <cell r="O1059">
            <v>1061087801</v>
          </cell>
          <cell r="P1059">
            <v>1</v>
          </cell>
          <cell r="Q1059" t="str">
            <v>DORADO MUÑOZ</v>
          </cell>
          <cell r="R1059" t="str">
            <v>DIANA JIMENA</v>
          </cell>
          <cell r="S1059" t="str">
            <v>No Aplica</v>
          </cell>
          <cell r="T1059" t="str">
            <v>DIANA JIMENA DORADO MUÑOZ</v>
          </cell>
          <cell r="U1059" t="str">
            <v>F</v>
          </cell>
          <cell r="V1059">
            <v>44813</v>
          </cell>
          <cell r="W1059" t="str">
            <v>No Aplica</v>
          </cell>
          <cell r="X1059">
            <v>44814</v>
          </cell>
          <cell r="Y1059">
            <v>44926</v>
          </cell>
          <cell r="Z1059" t="str">
            <v>Contratación Directa</v>
          </cell>
          <cell r="AA1059" t="str">
            <v>Contrato</v>
          </cell>
          <cell r="AB1059" t="str">
            <v>Prestación de Servicios Profesionales</v>
          </cell>
          <cell r="AC1059" t="str">
            <v>PRESTAR SERVICIOS PROFESIONALES PARA APOYAR EN LA GESTIÓN Y ARTICULACIÓN DE LAS ACTIVIDADES ADMINISTRATIVAS PARA LA FORMULACIÓN E IMPLEMENTACIÓN DE LOS PROYECTOS A CARGO DE LA SUBDIRECCIÓN DE OPERACIONES.</v>
          </cell>
          <cell r="AD1059">
            <v>44814</v>
          </cell>
          <cell r="AE1059">
            <v>44816</v>
          </cell>
          <cell r="AF1059">
            <v>44816</v>
          </cell>
          <cell r="AH1059">
            <v>3</v>
          </cell>
          <cell r="AI1059">
            <v>22</v>
          </cell>
          <cell r="AJ1059">
            <v>5.2333333333333334</v>
          </cell>
          <cell r="AK1059">
            <v>5</v>
          </cell>
          <cell r="AL1059">
            <v>7</v>
          </cell>
          <cell r="AM1059">
            <v>157</v>
          </cell>
          <cell r="AN1059">
            <v>44929</v>
          </cell>
          <cell r="AO1059">
            <v>44975</v>
          </cell>
          <cell r="AP1059">
            <v>24640000</v>
          </cell>
          <cell r="AQ1059">
            <v>34540000</v>
          </cell>
          <cell r="AR1059">
            <v>6600000</v>
          </cell>
          <cell r="AS1059">
            <v>0</v>
          </cell>
          <cell r="AT1059">
            <v>4382</v>
          </cell>
          <cell r="AU1059">
            <v>1398</v>
          </cell>
          <cell r="AV1059">
            <v>44810</v>
          </cell>
          <cell r="AW1059">
            <v>24640000</v>
          </cell>
          <cell r="AX1059" t="str">
            <v>O23011601190000007659</v>
          </cell>
        </row>
        <row r="1060">
          <cell r="E1060">
            <v>1041</v>
          </cell>
          <cell r="F1060" t="str">
            <v>1041-2022</v>
          </cell>
          <cell r="G1060" t="str">
            <v>CO1.PCCNTR.4024103</v>
          </cell>
          <cell r="H1060" t="str">
            <v xml:space="preserve">IMPLEMENTAR 1  SISTEMA  DE GESTIÓN DOCUMENTAL </v>
          </cell>
          <cell r="I1060" t="str">
            <v>En Ejecución</v>
          </cell>
          <cell r="J1060" t="str">
            <v>https://community.secop.gov.co/Public/Tendering/OpportunityDetail/Index?noticeUID=CO1.NTC.3257106&amp;isFromPublicArea=True&amp;isModal=False</v>
          </cell>
          <cell r="K1060" t="str">
            <v>SDHT-CD-CTI-055-2022.</v>
          </cell>
          <cell r="M1060" t="str">
            <v>X</v>
          </cell>
          <cell r="N1060" t="str">
            <v>NIT</v>
          </cell>
          <cell r="O1060">
            <v>899999115</v>
          </cell>
          <cell r="P1060">
            <v>8</v>
          </cell>
          <cell r="Q1060" t="str">
            <v>No Aplica</v>
          </cell>
          <cell r="R1060" t="str">
            <v>No Aplica</v>
          </cell>
          <cell r="S1060" t="str">
            <v>EMPRESA DE TELECOMUNICACIONES DE BOGOTÁ S.A. E.S.P. - ETB S.A. ESP</v>
          </cell>
          <cell r="T1060" t="str">
            <v>EMPRESA DE TELECOMUNICACIONES DE BOGOTÁ S.A. E.S.P. - ETB S.A. ESP</v>
          </cell>
          <cell r="U1060" t="str">
            <v>No Aplica</v>
          </cell>
          <cell r="V1060">
            <v>44820</v>
          </cell>
          <cell r="W1060">
            <v>44830</v>
          </cell>
          <cell r="X1060" t="str">
            <v>No Aplica</v>
          </cell>
          <cell r="Y1060" t="str">
            <v>No Aplica</v>
          </cell>
          <cell r="Z1060" t="str">
            <v>Contratación Directa</v>
          </cell>
          <cell r="AA1060" t="str">
            <v>Contrato</v>
          </cell>
          <cell r="AB1060" t="str">
            <v>Interadministrativo</v>
          </cell>
          <cell r="AC1060" t="str">
            <v>PRESTAR EL SERVICIO INTEGRAL DE EJECUCIÓN DE ACTIVIDADES DEL PROCESO DE GESTIÓN DOCUMENTAL DE LA SECRETARIA DISTRITAL DEL HABITAT EN CUMPLIMIENTO DE LA LEY 594 DE 2000.</v>
          </cell>
          <cell r="AD1060">
            <v>44830</v>
          </cell>
          <cell r="AE1060">
            <v>44834</v>
          </cell>
          <cell r="AF1060">
            <v>44834</v>
          </cell>
          <cell r="AG1060">
            <v>44770</v>
          </cell>
          <cell r="AH1060">
            <v>4</v>
          </cell>
          <cell r="AI1060">
            <v>15</v>
          </cell>
          <cell r="AJ1060">
            <v>5.4666666666666668</v>
          </cell>
          <cell r="AK1060">
            <v>5</v>
          </cell>
          <cell r="AL1060">
            <v>14</v>
          </cell>
          <cell r="AM1060">
            <v>164</v>
          </cell>
          <cell r="AN1060">
            <v>44971</v>
          </cell>
          <cell r="AO1060">
            <v>45000</v>
          </cell>
          <cell r="AP1060">
            <v>418913082</v>
          </cell>
          <cell r="AQ1060">
            <v>418913082</v>
          </cell>
          <cell r="AR1060" t="str">
            <v>No Aplica</v>
          </cell>
          <cell r="AS1060" t="e">
            <v>#VALUE!</v>
          </cell>
          <cell r="AT1060">
            <v>3102</v>
          </cell>
          <cell r="AU1060">
            <v>1371</v>
          </cell>
          <cell r="AV1060">
            <v>44806</v>
          </cell>
          <cell r="AW1060">
            <v>418913082</v>
          </cell>
          <cell r="AX1060" t="str">
            <v>O23011605560000007754</v>
          </cell>
        </row>
        <row r="1061">
          <cell r="E1061">
            <v>1042</v>
          </cell>
          <cell r="F1061" t="str">
            <v>1042-2022</v>
          </cell>
          <cell r="G1061" t="str">
            <v>CO1.PCCNTR.4006488</v>
          </cell>
          <cell r="H1061" t="str">
            <v xml:space="preserve">REALIZAR 1000 PIEZAS NFORMATIVAS SOBRE LA GESTIÓN DE LA SDHT PARA EL PÚBLICO EXTERNO. </v>
          </cell>
          <cell r="I1061" t="str">
            <v>Terminado</v>
          </cell>
          <cell r="J1061" t="str">
            <v>https://community.secop.gov.co/Public/Tendering/OpportunityDetail/Index?noticeUID=CO1.NTC.3257105&amp;isFromPublicArea=True&amp;isModal=False</v>
          </cell>
          <cell r="K1061" t="str">
            <v>SDHT-OAC-PSP-025-2022</v>
          </cell>
          <cell r="L1061" t="str">
            <v>X</v>
          </cell>
          <cell r="N1061" t="str">
            <v>CC</v>
          </cell>
          <cell r="O1061">
            <v>79771945</v>
          </cell>
          <cell r="P1061">
            <v>1</v>
          </cell>
          <cell r="Q1061" t="str">
            <v>MOLINA SERRATO</v>
          </cell>
          <cell r="R1061" t="str">
            <v>YESID EDUARDO</v>
          </cell>
          <cell r="S1061" t="str">
            <v>No Aplica</v>
          </cell>
          <cell r="T1061" t="str">
            <v>YESID EDUARDO MOLINA SERRATO</v>
          </cell>
          <cell r="U1061" t="str">
            <v>M</v>
          </cell>
          <cell r="V1061">
            <v>44813</v>
          </cell>
          <cell r="W1061">
            <v>44817</v>
          </cell>
          <cell r="X1061">
            <v>44816</v>
          </cell>
          <cell r="Y1061">
            <v>44921</v>
          </cell>
          <cell r="Z1061" t="str">
            <v>Contratación Directa</v>
          </cell>
          <cell r="AA1061" t="str">
            <v>Contrato</v>
          </cell>
          <cell r="AB1061" t="str">
            <v>Prestación de Servicios Profesionales</v>
          </cell>
          <cell r="AC1061" t="str">
            <v>PRESTAR SERVICIOS PROFESIONALES ESPECIALIZADOS PARA LA PRODUCCIÓN Y REALIZACIÓN DE CONTENIDOS DE INTERÉS PARA PÚBLICOS EXTERNOS Y MEDIOS DE COMUNICACIÓN.</v>
          </cell>
          <cell r="AD1061">
            <v>44817</v>
          </cell>
          <cell r="AF1061">
            <v>44817</v>
          </cell>
          <cell r="AH1061">
            <v>3</v>
          </cell>
          <cell r="AI1061">
            <v>15</v>
          </cell>
          <cell r="AJ1061">
            <v>3.5</v>
          </cell>
          <cell r="AK1061">
            <v>3</v>
          </cell>
          <cell r="AL1061">
            <v>15</v>
          </cell>
          <cell r="AN1061">
            <v>44922</v>
          </cell>
          <cell r="AO1061">
            <v>44922</v>
          </cell>
          <cell r="AP1061">
            <v>35000000</v>
          </cell>
          <cell r="AQ1061">
            <v>35000000</v>
          </cell>
          <cell r="AR1061">
            <v>10000000</v>
          </cell>
          <cell r="AS1061">
            <v>0</v>
          </cell>
          <cell r="AT1061">
            <v>4380</v>
          </cell>
          <cell r="AU1061">
            <v>1384</v>
          </cell>
          <cell r="AV1061">
            <v>44806</v>
          </cell>
          <cell r="AW1061">
            <v>35000000</v>
          </cell>
          <cell r="AX1061" t="str">
            <v>O23011601210000007836</v>
          </cell>
        </row>
        <row r="1062">
          <cell r="E1062">
            <v>1043</v>
          </cell>
          <cell r="F1062" t="str">
            <v>1043-2022</v>
          </cell>
          <cell r="G1062" t="str">
            <v>CO1.PCCNTR.4010120</v>
          </cell>
          <cell r="H1062" t="str">
            <v xml:space="preserve">BENEFICIAR 4185 HOGARES CON SUBSIDIOS DE ARRENDAMIENTO DEL PROGRAMA MI AHORRO MI HOGAR EN EL MARCO DE LOS SERVICIOS FINANCIEROS PARA ADQUISICIÓN DE VIVIENDA </v>
          </cell>
          <cell r="I1062" t="str">
            <v>Terminado</v>
          </cell>
          <cell r="J1062" t="str">
            <v>https://community.secop.gov.co/Public/Tendering/OpportunityDetail/Index?noticeUID=CO1.NTC.3261290&amp;isFromPublicArea=True&amp;isModal=False</v>
          </cell>
          <cell r="K1062" t="str">
            <v>SDHT-SDRPRI-PSAG-006-2022</v>
          </cell>
          <cell r="L1062" t="str">
            <v>X</v>
          </cell>
          <cell r="N1062" t="str">
            <v>CC</v>
          </cell>
          <cell r="O1062">
            <v>52454187</v>
          </cell>
          <cell r="P1062">
            <v>6</v>
          </cell>
          <cell r="Q1062" t="str">
            <v>DIAZ ULLOA</v>
          </cell>
          <cell r="R1062" t="str">
            <v>CLAUDIA YANETH</v>
          </cell>
          <cell r="S1062" t="str">
            <v>No Aplica</v>
          </cell>
          <cell r="T1062" t="str">
            <v>CLAUDIA YANETH DIAZ ULLOA</v>
          </cell>
          <cell r="U1062" t="str">
            <v>F</v>
          </cell>
          <cell r="V1062">
            <v>44816</v>
          </cell>
          <cell r="W1062" t="str">
            <v>No Aplica</v>
          </cell>
          <cell r="X1062">
            <v>44817</v>
          </cell>
          <cell r="Y1062">
            <v>44926</v>
          </cell>
          <cell r="Z1062" t="str">
            <v>Contratación Directa</v>
          </cell>
          <cell r="AA1062" t="str">
            <v>Contrato</v>
          </cell>
          <cell r="AB1062" t="str">
            <v>Prestación de Servicios  de Apoyo a la Gestión</v>
          </cell>
          <cell r="AC1062" t="str">
            <v>PRESTAR SERVICIOS DE APOYO ADMINISTRATIVO Y DE GESTIÓN DOCUMENTAL EN EL MARCO INSTRUMENTOS DE FINANCIACIÓN A CARGO DE LA SUBSECRETARÍA DE GESTIÓN FINANCIERA.</v>
          </cell>
          <cell r="AD1062">
            <v>44817</v>
          </cell>
          <cell r="AE1062">
            <v>44819</v>
          </cell>
          <cell r="AF1062">
            <v>44819</v>
          </cell>
          <cell r="AH1062">
            <v>3</v>
          </cell>
          <cell r="AI1062">
            <v>15</v>
          </cell>
          <cell r="AJ1062">
            <v>3.5</v>
          </cell>
          <cell r="AK1062">
            <v>3</v>
          </cell>
          <cell r="AL1062">
            <v>15</v>
          </cell>
          <cell r="AN1062">
            <v>44924</v>
          </cell>
          <cell r="AO1062">
            <v>44924</v>
          </cell>
          <cell r="AP1062">
            <v>12950000</v>
          </cell>
          <cell r="AQ1062">
            <v>12950000</v>
          </cell>
          <cell r="AR1062">
            <v>3700000</v>
          </cell>
          <cell r="AS1062">
            <v>0</v>
          </cell>
          <cell r="AT1062">
            <v>4284</v>
          </cell>
          <cell r="AU1062">
            <v>1375</v>
          </cell>
          <cell r="AV1062">
            <v>44806</v>
          </cell>
          <cell r="AW1062">
            <v>14800000</v>
          </cell>
          <cell r="AX1062" t="str">
            <v>O23011601010000007823</v>
          </cell>
        </row>
        <row r="1063">
          <cell r="E1063">
            <v>1044</v>
          </cell>
          <cell r="F1063" t="str">
            <v>1044-2022</v>
          </cell>
          <cell r="G1063" t="str">
            <v>CO1.PCCNTR.4010325</v>
          </cell>
          <cell r="H1063" t="str">
            <v xml:space="preserve">BENEFICIAR 4185 HOGARES CON SUBSIDIOS DE ARRENDAMIENTO DEL PROGRAMA MI AHORRO MI HOGAR EN EL MARCO DE LOS SERVICIOS FINANCIEROS PARA ADQUISICIÓN DE VIVIENDA </v>
          </cell>
          <cell r="I1063" t="str">
            <v>Terminado</v>
          </cell>
          <cell r="J1063" t="str">
            <v>https://community.secop.gov.co/Public/Tendering/OpportunityDetail/Index?noticeUID=CO1.NTC.3261071&amp;isFromPublicArea=True&amp;isModal=False</v>
          </cell>
          <cell r="K1063" t="str">
            <v>SDHT-SDRPRIV-PSP-044-2022</v>
          </cell>
          <cell r="L1063" t="str">
            <v>X</v>
          </cell>
          <cell r="N1063" t="str">
            <v>CC</v>
          </cell>
          <cell r="O1063">
            <v>52471991</v>
          </cell>
          <cell r="P1063">
            <v>3</v>
          </cell>
          <cell r="Q1063" t="str">
            <v>TRIANA RUIZ</v>
          </cell>
          <cell r="R1063" t="str">
            <v>CAROL ANDREA</v>
          </cell>
          <cell r="S1063" t="str">
            <v>No Aplica</v>
          </cell>
          <cell r="T1063" t="str">
            <v>CAROL ANDREA TRIANA RUIZ</v>
          </cell>
          <cell r="U1063" t="str">
            <v>F</v>
          </cell>
          <cell r="V1063">
            <v>44816</v>
          </cell>
          <cell r="W1063" t="str">
            <v>No Aplica</v>
          </cell>
          <cell r="X1063">
            <v>44817</v>
          </cell>
          <cell r="Y1063">
            <v>44926</v>
          </cell>
          <cell r="Z1063" t="str">
            <v>Contratación Directa</v>
          </cell>
          <cell r="AA1063" t="str">
            <v>Contrato</v>
          </cell>
          <cell r="AB1063" t="str">
            <v>Prestación de Servicios Profesionales</v>
          </cell>
          <cell r="AC1063" t="str">
            <v>PRESTAR SERVICIOS PROFESIONALES PARA IDENTIFICAR, VERIFICAR Y ACOMPAÑAR DESDE EL COMPONENTE SOCIAL, EL CUMPLIMIENTO DE REQUISITOS A LOS HOGARES QUE PUEDEN SER BENEFICIARIOS DE LOS INSTRUMENTOS DE FINANCIACIÓN A CARGO DE LA SUBSECRETARÍA DE GESTIÓN FINANCIERA.</v>
          </cell>
          <cell r="AD1063">
            <v>44817</v>
          </cell>
          <cell r="AE1063">
            <v>44820</v>
          </cell>
          <cell r="AF1063">
            <v>44820</v>
          </cell>
          <cell r="AH1063">
            <v>3</v>
          </cell>
          <cell r="AI1063">
            <v>15</v>
          </cell>
          <cell r="AJ1063">
            <v>3.5</v>
          </cell>
          <cell r="AK1063">
            <v>3</v>
          </cell>
          <cell r="AL1063">
            <v>15</v>
          </cell>
          <cell r="AN1063">
            <v>44925</v>
          </cell>
          <cell r="AO1063">
            <v>44925</v>
          </cell>
          <cell r="AP1063">
            <v>18550000</v>
          </cell>
          <cell r="AQ1063">
            <v>18550000</v>
          </cell>
          <cell r="AR1063">
            <v>5300000</v>
          </cell>
          <cell r="AS1063">
            <v>0</v>
          </cell>
          <cell r="AT1063">
            <v>4292</v>
          </cell>
          <cell r="AU1063">
            <v>1378</v>
          </cell>
          <cell r="AV1063">
            <v>44806</v>
          </cell>
          <cell r="AW1063">
            <v>21200000</v>
          </cell>
          <cell r="AX1063" t="str">
            <v>O23011601010000007823</v>
          </cell>
        </row>
        <row r="1064">
          <cell r="E1064">
            <v>1045</v>
          </cell>
          <cell r="F1064" t="str">
            <v>1045-2022</v>
          </cell>
          <cell r="G1064" t="str">
            <v>CO1.PCCNTR.3988538</v>
          </cell>
          <cell r="H1064" t="str">
            <v xml:space="preserve">INTERVENIR  11  ESPACIOS PÚBLICOS  EN SUELO RURAL Y BORDES URBANOS </v>
          </cell>
          <cell r="I1064" t="str">
            <v>Terminado</v>
          </cell>
          <cell r="J1064" t="str">
            <v>https://community.secop.gov.co/Public/Tendering/OpportunityDetail/Index?noticeUID=CO1.NTC.3148300&amp;isFromPublicArea=True&amp;isModal=False</v>
          </cell>
          <cell r="K1064" t="str">
            <v>SDHT-SA-PMC-038-2022</v>
          </cell>
          <cell r="M1064" t="str">
            <v>X</v>
          </cell>
          <cell r="N1064" t="str">
            <v>NIT</v>
          </cell>
          <cell r="O1064">
            <v>901632220</v>
          </cell>
          <cell r="P1064">
            <v>4</v>
          </cell>
          <cell r="Q1064" t="str">
            <v>No Aplica</v>
          </cell>
          <cell r="R1064" t="str">
            <v>No Aplica</v>
          </cell>
          <cell r="S1064" t="str">
            <v>CONSORCIO ECOPARQUE FONTIBON</v>
          </cell>
          <cell r="T1064" t="str">
            <v>CONSORCIO ECOPARQUE FONTIBON</v>
          </cell>
          <cell r="U1064" t="str">
            <v>No Aplica</v>
          </cell>
          <cell r="V1064">
            <v>44819</v>
          </cell>
          <cell r="W1064">
            <v>44844</v>
          </cell>
          <cell r="X1064" t="str">
            <v>No Aplica</v>
          </cell>
          <cell r="Y1064" t="str">
            <v>No Aplica</v>
          </cell>
          <cell r="Z1064" t="str">
            <v>SA-Menor Cuantía</v>
          </cell>
          <cell r="AA1064" t="str">
            <v>Contrato</v>
          </cell>
          <cell r="AB1064" t="str">
            <v>Obra</v>
          </cell>
          <cell r="AC1064" t="str">
            <v>REALIZAR LA EJECUCIÓN DE LAS OBRAS PARA LA INTERVENCIÓN DEL ECOBARRIO PRIORIZADO POR LA SECRETARÍA DISTRITAL DEL HÁBITAT EN LA LOCALIDAD DE FONTIBÓN</v>
          </cell>
          <cell r="AD1064">
            <v>44844</v>
          </cell>
          <cell r="AE1064" t="str">
            <v>pendiente</v>
          </cell>
          <cell r="AF1064">
            <v>44844</v>
          </cell>
          <cell r="AH1064">
            <v>2</v>
          </cell>
          <cell r="AI1064">
            <v>0</v>
          </cell>
          <cell r="AJ1064">
            <v>2</v>
          </cell>
          <cell r="AK1064">
            <v>2</v>
          </cell>
          <cell r="AL1064">
            <v>0</v>
          </cell>
          <cell r="AN1064">
            <v>44904</v>
          </cell>
          <cell r="AO1064">
            <v>44904</v>
          </cell>
          <cell r="AP1064">
            <v>366620903</v>
          </cell>
          <cell r="AQ1064">
            <v>366620903</v>
          </cell>
          <cell r="AR1064" t="str">
            <v>No Aplica</v>
          </cell>
          <cell r="AS1064" t="e">
            <v>#VALUE!</v>
          </cell>
          <cell r="AT1064">
            <v>3906</v>
          </cell>
          <cell r="AU1064">
            <v>1138</v>
          </cell>
          <cell r="AV1064">
            <v>44736</v>
          </cell>
          <cell r="AW1064">
            <v>374983939</v>
          </cell>
          <cell r="AX1064" t="str">
            <v>O23011601190000007659</v>
          </cell>
        </row>
        <row r="1065">
          <cell r="E1065">
            <v>1046</v>
          </cell>
          <cell r="F1065" t="str">
            <v>1046-2022</v>
          </cell>
          <cell r="G1065" t="str">
            <v>CO1.PCCNTR.4016799</v>
          </cell>
          <cell r="H1065" t="str">
            <v>IMPLEMENTAR EL 100 % SISTEMAS DE INFORMACIÓN MISIONAL DE LA SDHT.</v>
          </cell>
          <cell r="I1065" t="str">
            <v>En Ejecución</v>
          </cell>
          <cell r="J1065" t="str">
            <v>https://community.secop.gov.co/Public/Tendering/OpportunityDetail/Index?noticeUID=CO1.NTC.3269034&amp;isFromPublicArea=True&amp;isModal=False</v>
          </cell>
          <cell r="K1065" t="str">
            <v>SDHT-SGC-PSP-031-2022</v>
          </cell>
          <cell r="L1065" t="str">
            <v>X</v>
          </cell>
          <cell r="N1065" t="str">
            <v>CC</v>
          </cell>
          <cell r="O1065">
            <v>79690681</v>
          </cell>
          <cell r="P1065">
            <v>2</v>
          </cell>
          <cell r="Q1065" t="str">
            <v>MARTINEZ SILVA</v>
          </cell>
          <cell r="R1065" t="str">
            <v>HECTOR ALEXANDER</v>
          </cell>
          <cell r="S1065" t="str">
            <v>No Aplica</v>
          </cell>
          <cell r="T1065" t="str">
            <v>HECTOR ALEXANDER MARTINEZ SILVA</v>
          </cell>
          <cell r="U1065" t="str">
            <v>M</v>
          </cell>
          <cell r="V1065">
            <v>44817</v>
          </cell>
          <cell r="W1065" t="str">
            <v>No Aplica</v>
          </cell>
          <cell r="X1065">
            <v>44818</v>
          </cell>
          <cell r="Y1065">
            <v>44955</v>
          </cell>
          <cell r="Z1065" t="str">
            <v>Contratación Directa</v>
          </cell>
          <cell r="AA1065" t="str">
            <v>Contrato</v>
          </cell>
          <cell r="AB1065" t="str">
            <v>Prestación de Servicios Profesionales</v>
          </cell>
          <cell r="AC1065" t="str">
            <v>PRESTAR SERVICIOS PROFESIONALES DE SOPORTE AL SISTEMA DE CORRESPONDENCIA Y GESTIÓN DOCUMENTAL SIGA</v>
          </cell>
          <cell r="AD1065">
            <v>44818</v>
          </cell>
          <cell r="AF1065">
            <v>44818</v>
          </cell>
          <cell r="AH1065">
            <v>4</v>
          </cell>
          <cell r="AI1065">
            <v>15</v>
          </cell>
          <cell r="AJ1065">
            <v>4.5</v>
          </cell>
          <cell r="AK1065">
            <v>4</v>
          </cell>
          <cell r="AL1065">
            <v>15</v>
          </cell>
          <cell r="AN1065">
            <v>44954</v>
          </cell>
          <cell r="AO1065">
            <v>44954</v>
          </cell>
          <cell r="AP1065">
            <v>32445000</v>
          </cell>
          <cell r="AQ1065">
            <v>32445000</v>
          </cell>
          <cell r="AR1065">
            <v>7210000</v>
          </cell>
          <cell r="AS1065">
            <v>0</v>
          </cell>
          <cell r="AT1065">
            <v>4076</v>
          </cell>
          <cell r="AU1065">
            <v>1316</v>
          </cell>
          <cell r="AV1065">
            <v>44783</v>
          </cell>
          <cell r="AW1065">
            <v>32445000</v>
          </cell>
          <cell r="AX1065" t="str">
            <v>O23011605530000007815</v>
          </cell>
        </row>
        <row r="1066">
          <cell r="E1066">
            <v>1047</v>
          </cell>
          <cell r="F1066" t="str">
            <v>1047-2022</v>
          </cell>
          <cell r="G1066" t="str">
            <v>CO1.PCCNTR.4019559</v>
          </cell>
          <cell r="H1066" t="str">
            <v>PROMOVER 100 % DE LA IMPLEMENTACIÓN DE LAS FUENTES DE FINANCIACIÓN PARA EL HÁBITAT</v>
          </cell>
          <cell r="I1066" t="str">
            <v>Terminado</v>
          </cell>
          <cell r="J1066" t="str">
            <v>https://community.secop.gov.co/Public/Tendering/OpportunityDetail/Index?noticeUID=CO1.NTC.3272007&amp;isFromPublicArea=True&amp;isModal=False</v>
          </cell>
          <cell r="K1066" t="str">
            <v>SDHT-SDRPRI-PSP-043-2022</v>
          </cell>
          <cell r="L1066" t="str">
            <v>X</v>
          </cell>
          <cell r="N1066" t="str">
            <v>CC</v>
          </cell>
          <cell r="O1066">
            <v>14136620</v>
          </cell>
          <cell r="P1066">
            <v>2</v>
          </cell>
          <cell r="Q1066" t="str">
            <v>BARRAGAN NIETO</v>
          </cell>
          <cell r="R1066" t="str">
            <v>LEANDRO</v>
          </cell>
          <cell r="S1066" t="str">
            <v>No Aplica</v>
          </cell>
          <cell r="T1066" t="str">
            <v>LEANDRO BARRAGAN NIETO</v>
          </cell>
          <cell r="U1066" t="str">
            <v>M</v>
          </cell>
          <cell r="V1066">
            <v>44817</v>
          </cell>
          <cell r="W1066" t="str">
            <v>No Aplica</v>
          </cell>
          <cell r="X1066">
            <v>44818</v>
          </cell>
          <cell r="Y1066">
            <v>44926</v>
          </cell>
          <cell r="Z1066" t="str">
            <v>Contratación Directa</v>
          </cell>
          <cell r="AA1066" t="str">
            <v>Contrato</v>
          </cell>
          <cell r="AB1066" t="str">
            <v>Prestación de Servicios Profesionales</v>
          </cell>
          <cell r="AC1066" t="str">
            <v>PRESTAR SERVICIOS PROFESIONALES PARA BRINDAR ORIENTACIÓN Y DESARROLLO DE CONTENIDOS PARA LAS DIFERENTES ESTRATEGIAS PEDAGÓGICAS DE LA ESCUELA DE HÁBITAT DE LA SDHT.</v>
          </cell>
          <cell r="AD1066">
            <v>44818</v>
          </cell>
          <cell r="AF1066">
            <v>44818</v>
          </cell>
          <cell r="AH1066">
            <v>3</v>
          </cell>
          <cell r="AI1066">
            <v>15</v>
          </cell>
          <cell r="AJ1066">
            <v>3.5</v>
          </cell>
          <cell r="AK1066">
            <v>3</v>
          </cell>
          <cell r="AL1066">
            <v>15</v>
          </cell>
          <cell r="AN1066">
            <v>44923</v>
          </cell>
          <cell r="AO1066">
            <v>44923</v>
          </cell>
          <cell r="AP1066">
            <v>18550000</v>
          </cell>
          <cell r="AQ1066">
            <v>18550000</v>
          </cell>
          <cell r="AR1066">
            <v>5300000</v>
          </cell>
          <cell r="AS1066">
            <v>0</v>
          </cell>
          <cell r="AT1066">
            <v>4402</v>
          </cell>
          <cell r="AU1066">
            <v>1388</v>
          </cell>
          <cell r="AV1066">
            <v>44806</v>
          </cell>
          <cell r="AW1066">
            <v>18550000</v>
          </cell>
          <cell r="AX1066" t="str">
            <v>O23011601190000007825</v>
          </cell>
        </row>
        <row r="1067">
          <cell r="E1067">
            <v>1048</v>
          </cell>
          <cell r="F1067" t="str">
            <v>1048-2022</v>
          </cell>
          <cell r="G1067" t="str">
            <v>CO1.PCCNTR.4024175</v>
          </cell>
          <cell r="H1067" t="str">
            <v xml:space="preserve">ASIGNAR 4500 SUBSIDIOS PARA MEJORAMIENTO DE VIVIENDA PRIORIZANDO HOGARES CON JEFATURA FEMENINA, PERSONAS CON DISCAPACIDAD, VÍCTIMAS DEL CONFLICTO ARMADO, POBLACIÓN ÉTNICA Y ADULTOS MAYORES </v>
          </cell>
          <cell r="I1067" t="str">
            <v>En Ejecución</v>
          </cell>
          <cell r="J1067" t="str">
            <v>https://community.secop.gov.co/Public/Tendering/OpportunityDetail/Index?noticeUID=CO1.NTC.3277130&amp;isFromPublicArea=True&amp;isModal=False</v>
          </cell>
          <cell r="K1067" t="str">
            <v>SDHT-SDB-PAG-135-2022</v>
          </cell>
          <cell r="L1067" t="str">
            <v>X</v>
          </cell>
          <cell r="N1067" t="str">
            <v>CC</v>
          </cell>
          <cell r="O1067">
            <v>1000805543</v>
          </cell>
          <cell r="P1067">
            <v>4</v>
          </cell>
          <cell r="Q1067" t="str">
            <v>OVIEDO GUTIERREZ</v>
          </cell>
          <cell r="R1067" t="str">
            <v>MICHEL VANESSA</v>
          </cell>
          <cell r="S1067" t="str">
            <v>No Aplica</v>
          </cell>
          <cell r="T1067" t="str">
            <v>MICHEL VANESSA OVIEDO GUTIERREZ</v>
          </cell>
          <cell r="U1067" t="str">
            <v>F</v>
          </cell>
          <cell r="V1067">
            <v>44819</v>
          </cell>
          <cell r="W1067">
            <v>44825</v>
          </cell>
          <cell r="X1067">
            <v>44824</v>
          </cell>
          <cell r="Y1067">
            <v>44926</v>
          </cell>
          <cell r="Z1067" t="str">
            <v>Contratación Directa</v>
          </cell>
          <cell r="AA1067" t="str">
            <v>Contrato</v>
          </cell>
          <cell r="AB1067" t="str">
            <v>Prestación de Servicios  de Apoyo a la Gestión</v>
          </cell>
          <cell r="AC1067" t="str">
            <v>PRESTAR SERVICIOS DE APOYO A LA GESTIÓN RELACIONADA CON EL DESARROLLO DE LA ESTRUCTURACIÓN DE LOS MEJORAMIENTOS DE VIVIENDA - MODALIDAD HABITABILIDAD EN LOS TERRITORIOS PRIORIZADOS POR LA SECRETARÍA DISTRITAL DEL HÁBITAT</v>
          </cell>
          <cell r="AD1067">
            <v>44825</v>
          </cell>
          <cell r="AF1067">
            <v>44825</v>
          </cell>
          <cell r="AH1067">
            <v>4</v>
          </cell>
          <cell r="AI1067">
            <v>11</v>
          </cell>
          <cell r="AJ1067">
            <v>4.3666666666666663</v>
          </cell>
          <cell r="AK1067">
            <v>4</v>
          </cell>
          <cell r="AL1067">
            <v>11</v>
          </cell>
          <cell r="AN1067">
            <v>44958</v>
          </cell>
          <cell r="AO1067">
            <v>44958</v>
          </cell>
          <cell r="AP1067">
            <v>11790000</v>
          </cell>
          <cell r="AQ1067">
            <v>11790000</v>
          </cell>
          <cell r="AR1067">
            <v>2700000</v>
          </cell>
          <cell r="AS1067">
            <v>0</v>
          </cell>
          <cell r="AT1067">
            <v>4151</v>
          </cell>
          <cell r="AU1067">
            <v>1326</v>
          </cell>
          <cell r="AV1067">
            <v>44789</v>
          </cell>
          <cell r="AW1067">
            <v>11790000</v>
          </cell>
          <cell r="AX1067" t="str">
            <v>O23011601010000007715</v>
          </cell>
        </row>
        <row r="1068">
          <cell r="E1068">
            <v>1049</v>
          </cell>
          <cell r="F1068" t="str">
            <v>1049-2022</v>
          </cell>
          <cell r="G1068" t="str">
            <v>CO1.PCCNTR.4021427</v>
          </cell>
          <cell r="H1068" t="str">
            <v>BENEFICIAR 15851 HOGARES  CON SUBSIDIOS PARA ADQUISICIÓN DE VIVIENDA VIS Y VIP</v>
          </cell>
          <cell r="I1068" t="str">
            <v>Terminado</v>
          </cell>
          <cell r="J1068" t="str">
            <v>https://community.secop.gov.co/Public/Tendering/OpportunityDetail/Index?noticeUID=CO1.NTC.3274010&amp;isFromPublicArea=True&amp;isModal=False</v>
          </cell>
          <cell r="K1068" t="str">
            <v>SDHT-SDRPRIV-PSP-045-2022</v>
          </cell>
          <cell r="L1068" t="str">
            <v>X</v>
          </cell>
          <cell r="N1068" t="str">
            <v>CC</v>
          </cell>
          <cell r="O1068">
            <v>39805195</v>
          </cell>
          <cell r="P1068">
            <v>5</v>
          </cell>
          <cell r="Q1068" t="str">
            <v>VIVAS RIAÑO</v>
          </cell>
          <cell r="R1068" t="str">
            <v>DIDIMA</v>
          </cell>
          <cell r="S1068" t="str">
            <v>No Aplica</v>
          </cell>
          <cell r="T1068" t="str">
            <v>DIDIMA VIVAS RIAÑO</v>
          </cell>
          <cell r="U1068" t="str">
            <v>F</v>
          </cell>
          <cell r="V1068">
            <v>44818</v>
          </cell>
          <cell r="W1068" t="str">
            <v>No Aplica</v>
          </cell>
          <cell r="X1068">
            <v>44819</v>
          </cell>
          <cell r="Y1068">
            <v>44926</v>
          </cell>
          <cell r="Z1068" t="str">
            <v>Contratación Directa</v>
          </cell>
          <cell r="AA1068" t="str">
            <v>Contrato</v>
          </cell>
          <cell r="AB1068" t="str">
            <v>Prestación de Servicios Profesionales</v>
          </cell>
          <cell r="AC1068" t="str">
            <v>PRESTAR SERVICIOS PROFESIONALES PARA IDENTIFICAR, VERIFICAR Y ACOMPAÑAR DESDE EL COMPONENTE SOCIAL, EL CUMPLIMIENTO DE REQUISITOS A LOS HOGARES QUE PUEDEN SER BENEFICIARIOS DE LOS INSTRUMENTOS DE FINANCIACIÓN A CARGO DE LA SUBSECRETARÍA DE GESTIÓN FINANCIERA.</v>
          </cell>
          <cell r="AD1068">
            <v>44819</v>
          </cell>
          <cell r="AE1068">
            <v>44820</v>
          </cell>
          <cell r="AF1068">
            <v>44820</v>
          </cell>
          <cell r="AH1068">
            <v>3</v>
          </cell>
          <cell r="AI1068">
            <v>15</v>
          </cell>
          <cell r="AJ1068">
            <v>3.5</v>
          </cell>
          <cell r="AK1068">
            <v>3</v>
          </cell>
          <cell r="AL1068">
            <v>15</v>
          </cell>
          <cell r="AN1068">
            <v>44925</v>
          </cell>
          <cell r="AO1068">
            <v>44925</v>
          </cell>
          <cell r="AP1068">
            <v>18550000</v>
          </cell>
          <cell r="AQ1068">
            <v>18550000</v>
          </cell>
          <cell r="AR1068">
            <v>5300000</v>
          </cell>
          <cell r="AS1068">
            <v>0</v>
          </cell>
          <cell r="AT1068">
            <v>4318</v>
          </cell>
          <cell r="AU1068">
            <v>1381</v>
          </cell>
          <cell r="AV1068">
            <v>44806</v>
          </cell>
          <cell r="AW1068">
            <v>21200000</v>
          </cell>
          <cell r="AX1068" t="str">
            <v>O23011601010000007823</v>
          </cell>
        </row>
        <row r="1069">
          <cell r="E1069">
            <v>1050</v>
          </cell>
          <cell r="F1069" t="str">
            <v>1050-2022</v>
          </cell>
          <cell r="G1069" t="str">
            <v>CO1.PCCNTR.4027729</v>
          </cell>
          <cell r="H1069" t="str">
            <v xml:space="preserve">BENEFICIAR 4185 HOGARES CON SUBSIDIOS DE ARRENDAMIENTO DEL PROGRAMA MI AHORRO MI HOGAR EN EL MARCO DE LOS SERVICIOS FINANCIEROS PARA ADQUISICIÓN DE VIVIENDA </v>
          </cell>
          <cell r="I1069" t="str">
            <v>Terminado</v>
          </cell>
          <cell r="J1069" t="str">
            <v>https://community.secop.gov.co/Public/Tendering/OpportunityDetail/Index?noticeUID=CO1.NTC.3281155&amp;isFromPublicArea=True&amp;isModal=False</v>
          </cell>
          <cell r="K1069" t="str">
            <v>SDHT-SDRPRI-PSP-042-2022</v>
          </cell>
          <cell r="L1069" t="str">
            <v>X</v>
          </cell>
          <cell r="N1069" t="str">
            <v>CC</v>
          </cell>
          <cell r="O1069">
            <v>80223829</v>
          </cell>
          <cell r="P1069">
            <v>7</v>
          </cell>
          <cell r="Q1069" t="str">
            <v>ARIZA CHAVEZ</v>
          </cell>
          <cell r="R1069" t="str">
            <v>GIL ROBERTO</v>
          </cell>
          <cell r="S1069" t="str">
            <v>No Aplica</v>
          </cell>
          <cell r="T1069" t="str">
            <v>GIL ROBERTO ARIZA CHAVEZ</v>
          </cell>
          <cell r="U1069" t="str">
            <v>M</v>
          </cell>
          <cell r="V1069">
            <v>44819</v>
          </cell>
          <cell r="W1069" t="str">
            <v>No Aplica</v>
          </cell>
          <cell r="X1069">
            <v>44820</v>
          </cell>
          <cell r="Y1069">
            <v>44925</v>
          </cell>
          <cell r="Z1069" t="str">
            <v>Contratación Directa</v>
          </cell>
          <cell r="AA1069" t="str">
            <v>Contrato</v>
          </cell>
          <cell r="AB1069" t="str">
            <v>Prestación de Servicios Profesionales</v>
          </cell>
          <cell r="AC1069" t="str">
            <v>PRESTAR SERVICIOS PROFESIONALES PARA LA REVISIÓN, SEGUIMIENTO Y LEGALIZACIÓN FINANCIERA EN LA GESTIÓN DE LOS INSTRUMENTOS DE FINANCIACIÓN A CARGO DE LA SUBSECRETARÍA DE GESTIÓN FINANCIERA</v>
          </cell>
          <cell r="AD1069">
            <v>44820</v>
          </cell>
          <cell r="AF1069">
            <v>44820</v>
          </cell>
          <cell r="AH1069">
            <v>3</v>
          </cell>
          <cell r="AI1069">
            <v>15</v>
          </cell>
          <cell r="AJ1069">
            <v>3.5</v>
          </cell>
          <cell r="AK1069">
            <v>3</v>
          </cell>
          <cell r="AL1069">
            <v>15</v>
          </cell>
          <cell r="AN1069">
            <v>44925</v>
          </cell>
          <cell r="AO1069">
            <v>44925</v>
          </cell>
          <cell r="AP1069">
            <v>21630000</v>
          </cell>
          <cell r="AQ1069">
            <v>21630000</v>
          </cell>
          <cell r="AR1069">
            <v>6180000</v>
          </cell>
          <cell r="AS1069">
            <v>0</v>
          </cell>
          <cell r="AT1069">
            <v>4295</v>
          </cell>
          <cell r="AU1069">
            <v>1379</v>
          </cell>
          <cell r="AV1069">
            <v>44806</v>
          </cell>
          <cell r="AW1069">
            <v>24720000</v>
          </cell>
          <cell r="AX1069" t="str">
            <v>O23011601010000007823</v>
          </cell>
        </row>
        <row r="1070">
          <cell r="E1070">
            <v>1051</v>
          </cell>
          <cell r="F1070" t="str">
            <v>1051-2022</v>
          </cell>
          <cell r="G1070" t="str">
            <v>CO1.PCCNTR.4025763</v>
          </cell>
          <cell r="H1070" t="str">
            <v xml:space="preserve">BENEFICIAR 4185 HOGARES CON SUBSIDIOS DE ARRENDAMIENTO DEL PROGRAMA MI AHORRO MI HOGAR EN EL MARCO DE LOS SERVICIOS FINANCIEROS PARA ADQUISICIÓN DE VIVIENDA </v>
          </cell>
          <cell r="I1070" t="str">
            <v>Terminado</v>
          </cell>
          <cell r="J1070" t="str">
            <v>https://community.secop.gov.co/Public/Tendering/OpportunityDetail/Index?noticeUID=CO1.NTC.3279256&amp;isFromPublicArea=True&amp;isModal=False</v>
          </cell>
          <cell r="K1070" t="str">
            <v>SDHT-SDRPRIV-PSP-048-2022</v>
          </cell>
          <cell r="L1070" t="str">
            <v>X</v>
          </cell>
          <cell r="N1070" t="str">
            <v>CC</v>
          </cell>
          <cell r="O1070">
            <v>1014278416</v>
          </cell>
          <cell r="P1070">
            <v>6</v>
          </cell>
          <cell r="Q1070" t="str">
            <v>RUIZ HERNANDEZ</v>
          </cell>
          <cell r="R1070" t="str">
            <v>NICOLAS</v>
          </cell>
          <cell r="S1070" t="str">
            <v>No Aplica</v>
          </cell>
          <cell r="T1070" t="str">
            <v>NICOLAS RUIZ HERNANDEZ</v>
          </cell>
          <cell r="U1070" t="str">
            <v>M</v>
          </cell>
          <cell r="V1070">
            <v>44819</v>
          </cell>
          <cell r="W1070" t="str">
            <v>No Aplica</v>
          </cell>
          <cell r="X1070">
            <v>44823</v>
          </cell>
          <cell r="Y1070">
            <v>44926</v>
          </cell>
          <cell r="Z1070" t="str">
            <v>Contratación Directa</v>
          </cell>
          <cell r="AA1070" t="str">
            <v>Contrato</v>
          </cell>
          <cell r="AB1070" t="str">
            <v>Prestación de Servicios Profesionales</v>
          </cell>
          <cell r="AC1070" t="str">
            <v>PRESTAR SERVICIOS PROFESIONALES JURÍDICOS PARA ANALIZAR EL CUMPLIMIENTO DE REQUISITOS DE LOS HOGARES Y BRINDAR LA ATENCIÓN OPORTUNA Y SUFICIENTE DE LOS DIFERENTES REQUERIMIENTOS EN EL MARCO DE LOS INSTRUMENTOS DE FINANCIACIÓN A CARGO DE LA SUBSECRETARÍA DE GESTIÓN FINANCIERA</v>
          </cell>
          <cell r="AD1070">
            <v>44823</v>
          </cell>
          <cell r="AF1070">
            <v>44823</v>
          </cell>
          <cell r="AH1070">
            <v>3</v>
          </cell>
          <cell r="AI1070">
            <v>12</v>
          </cell>
          <cell r="AJ1070">
            <v>3.4</v>
          </cell>
          <cell r="AK1070">
            <v>3</v>
          </cell>
          <cell r="AL1070">
            <v>12</v>
          </cell>
          <cell r="AN1070">
            <v>44925</v>
          </cell>
          <cell r="AO1070">
            <v>44925</v>
          </cell>
          <cell r="AP1070">
            <v>18020000</v>
          </cell>
          <cell r="AQ1070">
            <v>18020000</v>
          </cell>
          <cell r="AR1070">
            <v>5300000</v>
          </cell>
          <cell r="AS1070">
            <v>0</v>
          </cell>
          <cell r="AT1070">
            <v>4294</v>
          </cell>
          <cell r="AU1070">
            <v>1404</v>
          </cell>
          <cell r="AV1070">
            <v>44810</v>
          </cell>
          <cell r="AW1070">
            <v>21200000</v>
          </cell>
          <cell r="AX1070" t="str">
            <v>O23011601010000007823</v>
          </cell>
        </row>
        <row r="1071">
          <cell r="E1071">
            <v>1052</v>
          </cell>
          <cell r="F1071" t="str">
            <v>1052-2022</v>
          </cell>
          <cell r="G1071" t="str">
            <v>CO1.PCCNTR.4030736</v>
          </cell>
          <cell r="H1071" t="str">
            <v xml:space="preserve">REALIZAR 1000 PIEZAS NFORMATIVAS SOBRE LA GESTIÓN DE LA SDHT PARA EL PÚBLICO EXTERNO. </v>
          </cell>
          <cell r="I1071" t="str">
            <v>En Ejecución</v>
          </cell>
          <cell r="J1071" t="str">
            <v>https://community.secop.gov.co/Public/Tendering/OpportunityDetail/Index?noticeUID=CO1.NTC.3284631&amp;isFromPublicArea=True&amp;isModal=False</v>
          </cell>
          <cell r="K1071" t="str">
            <v>SDHT-OAC-PSP-026-2022</v>
          </cell>
          <cell r="L1071" t="str">
            <v>X</v>
          </cell>
          <cell r="N1071" t="str">
            <v>CC</v>
          </cell>
          <cell r="O1071">
            <v>80199756</v>
          </cell>
          <cell r="P1071">
            <v>5</v>
          </cell>
          <cell r="Q1071" t="str">
            <v>RODRIGUEZ BARRAGAN</v>
          </cell>
          <cell r="R1071" t="str">
            <v>DIEGO FERNANDO</v>
          </cell>
          <cell r="S1071" t="str">
            <v>No Aplica</v>
          </cell>
          <cell r="T1071" t="str">
            <v>DIEGO FERNANDO RODRIGUEZ BARRAGAN</v>
          </cell>
          <cell r="U1071" t="str">
            <v>M</v>
          </cell>
          <cell r="V1071">
            <v>44820</v>
          </cell>
          <cell r="W1071" t="str">
            <v>No Aplica</v>
          </cell>
          <cell r="X1071">
            <v>44824</v>
          </cell>
          <cell r="Y1071">
            <v>44926</v>
          </cell>
          <cell r="Z1071" t="str">
            <v>Contratación Directa</v>
          </cell>
          <cell r="AA1071" t="str">
            <v>Contrato</v>
          </cell>
          <cell r="AB1071" t="str">
            <v>Prestación de Servicios Profesionales</v>
          </cell>
          <cell r="AC1071" t="str">
            <v>PRESTAR LOS SERVICIOS PROFESIONALES COMO PERIODISTA PARA APOYAR LA DIFUSIÓN DE LOS PLANES, PROGRAMAS Y PROYECTOS DE LA SECRETARÍA DISTRITAL DEL HÁBITAT A TRAVÉS DE LA GENERACIÓN DE CONTENIDOS DIRIGIDOS AL PÚBLICO DE INTERÉS DE LA ENTIDAD.</v>
          </cell>
          <cell r="AD1071">
            <v>44824</v>
          </cell>
          <cell r="AF1071">
            <v>44824</v>
          </cell>
          <cell r="AH1071">
            <v>3</v>
          </cell>
          <cell r="AI1071">
            <v>15</v>
          </cell>
          <cell r="AJ1071">
            <v>3.5</v>
          </cell>
          <cell r="AK1071">
            <v>3</v>
          </cell>
          <cell r="AL1071">
            <v>15</v>
          </cell>
          <cell r="AN1071">
            <v>44930</v>
          </cell>
          <cell r="AO1071">
            <v>44930</v>
          </cell>
          <cell r="AP1071">
            <v>27037500</v>
          </cell>
          <cell r="AQ1071">
            <v>27037500</v>
          </cell>
          <cell r="AR1071">
            <v>7725000</v>
          </cell>
          <cell r="AS1071">
            <v>0</v>
          </cell>
          <cell r="AT1071">
            <v>4238</v>
          </cell>
          <cell r="AU1071">
            <v>1400</v>
          </cell>
          <cell r="AV1071">
            <v>44810</v>
          </cell>
          <cell r="AW1071">
            <v>27037500</v>
          </cell>
          <cell r="AX1071" t="str">
            <v>O23011601210000007836</v>
          </cell>
        </row>
        <row r="1072">
          <cell r="E1072">
            <v>1053</v>
          </cell>
          <cell r="F1072" t="str">
            <v>1053-2022</v>
          </cell>
          <cell r="G1072" t="str">
            <v>CO1.PCCNTR.4030763</v>
          </cell>
          <cell r="H1072" t="str">
            <v xml:space="preserve">ASIGNAR 4500 SUBSIDIOS PARA MEJORAMIENTO DE VIVIENDA PRIORIZANDO HOGARES CON JEFATURA FEMENINA, PERSONAS CON DISCAPACIDAD, VÍCTIMAS DEL CONFLICTO ARMADO, POBLACIÓN ÉTNICA Y ADULTOS MAYORES </v>
          </cell>
          <cell r="I1072" t="str">
            <v>En Ejecución</v>
          </cell>
          <cell r="J1072" t="str">
            <v>https://community.secop.gov.co/Public/Tendering/OpportunityDetail/Index?noticeUID=CO1.NTC.3284669&amp;isFromPublicArea=True&amp;isModal=False</v>
          </cell>
          <cell r="K1072" t="str">
            <v>SDHT-SDB-PSP-137-2022</v>
          </cell>
          <cell r="L1072" t="str">
            <v>X</v>
          </cell>
          <cell r="N1072" t="str">
            <v>CC</v>
          </cell>
          <cell r="O1072">
            <v>1013667772</v>
          </cell>
          <cell r="P1072">
            <v>9</v>
          </cell>
          <cell r="Q1072" t="str">
            <v>OJEDA ROCHA</v>
          </cell>
          <cell r="R1072" t="str">
            <v>PAULA CAMILA</v>
          </cell>
          <cell r="S1072" t="str">
            <v>No Aplica</v>
          </cell>
          <cell r="T1072" t="str">
            <v>PAULA CAMILA OJEDA ROCHA</v>
          </cell>
          <cell r="U1072" t="str">
            <v>F</v>
          </cell>
          <cell r="V1072">
            <v>44820</v>
          </cell>
          <cell r="W1072">
            <v>44831</v>
          </cell>
          <cell r="X1072">
            <v>44824</v>
          </cell>
          <cell r="Y1072">
            <v>44926</v>
          </cell>
          <cell r="Z1072" t="str">
            <v>Contratación Directa</v>
          </cell>
          <cell r="AA1072" t="str">
            <v>Contrato</v>
          </cell>
          <cell r="AB1072" t="str">
            <v>Prestación de Servicios Profesionales</v>
          </cell>
          <cell r="AC1072" t="str">
            <v>PRESTAR SERVICIOS PROFESIONALES PARA APOYAR EL DESARROLLO Y EVALUACIÓN DEL COMPONENTE SOCIAL EN LA ESTRUCTURACIÓN Y POSTULACIÓN A LOS MEJORAMIENTOS DE VIVIENDA - MODALIDAD HABITABILIDAD EN LOS TERRITORIOS PRIORIZADOS POR LA SECRETARÍA DISTRITAL DEL HÁBITAT</v>
          </cell>
          <cell r="AD1072">
            <v>44831</v>
          </cell>
          <cell r="AF1072">
            <v>44831</v>
          </cell>
          <cell r="AH1072">
            <v>3</v>
          </cell>
          <cell r="AI1072">
            <v>15</v>
          </cell>
          <cell r="AJ1072">
            <v>3.5</v>
          </cell>
          <cell r="AK1072">
            <v>3</v>
          </cell>
          <cell r="AL1072">
            <v>15</v>
          </cell>
          <cell r="AN1072">
            <v>44937</v>
          </cell>
          <cell r="AO1072">
            <v>44937</v>
          </cell>
          <cell r="AP1072">
            <v>19250000</v>
          </cell>
          <cell r="AQ1072">
            <v>19250000</v>
          </cell>
          <cell r="AR1072">
            <v>5500000</v>
          </cell>
          <cell r="AS1072">
            <v>0</v>
          </cell>
          <cell r="AT1072">
            <v>4144</v>
          </cell>
          <cell r="AU1072">
            <v>1406</v>
          </cell>
          <cell r="AV1072">
            <v>44810</v>
          </cell>
          <cell r="AW1072">
            <v>19250000</v>
          </cell>
          <cell r="AX1072" t="str">
            <v>O23011601010000007715</v>
          </cell>
        </row>
        <row r="1073">
          <cell r="E1073">
            <v>1054</v>
          </cell>
          <cell r="F1073" t="str">
            <v>1054-2022</v>
          </cell>
          <cell r="G1073" t="str">
            <v>CO1.PCCNTR.4028474</v>
          </cell>
          <cell r="H1073" t="str">
            <v>BENEFICIAR 15851 HOGARES  CON SUBSIDIOS PARA ADQUISICIÓN DE VIVIENDA VIS Y VIP</v>
          </cell>
          <cell r="I1073" t="str">
            <v>Terminado</v>
          </cell>
          <cell r="J1073" t="str">
            <v>https://community.secop.gov.co/Public/Tendering/OpportunityDetail/Index?noticeUID=CO1.NTC.3282377&amp;isFromPublicArea=True&amp;isModal=False</v>
          </cell>
          <cell r="K1073" t="str">
            <v>SDHT-SDRPRIV-PSP-049-2022</v>
          </cell>
          <cell r="L1073" t="str">
            <v>X</v>
          </cell>
          <cell r="N1073" t="str">
            <v>CC</v>
          </cell>
          <cell r="O1073">
            <v>53139941</v>
          </cell>
          <cell r="P1073">
            <v>7</v>
          </cell>
          <cell r="Q1073" t="str">
            <v>QUEVEDO MORENO</v>
          </cell>
          <cell r="R1073" t="str">
            <v>WENDY PAOLA</v>
          </cell>
          <cell r="S1073" t="str">
            <v>No Aplica</v>
          </cell>
          <cell r="T1073" t="str">
            <v>WENDY PAOLA QUEVEDO MORENO</v>
          </cell>
          <cell r="U1073" t="str">
            <v>F</v>
          </cell>
          <cell r="V1073">
            <v>44820</v>
          </cell>
          <cell r="W1073" t="str">
            <v>No Aplica</v>
          </cell>
          <cell r="X1073">
            <v>44823</v>
          </cell>
          <cell r="Y1073">
            <v>44926</v>
          </cell>
          <cell r="Z1073" t="str">
            <v>Contratación Directa</v>
          </cell>
          <cell r="AA1073" t="str">
            <v>Contrato</v>
          </cell>
          <cell r="AB1073" t="str">
            <v>Prestación de Servicios Profesionales</v>
          </cell>
          <cell r="AC1073" t="str">
            <v>PRESTAR SERVICIOS PROFESIONALES PARA IDENTIFICAR, VERIFICAR Y ACOMPAÑAR DESDE EL COMPONENTE SOCIAL, EL CUMPLIMIENTO DE REQUISITOS A LOS HOGARES QUE PUEDEN SER BENEFICIARIOS DE LOS INSTRUMENTOS DE FINANCIACIÓN A CARGO DE LA SUBSECRETARÍA DE GESTIÓN FINANCIERA</v>
          </cell>
          <cell r="AD1073">
            <v>44823</v>
          </cell>
          <cell r="AF1073">
            <v>44823</v>
          </cell>
          <cell r="AH1073">
            <v>3</v>
          </cell>
          <cell r="AI1073">
            <v>12</v>
          </cell>
          <cell r="AJ1073">
            <v>3.4</v>
          </cell>
          <cell r="AK1073">
            <v>3</v>
          </cell>
          <cell r="AL1073">
            <v>12</v>
          </cell>
          <cell r="AN1073">
            <v>44925</v>
          </cell>
          <cell r="AO1073">
            <v>44925</v>
          </cell>
          <cell r="AP1073">
            <v>18020000</v>
          </cell>
          <cell r="AQ1073">
            <v>18020000</v>
          </cell>
          <cell r="AR1073">
            <v>5300000</v>
          </cell>
          <cell r="AS1073">
            <v>0</v>
          </cell>
          <cell r="AT1073">
            <v>4319</v>
          </cell>
          <cell r="AU1073">
            <v>1403</v>
          </cell>
          <cell r="AV1073">
            <v>44810</v>
          </cell>
          <cell r="AW1073">
            <v>21200000</v>
          </cell>
          <cell r="AX1073" t="str">
            <v>O23011601010000007823</v>
          </cell>
        </row>
        <row r="1074">
          <cell r="E1074">
            <v>1055</v>
          </cell>
          <cell r="F1074" t="str">
            <v>1055-2022</v>
          </cell>
          <cell r="G1074" t="str">
            <v>CO1.PCCNTR.4030817</v>
          </cell>
          <cell r="H1074" t="str">
            <v>BENEFICIAR 15851 HOGARES  CON SUBSIDIOS PARA ADQUISICIÓN DE VIVIENDA VIS Y VIP</v>
          </cell>
          <cell r="I1074" t="str">
            <v>Terminado</v>
          </cell>
          <cell r="J1074" t="str">
            <v>https://community.secop.gov.co/Public/Tendering/OpportunityDetail/Index?noticeUID=CO1.NTC.3284279&amp;isFromPublicArea=True&amp;isModal=False</v>
          </cell>
          <cell r="K1074" t="str">
            <v>SDHT-SDRPRIV-PSP-046-2022</v>
          </cell>
          <cell r="L1074" t="str">
            <v>X</v>
          </cell>
          <cell r="N1074" t="str">
            <v>CC</v>
          </cell>
          <cell r="O1074">
            <v>52116700</v>
          </cell>
          <cell r="P1074">
            <v>6</v>
          </cell>
          <cell r="Q1074" t="str">
            <v>TORRES ARTEAGA</v>
          </cell>
          <cell r="R1074" t="str">
            <v>MONICA MARIA</v>
          </cell>
          <cell r="S1074" t="str">
            <v>No Aplica</v>
          </cell>
          <cell r="T1074" t="str">
            <v>MONICA MARIA TORRES ARTEAGA</v>
          </cell>
          <cell r="U1074" t="str">
            <v>F</v>
          </cell>
          <cell r="V1074">
            <v>44820</v>
          </cell>
          <cell r="W1074" t="str">
            <v>No Aplica</v>
          </cell>
          <cell r="X1074">
            <v>44823</v>
          </cell>
          <cell r="Y1074">
            <v>44926</v>
          </cell>
          <cell r="Z1074" t="str">
            <v>Contratación Directa</v>
          </cell>
          <cell r="AA1074" t="str">
            <v>Contrato</v>
          </cell>
          <cell r="AB1074" t="str">
            <v>Prestación de Servicios Profesionales</v>
          </cell>
          <cell r="AC1074" t="str">
            <v>PRESTAR SERVICIOS PROFESIONALES PARA IDENTIFICAR, VERIFICAR Y ACOMPAÑAR DESDE EL COMPONENTE SOCIAL, EL CUMPLIMIENTO DE REQUISITOS A LOS HOGARES QUE PUEDEN SER BENEFICIARIOS DE LOS INSTRUMENTOS DE FINANCIACIÓN A CARGO DE LA SUBSECRETARÍA DE GESTIÓN FINANCIERA</v>
          </cell>
          <cell r="AD1074">
            <v>44823</v>
          </cell>
          <cell r="AF1074">
            <v>44823</v>
          </cell>
          <cell r="AH1074">
            <v>3</v>
          </cell>
          <cell r="AI1074">
            <v>12</v>
          </cell>
          <cell r="AJ1074">
            <v>3.4</v>
          </cell>
          <cell r="AK1074">
            <v>3</v>
          </cell>
          <cell r="AL1074">
            <v>12</v>
          </cell>
          <cell r="AN1074">
            <v>44925</v>
          </cell>
          <cell r="AO1074">
            <v>44925</v>
          </cell>
          <cell r="AP1074">
            <v>18020000</v>
          </cell>
          <cell r="AQ1074">
            <v>18020000</v>
          </cell>
          <cell r="AR1074">
            <v>5300000</v>
          </cell>
          <cell r="AS1074">
            <v>0</v>
          </cell>
          <cell r="AT1074">
            <v>4320</v>
          </cell>
          <cell r="AU1074">
            <v>1382</v>
          </cell>
          <cell r="AV1074">
            <v>44806</v>
          </cell>
          <cell r="AW1074">
            <v>21200000</v>
          </cell>
          <cell r="AX1074" t="str">
            <v>O23011601010000007823</v>
          </cell>
        </row>
        <row r="1075">
          <cell r="E1075">
            <v>1056</v>
          </cell>
          <cell r="F1075" t="str">
            <v>1056-2022</v>
          </cell>
          <cell r="G1075" t="str">
            <v>CO1.PCCNTR.4041627</v>
          </cell>
          <cell r="H1075" t="str">
            <v xml:space="preserve">BENEFICIAR 4185 HOGARES CON SUBSIDIOS DE ARRENDAMIENTO DEL PROGRAMA MI AHORRO MI HOGAR EN EL MARCO DE LOS SERVICIOS FINANCIEROS PARA ADQUISICIÓN DE VIVIENDA </v>
          </cell>
          <cell r="I1075" t="str">
            <v>En Ejecución</v>
          </cell>
          <cell r="J1075" t="str">
            <v>https://community.secop.gov.co/Public/Tendering/OpportunityDetail/Index?noticeUID=CO1.NTC.3298030&amp;isFromPublicArea=True&amp;isModal=False</v>
          </cell>
          <cell r="K1075" t="str">
            <v>SDHT-SDRPRIV-PSP-050-2022</v>
          </cell>
          <cell r="L1075" t="str">
            <v>X</v>
          </cell>
          <cell r="N1075" t="str">
            <v>CC</v>
          </cell>
          <cell r="O1075">
            <v>52916779</v>
          </cell>
          <cell r="P1075">
            <v>1</v>
          </cell>
          <cell r="Q1075" t="str">
            <v>INFANTE RINCON</v>
          </cell>
          <cell r="R1075" t="str">
            <v>JENNY MARCELA</v>
          </cell>
          <cell r="S1075" t="str">
            <v>No Aplica</v>
          </cell>
          <cell r="T1075" t="str">
            <v>JENNY MARCELA INFANTE RINCON</v>
          </cell>
          <cell r="U1075" t="str">
            <v>F</v>
          </cell>
          <cell r="V1075">
            <v>44824</v>
          </cell>
          <cell r="W1075" t="str">
            <v>No Aplica</v>
          </cell>
          <cell r="X1075">
            <v>44825</v>
          </cell>
          <cell r="Y1075">
            <v>44926</v>
          </cell>
          <cell r="Z1075" t="str">
            <v>Contratación Directa</v>
          </cell>
          <cell r="AA1075" t="str">
            <v>Contrato</v>
          </cell>
          <cell r="AB1075" t="str">
            <v>Prestación de Servicios Profesionales</v>
          </cell>
          <cell r="AC1075" t="str">
            <v>PRESTAR SERVICIOS PROFESIONALES JURÍDICOS PARA ANALIZAR EL CUMPLIMIENTO DE REQUISITOS DE LOS HOGARES Y BRINDAR LA ATENCIÓN OPORTUNA Y SUFICIENTE DE LOS DIFERENTES REQUERIMIENTOS EN EL MARCO DE LOS INSTRUMENTOS DE FINANCIACIÓN A CARGO DE LA SUBSECRETARÍA DE GESTIÓN FINANCIERA</v>
          </cell>
          <cell r="AD1075">
            <v>44825</v>
          </cell>
          <cell r="AE1075">
            <v>44826</v>
          </cell>
          <cell r="AF1075">
            <v>44826</v>
          </cell>
          <cell r="AH1075">
            <v>3</v>
          </cell>
          <cell r="AI1075">
            <v>12</v>
          </cell>
          <cell r="AJ1075">
            <v>3.4</v>
          </cell>
          <cell r="AK1075">
            <v>3</v>
          </cell>
          <cell r="AL1075">
            <v>12</v>
          </cell>
          <cell r="AN1075">
            <v>44929</v>
          </cell>
          <cell r="AO1075">
            <v>44929</v>
          </cell>
          <cell r="AP1075">
            <v>18020000</v>
          </cell>
          <cell r="AQ1075">
            <v>18020000</v>
          </cell>
          <cell r="AR1075">
            <v>5300000</v>
          </cell>
          <cell r="AS1075">
            <v>0</v>
          </cell>
          <cell r="AT1075">
            <v>4289</v>
          </cell>
          <cell r="AU1075">
            <v>1402</v>
          </cell>
          <cell r="AV1075">
            <v>44810</v>
          </cell>
          <cell r="AW1075">
            <v>21200000</v>
          </cell>
          <cell r="AX1075" t="str">
            <v>O23011601010000007823</v>
          </cell>
        </row>
        <row r="1076">
          <cell r="E1076">
            <v>1057</v>
          </cell>
          <cell r="F1076" t="str">
            <v>1057-2022</v>
          </cell>
          <cell r="G1076" t="str">
            <v>CO1.PCCNTR.4044438</v>
          </cell>
          <cell r="H1076" t="str">
            <v>IMPLEMENTAR 1  SISTEMA  DE LA SDHT</v>
          </cell>
          <cell r="I1076" t="str">
            <v>En Ejecución</v>
          </cell>
          <cell r="J1076" t="str">
            <v>https://community.secop.gov.co/Public/Tendering/OpportunityDetail/Index?noticeUID=CO1.NTC.3302302&amp;isFromPublicArea=True&amp;isModal=False</v>
          </cell>
          <cell r="K1076" t="str">
            <v>SDHT-OACI-PSP-009-2022.</v>
          </cell>
          <cell r="L1076" t="str">
            <v>X</v>
          </cell>
          <cell r="N1076" t="str">
            <v>CC</v>
          </cell>
          <cell r="O1076">
            <v>79341985</v>
          </cell>
          <cell r="P1076">
            <v>1</v>
          </cell>
          <cell r="Q1076" t="str">
            <v>QUINTANA PINILLA</v>
          </cell>
          <cell r="R1076" t="str">
            <v>ERNESTO ARTURO</v>
          </cell>
          <cell r="S1076" t="str">
            <v>No Aplica</v>
          </cell>
          <cell r="T1076" t="str">
            <v>ERNESTO ARTURO QUINTANA PINILLA</v>
          </cell>
          <cell r="U1076" t="str">
            <v>M</v>
          </cell>
          <cell r="V1076">
            <v>44825</v>
          </cell>
          <cell r="W1076" t="str">
            <v>No Aplica</v>
          </cell>
          <cell r="X1076">
            <v>44827</v>
          </cell>
          <cell r="Y1076">
            <v>44963</v>
          </cell>
          <cell r="Z1076" t="str">
            <v>Contratación Directa</v>
          </cell>
          <cell r="AA1076" t="str">
            <v>Contrato</v>
          </cell>
          <cell r="AB1076" t="str">
            <v>Prestación de Servicios Profesionales</v>
          </cell>
          <cell r="AC1076" t="str">
            <v>PRESTAR SERVICIOS PROFESIONALES PARA APOYAR A LA OFICINA ASESORA DE CONTROL INTERNO EN EL SEGUIMIENTO Y EVALUACIÓN DE LA GESTIÓN EN TORNO A GOBIERNO Y SEGURIDAD DIGITAL, TECNOLOGÍAS DE LA INFORMACIÓN Y LAS COMUNICACIONES, TRANSPARENCIA Y ACCESO A LA INFORMACIÓN PÚBLICA DE CONFORMIDAD CON EL PLAN ANUAL DE AUDITORÍA DE LA SDHT.</v>
          </cell>
          <cell r="AD1076">
            <v>44827</v>
          </cell>
          <cell r="AF1076">
            <v>44827</v>
          </cell>
          <cell r="AH1076">
            <v>4</v>
          </cell>
          <cell r="AI1076">
            <v>12</v>
          </cell>
          <cell r="AJ1076">
            <v>4.4000000000000004</v>
          </cell>
          <cell r="AK1076">
            <v>4</v>
          </cell>
          <cell r="AL1076">
            <v>12</v>
          </cell>
          <cell r="AN1076">
            <v>44961</v>
          </cell>
          <cell r="AO1076">
            <v>44961</v>
          </cell>
          <cell r="AP1076">
            <v>26400000</v>
          </cell>
          <cell r="AQ1076">
            <v>26400000</v>
          </cell>
          <cell r="AR1076">
            <v>6000000</v>
          </cell>
          <cell r="AS1076">
            <v>0</v>
          </cell>
          <cell r="AT1076">
            <v>4371</v>
          </cell>
          <cell r="AU1076">
            <v>1412</v>
          </cell>
          <cell r="AV1076">
            <v>44813</v>
          </cell>
          <cell r="AW1076">
            <v>26400000</v>
          </cell>
          <cell r="AX1076" t="str">
            <v>O23011605560000007754</v>
          </cell>
        </row>
        <row r="1077">
          <cell r="E1077">
            <v>1058</v>
          </cell>
          <cell r="F1077" t="str">
            <v>1058-2022</v>
          </cell>
          <cell r="G1077" t="str">
            <v>CO1.PCCNTR.4046034</v>
          </cell>
          <cell r="H1077" t="str">
            <v>IMPLEMENTAR 1  SISTEMA  DE LA SDHT</v>
          </cell>
          <cell r="I1077" t="str">
            <v>En Ejecución</v>
          </cell>
          <cell r="J1077" t="str">
            <v>https://community.secop.gov.co/Public/Tendering/OpportunityDetail/Index?noticeUID=CO1.NTC.3303804&amp;isFromPublicArea=True&amp;isModal=False</v>
          </cell>
          <cell r="K1077" t="str">
            <v>SDHT-OACI-PSP-008-2022.</v>
          </cell>
          <cell r="L1077" t="str">
            <v>X</v>
          </cell>
          <cell r="N1077" t="str">
            <v>CC</v>
          </cell>
          <cell r="O1077">
            <v>1014225678</v>
          </cell>
          <cell r="P1077">
            <v>1</v>
          </cell>
          <cell r="Q1077" t="str">
            <v>LEON SUAREZ</v>
          </cell>
          <cell r="R1077" t="str">
            <v>SANDRA GEOVANNA</v>
          </cell>
          <cell r="S1077" t="str">
            <v>No Aplica</v>
          </cell>
          <cell r="T1077" t="str">
            <v>SANDRA GEOVANNA LEON SUAREZ</v>
          </cell>
          <cell r="U1077" t="str">
            <v>F</v>
          </cell>
          <cell r="V1077">
            <v>44825</v>
          </cell>
          <cell r="W1077" t="str">
            <v>No Aplica</v>
          </cell>
          <cell r="X1077">
            <v>44827</v>
          </cell>
          <cell r="Y1077">
            <v>44962</v>
          </cell>
          <cell r="Z1077" t="str">
            <v>Contratación Directa</v>
          </cell>
          <cell r="AA1077" t="str">
            <v>Contrato</v>
          </cell>
          <cell r="AB1077" t="str">
            <v>Prestación de Servicios Profesionales</v>
          </cell>
          <cell r="AC1077" t="str">
            <v>PRESTAR SERVICIOS PROFESIONALES PARA APOYAR A LA OFICINA ASESORA DE CONTROL INTERNO EN EL SEGUIMIENTO AL PLAN DE MEJORAMIENTO SUSCRITO CON LA CONTRALORÍA DE BOGOTÁ, IMPLEMENTACIÓN DEL MIPG Y EL SISTEMA INSTITUCIONAL DE ALERTAS, ASÍ COMO EN LA RESPUESTA A LOS REQUERIMIENTOS INTERNOS Y DE ENTES DE CONTROL</v>
          </cell>
          <cell r="AD1077">
            <v>44827</v>
          </cell>
          <cell r="AF1077">
            <v>44827</v>
          </cell>
          <cell r="AH1077">
            <v>4</v>
          </cell>
          <cell r="AI1077">
            <v>11</v>
          </cell>
          <cell r="AJ1077">
            <v>4.3666666666666663</v>
          </cell>
          <cell r="AK1077">
            <v>4</v>
          </cell>
          <cell r="AL1077">
            <v>11</v>
          </cell>
          <cell r="AN1077">
            <v>44960</v>
          </cell>
          <cell r="AO1077">
            <v>44960</v>
          </cell>
          <cell r="AP1077">
            <v>26200000</v>
          </cell>
          <cell r="AQ1077">
            <v>26200000</v>
          </cell>
          <cell r="AR1077">
            <v>6000000</v>
          </cell>
          <cell r="AS1077">
            <v>0</v>
          </cell>
          <cell r="AT1077">
            <v>4373</v>
          </cell>
          <cell r="AU1077">
            <v>1414</v>
          </cell>
          <cell r="AV1077">
            <v>44813</v>
          </cell>
          <cell r="AW1077">
            <v>26200000</v>
          </cell>
          <cell r="AX1077" t="str">
            <v>O23011605560000007754</v>
          </cell>
        </row>
        <row r="1078">
          <cell r="E1078">
            <v>1059</v>
          </cell>
          <cell r="F1078" t="str">
            <v>1059-2022</v>
          </cell>
          <cell r="G1078" t="str">
            <v>CO1.PCCNTR.4048509</v>
          </cell>
          <cell r="H1078" t="str">
            <v>IMPLEMENTAR 1  SISTEMA  DE LA SDHT</v>
          </cell>
          <cell r="I1078" t="str">
            <v>En Ejecución</v>
          </cell>
          <cell r="J1078" t="str">
            <v>https://community.secop.gov.co/Public/Tendering/OpportunityDetail/Index?noticeUID=CO1.NTC.3306658&amp;isFromPublicArea=True&amp;isModal=False</v>
          </cell>
          <cell r="K1078" t="str">
            <v>SDHT-OACI-PSP-011-2022.</v>
          </cell>
          <cell r="L1078" t="str">
            <v>X</v>
          </cell>
          <cell r="N1078" t="str">
            <v>CC</v>
          </cell>
          <cell r="O1078">
            <v>79735660</v>
          </cell>
          <cell r="P1078">
            <v>3</v>
          </cell>
          <cell r="Q1078" t="str">
            <v>REYES AGUDELO</v>
          </cell>
          <cell r="R1078" t="str">
            <v>EDWIN GERARDO</v>
          </cell>
          <cell r="S1078" t="str">
            <v>No Aplica</v>
          </cell>
          <cell r="T1078" t="str">
            <v>EDWIN GERARDO REYES AGUDELO</v>
          </cell>
          <cell r="U1078" t="str">
            <v>M</v>
          </cell>
          <cell r="V1078">
            <v>44826</v>
          </cell>
          <cell r="W1078" t="str">
            <v>No Aplica</v>
          </cell>
          <cell r="X1078">
            <v>44827</v>
          </cell>
          <cell r="Y1078">
            <v>44962</v>
          </cell>
          <cell r="Z1078" t="str">
            <v>Contratación Directa</v>
          </cell>
          <cell r="AA1078" t="str">
            <v>Contrato</v>
          </cell>
          <cell r="AB1078" t="str">
            <v>Prestación de Servicios Profesionales</v>
          </cell>
          <cell r="AC1078" t="str">
            <v>PRESTAR SERVICIOS PROFESIONALES PARA APOYAR A LA OFICINA ASESORA DE CONTROL INTERNO EN EL SEGUIMIENTO A LA GESTIÓN AMBIENTAL INTERNA, DE LOS PROYECTOS DE INVERSIÓN Y PLAN DE MEJORAMIENTO INSTITUCIONAL, DE CONFORMIDAD CON EL PLAN ANUAL DE AUDITORÍA DE LA SDHT</v>
          </cell>
          <cell r="AD1078">
            <v>44827</v>
          </cell>
          <cell r="AF1078">
            <v>44827</v>
          </cell>
          <cell r="AH1078">
            <v>4</v>
          </cell>
          <cell r="AI1078">
            <v>11</v>
          </cell>
          <cell r="AJ1078">
            <v>4.3666666666666663</v>
          </cell>
          <cell r="AK1078">
            <v>4</v>
          </cell>
          <cell r="AL1078">
            <v>11</v>
          </cell>
          <cell r="AN1078">
            <v>44960</v>
          </cell>
          <cell r="AO1078">
            <v>44960</v>
          </cell>
          <cell r="AP1078">
            <v>24453333</v>
          </cell>
          <cell r="AQ1078">
            <v>24453333</v>
          </cell>
          <cell r="AR1078">
            <v>5600000</v>
          </cell>
          <cell r="AS1078">
            <v>0.3333333320915699</v>
          </cell>
          <cell r="AT1078">
            <v>4372</v>
          </cell>
          <cell r="AU1078">
            <v>1413</v>
          </cell>
          <cell r="AV1078">
            <v>44813</v>
          </cell>
          <cell r="AW1078">
            <v>24453333</v>
          </cell>
          <cell r="AX1078" t="str">
            <v>O23011605560000007754</v>
          </cell>
        </row>
        <row r="1079">
          <cell r="E1079">
            <v>1060</v>
          </cell>
          <cell r="F1079" t="str">
            <v>1060-2022</v>
          </cell>
          <cell r="G1079" t="str">
            <v>CO1.PCCNTR.4051960</v>
          </cell>
          <cell r="H1079" t="str">
            <v>BENEFICIAR 15851 HOGARES  CON SUBSIDIOS PARA ADQUISICIÓN DE VIVIENDA VIS Y VIP</v>
          </cell>
          <cell r="I1079" t="str">
            <v>Terminado</v>
          </cell>
          <cell r="J1079" t="str">
            <v>https://community.secop.gov.co/Public/Tendering/OpportunityDetail/Index?noticeUID=CO1.NTC.3311439&amp;isFromPublicArea=True&amp;isModal=False</v>
          </cell>
          <cell r="K1079" t="str">
            <v>SDHT-SDRPRIV-PSP-047-2022</v>
          </cell>
          <cell r="L1079" t="str">
            <v>X</v>
          </cell>
          <cell r="N1079" t="str">
            <v>CC</v>
          </cell>
          <cell r="O1079">
            <v>1012392384</v>
          </cell>
          <cell r="P1079">
            <v>9</v>
          </cell>
          <cell r="Q1079" t="str">
            <v>LOPEZ GONZALEZ</v>
          </cell>
          <cell r="R1079" t="str">
            <v>PAULA CLEIRY</v>
          </cell>
          <cell r="S1079" t="str">
            <v>No Aplica</v>
          </cell>
          <cell r="T1079" t="str">
            <v>PAULA CLEIRY LOPEZ GONZALEZ</v>
          </cell>
          <cell r="U1079" t="str">
            <v>F</v>
          </cell>
          <cell r="V1079">
            <v>44827</v>
          </cell>
          <cell r="W1079" t="str">
            <v>No Aplica</v>
          </cell>
          <cell r="X1079">
            <v>44830</v>
          </cell>
          <cell r="Y1079">
            <v>44926</v>
          </cell>
          <cell r="Z1079" t="str">
            <v>Contratación Directa</v>
          </cell>
          <cell r="AA1079" t="str">
            <v>Contrato</v>
          </cell>
          <cell r="AB1079" t="str">
            <v>Prestación de Servicios Profesionales</v>
          </cell>
          <cell r="AC1079" t="str">
            <v>PRESTAR SERVICIOS PROFESIONALES PARA IDENTIFICAR, VERIFICAR Y ACOMPAÑAR DESDE EL COMPONENTE SOCIAL, EL CUMPLIMIENTO DE REQUISITOS A LOS HOGARES QUE PUEDEN SER BENEFICIARIOS DE LOS INSTRUMENTOS DE FINANCIACIÓN A CARGO DE LA SUBSECRETARÍA DE GESTIÓN FINANCIERA</v>
          </cell>
          <cell r="AD1079">
            <v>44830</v>
          </cell>
          <cell r="AF1079">
            <v>44830</v>
          </cell>
          <cell r="AH1079">
            <v>3</v>
          </cell>
          <cell r="AI1079">
            <v>5</v>
          </cell>
          <cell r="AJ1079">
            <v>3.1666666666666665</v>
          </cell>
          <cell r="AK1079">
            <v>3</v>
          </cell>
          <cell r="AL1079">
            <v>5</v>
          </cell>
          <cell r="AN1079">
            <v>44925</v>
          </cell>
          <cell r="AO1079">
            <v>44925</v>
          </cell>
          <cell r="AP1079">
            <v>16783333</v>
          </cell>
          <cell r="AQ1079">
            <v>16783333</v>
          </cell>
          <cell r="AR1079">
            <v>5300000</v>
          </cell>
          <cell r="AS1079">
            <v>0.3333333320915699</v>
          </cell>
          <cell r="AT1079">
            <v>4316</v>
          </cell>
          <cell r="AU1079">
            <v>1405</v>
          </cell>
          <cell r="AV1079">
            <v>44810</v>
          </cell>
          <cell r="AW1079">
            <v>21200000</v>
          </cell>
          <cell r="AX1079" t="str">
            <v>O23011601010000007823</v>
          </cell>
        </row>
        <row r="1080">
          <cell r="E1080">
            <v>1061</v>
          </cell>
          <cell r="F1080" t="str">
            <v>1061-2022</v>
          </cell>
          <cell r="G1080" t="str">
            <v>CO1.PCCNTR.4051497</v>
          </cell>
          <cell r="H1080" t="str">
            <v>IMPLEMENTAR 1  SISTEMA  DE LA SDHT</v>
          </cell>
          <cell r="I1080" t="str">
            <v>En Ejecución</v>
          </cell>
          <cell r="J1080" t="str">
            <v>https://community.secop.gov.co/Public/Tendering/OpportunityDetail/Index?noticeUID=CO1.NTC.3311233&amp;isFromPublicArea=True&amp;isModal=False</v>
          </cell>
          <cell r="K1080" t="str">
            <v>SDHT-OACI-PSP-010-2022.</v>
          </cell>
          <cell r="L1080" t="str">
            <v>X</v>
          </cell>
          <cell r="N1080" t="str">
            <v>CC</v>
          </cell>
          <cell r="O1080">
            <v>7307246</v>
          </cell>
          <cell r="P1080">
            <v>1</v>
          </cell>
          <cell r="Q1080" t="str">
            <v>RAMIREZ MARTINEZ</v>
          </cell>
          <cell r="R1080" t="str">
            <v>CELSO JAVIER</v>
          </cell>
          <cell r="S1080" t="str">
            <v>No Aplica</v>
          </cell>
          <cell r="T1080" t="str">
            <v>CELSO JAVIER RAMIREZ MARTINEZ</v>
          </cell>
          <cell r="U1080" t="str">
            <v>M</v>
          </cell>
          <cell r="V1080">
            <v>44826</v>
          </cell>
          <cell r="W1080" t="str">
            <v>No Aplica</v>
          </cell>
          <cell r="X1080">
            <v>44828</v>
          </cell>
          <cell r="Y1080">
            <v>44963</v>
          </cell>
          <cell r="Z1080" t="str">
            <v>Contratación Directa</v>
          </cell>
          <cell r="AA1080" t="str">
            <v>Contrato</v>
          </cell>
          <cell r="AB1080" t="str">
            <v>Prestación de Servicios Profesionales</v>
          </cell>
          <cell r="AC1080" t="str">
            <v>PRESTAR SERVICIOS PROFESIONALES PARA APOYAR A LA OFICINA ASESORA DE CONTROL INTERNO EN EL SEGUIMIENTO Y EVALUACIÓN AL PROCESO DE SERVICIO AL CIUDADANO, DE CONFORMIDAD CON EL PLAN ANUAL DE AUDITORÍA DE LA SDHT</v>
          </cell>
          <cell r="AD1080">
            <v>44828</v>
          </cell>
          <cell r="AF1080">
            <v>44828</v>
          </cell>
          <cell r="AH1080">
            <v>4</v>
          </cell>
          <cell r="AI1080">
            <v>11</v>
          </cell>
          <cell r="AJ1080">
            <v>4.3666666666666663</v>
          </cell>
          <cell r="AK1080">
            <v>4</v>
          </cell>
          <cell r="AL1080">
            <v>11</v>
          </cell>
          <cell r="AN1080">
            <v>44961</v>
          </cell>
          <cell r="AO1080">
            <v>44968</v>
          </cell>
          <cell r="AP1080">
            <v>26200000</v>
          </cell>
          <cell r="AQ1080">
            <v>26200000</v>
          </cell>
          <cell r="AR1080">
            <v>6000000</v>
          </cell>
          <cell r="AS1080">
            <v>0</v>
          </cell>
          <cell r="AT1080">
            <v>4374</v>
          </cell>
          <cell r="AU1080">
            <v>1415</v>
          </cell>
          <cell r="AV1080">
            <v>44813</v>
          </cell>
          <cell r="AW1080">
            <v>26200000</v>
          </cell>
          <cell r="AX1080" t="str">
            <v>O23011605560000007754</v>
          </cell>
        </row>
        <row r="1081">
          <cell r="E1081">
            <v>1062</v>
          </cell>
          <cell r="F1081" t="str">
            <v>1062-2022</v>
          </cell>
          <cell r="G1081" t="str">
            <v>CO1.SLCNTR.9239749</v>
          </cell>
          <cell r="H1081" t="str">
            <v xml:space="preserve">REALIZAR ADECUACIONES DE CALIDAD A 4500 VIVIENDAS PRIORIZANDO HOGARES CON JEFATURA FEMENINA, PERSONAS CON DISCAPACIDAD, VÍCTIMAS DEL CONFLICTO ARMADO, POBLACIÓN ÉTNICA Y ADULTOS MAYORES </v>
          </cell>
          <cell r="I1081" t="str">
            <v>En Ejecución</v>
          </cell>
          <cell r="J1081" t="str">
            <v>https://community.secop.gov.co/Public/Tendering/OpportunityDetail/Index?noticeUID=CO1.NTC.3306476&amp;isFromPublicArea=True&amp;isModal=true&amp;asPopupView=true</v>
          </cell>
          <cell r="K1081" t="str">
            <v>FNV-0006-2022</v>
          </cell>
          <cell r="M1081" t="str">
            <v>X</v>
          </cell>
          <cell r="N1081" t="str">
            <v>NIT</v>
          </cell>
          <cell r="O1081">
            <v>830121208</v>
          </cell>
          <cell r="P1081">
            <v>5</v>
          </cell>
          <cell r="Q1081" t="str">
            <v>No Aplica</v>
          </cell>
          <cell r="R1081" t="str">
            <v>No Aplica</v>
          </cell>
          <cell r="S1081" t="str">
            <v>FONDO NACIONAL DE VIVIENDA FONVIVIENDA</v>
          </cell>
          <cell r="T1081" t="str">
            <v>FONDO NACIONAL DE VIVIENDA FONVIVIENDA</v>
          </cell>
          <cell r="U1081" t="str">
            <v>No Aplica</v>
          </cell>
          <cell r="V1081">
            <v>44831</v>
          </cell>
          <cell r="W1081" t="str">
            <v>No Aplica</v>
          </cell>
          <cell r="X1081" t="str">
            <v>No Aplica</v>
          </cell>
          <cell r="Y1081" t="str">
            <v>No Aplica</v>
          </cell>
          <cell r="Z1081" t="str">
            <v>Contratación Directa</v>
          </cell>
          <cell r="AA1081" t="str">
            <v>Convenio</v>
          </cell>
          <cell r="AB1081" t="str">
            <v>Interadministrativo</v>
          </cell>
          <cell r="AC1081" t="str">
            <v>AUNAR ESFUERZOS ADMINISTRATIVOS, TÉCNICOS, SOCIALES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VIDA DIGNA REGULADO EN EL DECRETO 867 DE 2019 INCORPORADO EN EL DECRETO 1077 DE 2015 Y DEMÁS DISPOSICIONES QUE LE MODIFIQUEN, ADICIONEN O SUSTITUYAN.</v>
          </cell>
          <cell r="AD1081">
            <v>44827</v>
          </cell>
          <cell r="AE1081">
            <v>44841</v>
          </cell>
          <cell r="AF1081">
            <v>44841</v>
          </cell>
          <cell r="AG1081">
            <v>45291</v>
          </cell>
          <cell r="AH1081">
            <v>15</v>
          </cell>
          <cell r="AI1081">
            <v>0</v>
          </cell>
          <cell r="AJ1081">
            <v>15</v>
          </cell>
          <cell r="AK1081">
            <v>15</v>
          </cell>
          <cell r="AL1081">
            <v>0</v>
          </cell>
          <cell r="AN1081">
            <v>45291</v>
          </cell>
          <cell r="AO1081">
            <v>45291</v>
          </cell>
          <cell r="AP1081">
            <v>499864699</v>
          </cell>
          <cell r="AQ1081">
            <v>499864699</v>
          </cell>
          <cell r="AR1081" t="str">
            <v>No Aplica</v>
          </cell>
          <cell r="AS1081" t="e">
            <v>#VALUE!</v>
          </cell>
          <cell r="AT1081">
            <v>3957</v>
          </cell>
          <cell r="AU1081">
            <v>1107</v>
          </cell>
          <cell r="AV1081">
            <v>44729</v>
          </cell>
          <cell r="AW1081">
            <v>499864699</v>
          </cell>
          <cell r="AX1081" t="str">
            <v>O23011601010000007715</v>
          </cell>
        </row>
        <row r="1082">
          <cell r="E1082">
            <v>1062</v>
          </cell>
          <cell r="F1082" t="str">
            <v>1062-2022</v>
          </cell>
          <cell r="G1082" t="str">
            <v>CO1.SLCNTR.9239749</v>
          </cell>
          <cell r="H1082" t="str">
            <v xml:space="preserve">REALIZAR ADECUACIONES DE CALIDAD A 4500 VIVIENDAS PRIORIZANDO HOGARES CON JEFATURA FEMENINA, PERSONAS CON DISCAPACIDAD, VÍCTIMAS DEL CONFLICTO ARMADO, POBLACIÓN ÉTNICA Y ADULTOS MAYORES </v>
          </cell>
          <cell r="I1082" t="str">
            <v>En Ejecución</v>
          </cell>
          <cell r="J1082" t="str">
            <v>https://community.secop.gov.co/Public/Tendering/OpportunityDetail/Index?noticeUID=CO1.NTC.3306476&amp;isFromPublicArea=True&amp;isModal=true&amp;asPopupView=true</v>
          </cell>
          <cell r="K1082" t="str">
            <v>FNV-0006-2022</v>
          </cell>
          <cell r="M1082" t="str">
            <v>X</v>
          </cell>
          <cell r="N1082" t="str">
            <v>NIT</v>
          </cell>
          <cell r="O1082">
            <v>830121208</v>
          </cell>
          <cell r="P1082">
            <v>5</v>
          </cell>
          <cell r="Q1082" t="str">
            <v>No Aplica</v>
          </cell>
          <cell r="R1082" t="str">
            <v>No Aplica</v>
          </cell>
          <cell r="S1082" t="str">
            <v>FONDO NACIONAL DE VIVIENDA FONVIVIENDA</v>
          </cell>
          <cell r="T1082" t="str">
            <v>FONDO NACIONAL DE VIVIENDA FONVIVIENDA</v>
          </cell>
          <cell r="U1082" t="str">
            <v>No Aplica</v>
          </cell>
          <cell r="V1082">
            <v>44831</v>
          </cell>
          <cell r="W1082" t="str">
            <v>No Aplica</v>
          </cell>
          <cell r="X1082" t="str">
            <v>No Aplica</v>
          </cell>
          <cell r="Y1082" t="str">
            <v>No Aplica</v>
          </cell>
          <cell r="Z1082" t="str">
            <v>Contratación Directa</v>
          </cell>
          <cell r="AA1082" t="str">
            <v>Convenio</v>
          </cell>
          <cell r="AB1082" t="str">
            <v>Interadministrativo</v>
          </cell>
          <cell r="AC1082" t="str">
            <v>AUNAR ESFUERZOS ADMINISTRATIVOS, TÉCNICOS, SOCIALES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VIDA DIGNA REGULADO EN EL DECRETO 867 DE 2019 INCORPORADO EN EL DECRETO 1077 DE 2015 Y DEMÁS DISPOSICIONES QUE LE MODIFIQUEN, ADICIONEN O SUSTITUYAN.</v>
          </cell>
          <cell r="AD1082">
            <v>44827</v>
          </cell>
          <cell r="AE1082">
            <v>44841</v>
          </cell>
          <cell r="AF1082">
            <v>44841</v>
          </cell>
          <cell r="AG1082">
            <v>45291</v>
          </cell>
          <cell r="AH1082">
            <v>15</v>
          </cell>
          <cell r="AI1082">
            <v>0</v>
          </cell>
          <cell r="AJ1082">
            <v>15</v>
          </cell>
          <cell r="AK1082">
            <v>15</v>
          </cell>
          <cell r="AL1082">
            <v>0</v>
          </cell>
          <cell r="AN1082">
            <v>45291</v>
          </cell>
          <cell r="AO1082">
            <v>45291</v>
          </cell>
          <cell r="AP1082">
            <v>4000135301</v>
          </cell>
          <cell r="AQ1082">
            <v>4000135301</v>
          </cell>
          <cell r="AR1082" t="str">
            <v>No Aplica</v>
          </cell>
          <cell r="AS1082" t="e">
            <v>#VALUE!</v>
          </cell>
          <cell r="AT1082">
            <v>3957</v>
          </cell>
          <cell r="AU1082">
            <v>1107</v>
          </cell>
          <cell r="AV1082">
            <v>44729</v>
          </cell>
          <cell r="AW1082">
            <v>4000135301</v>
          </cell>
          <cell r="AX1082" t="str">
            <v>O23011601010000007715</v>
          </cell>
        </row>
        <row r="1083">
          <cell r="E1083">
            <v>1062</v>
          </cell>
          <cell r="F1083" t="str">
            <v>1062-2022</v>
          </cell>
          <cell r="G1083" t="str">
            <v>CO1.SLCNTR.9239749</v>
          </cell>
          <cell r="H1083" t="str">
            <v>No Aplica</v>
          </cell>
          <cell r="I1083" t="str">
            <v>En Ejecución</v>
          </cell>
          <cell r="J1083" t="str">
            <v>https://community.secop.gov.co/Public/Tendering/OpportunityDetail/Index?noticeUID=CO1.NTC.3306476&amp;isFromPublicArea=True&amp;isModal=true&amp;asPopupView=true</v>
          </cell>
          <cell r="K1083" t="str">
            <v>FNV-0006-2022</v>
          </cell>
          <cell r="M1083" t="str">
            <v>X</v>
          </cell>
          <cell r="N1083" t="str">
            <v>NIT</v>
          </cell>
          <cell r="O1083">
            <v>830121208</v>
          </cell>
          <cell r="P1083">
            <v>5</v>
          </cell>
          <cell r="Q1083" t="str">
            <v>No Aplica</v>
          </cell>
          <cell r="R1083" t="str">
            <v>No Aplica</v>
          </cell>
          <cell r="S1083" t="str">
            <v>FONDO NACIONAL DE VIVIENDA FONVIVIENDA</v>
          </cell>
          <cell r="T1083" t="str">
            <v>FONDO NACIONAL DE VIVIENDA FONVIVIENDA</v>
          </cell>
          <cell r="U1083" t="str">
            <v>No Aplica</v>
          </cell>
          <cell r="V1083">
            <v>44831</v>
          </cell>
          <cell r="W1083" t="str">
            <v>No Aplica</v>
          </cell>
          <cell r="X1083" t="str">
            <v>No Aplica</v>
          </cell>
          <cell r="Y1083" t="str">
            <v>No Aplica</v>
          </cell>
          <cell r="Z1083" t="str">
            <v>Contratación Directa</v>
          </cell>
          <cell r="AA1083" t="str">
            <v>Convenio</v>
          </cell>
          <cell r="AB1083" t="str">
            <v>Interadministrativo</v>
          </cell>
          <cell r="AC1083" t="str">
            <v>AUNAR ESFUERZOS ADMINISTRATIVOS, TÉCNICOS, SOCIALES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VIDA DIGNA REGULADO EN EL DECRETO 867 DE 2019 INCORPORADO EN EL DECRETO 1077 DE 2015 Y DEMÁS DISPOSICIONES QUE LE MODIFIQUEN, ADICIONEN O SUSTITUYAN.</v>
          </cell>
          <cell r="AD1083">
            <v>44827</v>
          </cell>
          <cell r="AE1083">
            <v>44841</v>
          </cell>
          <cell r="AF1083">
            <v>44841</v>
          </cell>
          <cell r="AG1083">
            <v>45291</v>
          </cell>
          <cell r="AH1083">
            <v>15</v>
          </cell>
          <cell r="AI1083">
            <v>0</v>
          </cell>
          <cell r="AJ1083">
            <v>15</v>
          </cell>
          <cell r="AK1083">
            <v>15</v>
          </cell>
          <cell r="AL1083">
            <v>0</v>
          </cell>
          <cell r="AN1083">
            <v>45291</v>
          </cell>
          <cell r="AO1083">
            <v>45291</v>
          </cell>
          <cell r="AP1083">
            <v>4500000000</v>
          </cell>
          <cell r="AQ1083">
            <v>4500000000</v>
          </cell>
          <cell r="AR1083" t="str">
            <v>No Aplica</v>
          </cell>
          <cell r="AS1083" t="e">
            <v>#VALUE!</v>
          </cell>
          <cell r="AT1083" t="str">
            <v>Recursos Externo</v>
          </cell>
          <cell r="AU1083" t="str">
            <v>Recurso Externo</v>
          </cell>
          <cell r="AV1083">
            <v>44729</v>
          </cell>
          <cell r="AW1083">
            <v>4500000000</v>
          </cell>
          <cell r="AX1083" t="str">
            <v>Recurso externo</v>
          </cell>
        </row>
        <row r="1084">
          <cell r="E1084">
            <v>1063</v>
          </cell>
          <cell r="F1084" t="str">
            <v>1063-2022</v>
          </cell>
          <cell r="H1084" t="str">
            <v>No Aplica</v>
          </cell>
          <cell r="I1084" t="str">
            <v>Terminado</v>
          </cell>
          <cell r="J1084" t="str">
            <v>pendiente</v>
          </cell>
          <cell r="K1084" t="str">
            <v>1063-2022</v>
          </cell>
          <cell r="M1084" t="str">
            <v>X</v>
          </cell>
          <cell r="N1084" t="str">
            <v>NIT</v>
          </cell>
          <cell r="O1084">
            <v>860048608</v>
          </cell>
          <cell r="Q1084" t="str">
            <v>No Aplica</v>
          </cell>
          <cell r="R1084" t="str">
            <v>No Aplica</v>
          </cell>
          <cell r="S1084" t="str">
            <v>BBVA - ASSENT MANAGEMENT S.A SOCIEDAD FIDUCIARIA   (Vocera y Administradora del Encargo Fiduciario irrevocable de Administración y Pagos No. 756 de 2018 y Apoderada de la Secretaría Distrital del Habitat. Suscrito con CORTES ASOCIADOS, INVESTIGACIONES ECONÓMICAS SAS – INVESCOR SAS)</v>
          </cell>
          <cell r="T1084" t="str">
            <v>BBVA - ASSENT MANAGEMENT S.A SOCIEDAD FIDUCIARIA   (Vocera y Administradora del Encargo Fiduciario irrevocable de Administración y Pagos No. 756 de 2018 y Apoderada de la Secretaría Distrital del Habitat. Suscrito con CORTES ASOCIADOS, INVESTIGACIONES ECONÓMICAS SAS – INVESCOR SAS)</v>
          </cell>
          <cell r="U1084" t="str">
            <v>No Aplica</v>
          </cell>
          <cell r="V1084">
            <v>44798</v>
          </cell>
          <cell r="W1084">
            <v>44798</v>
          </cell>
          <cell r="X1084" t="str">
            <v>No Aplica</v>
          </cell>
          <cell r="Y1084" t="str">
            <v>No Aplica</v>
          </cell>
          <cell r="Z1084" t="str">
            <v>Contratación Directa</v>
          </cell>
          <cell r="AA1084" t="str">
            <v>Contrato de Encargo Fiduciario</v>
          </cell>
          <cell r="AB1084" t="str">
            <v>Encargo Fiduciario</v>
          </cell>
          <cell r="AC1084" t="str">
            <v>Evaluar el cumplimiento de los objetivos de la subvención mediante un informe que permita identificar y medir la dimensión de los resultados obtenidos del estudio” en el marco de la “Propuesta Metodológica Para Identificar A La Población En Estado De Vulnerabilidad Social, para hacerlos Beneficiarios del Mínimo Vital, Estrategia Del Plan Distrital Del Agua"</v>
          </cell>
          <cell r="AD1084">
            <v>44802</v>
          </cell>
          <cell r="AE1084">
            <v>44802</v>
          </cell>
          <cell r="AF1084">
            <v>44802</v>
          </cell>
          <cell r="AG1084">
            <v>44844</v>
          </cell>
          <cell r="AH1084">
            <v>1</v>
          </cell>
          <cell r="AI1084">
            <v>12</v>
          </cell>
          <cell r="AJ1084">
            <v>1.4</v>
          </cell>
          <cell r="AK1084">
            <v>1</v>
          </cell>
          <cell r="AL1084">
            <v>12</v>
          </cell>
          <cell r="AN1084">
            <v>44844</v>
          </cell>
          <cell r="AO1084">
            <v>44844</v>
          </cell>
          <cell r="AP1084">
            <v>27000000</v>
          </cell>
          <cell r="AQ1084">
            <v>27000000</v>
          </cell>
          <cell r="AR1084" t="str">
            <v>No Aplica</v>
          </cell>
          <cell r="AS1084" t="e">
            <v>#VALUE!</v>
          </cell>
          <cell r="AT1084" t="str">
            <v>No Aplica</v>
          </cell>
          <cell r="AU1084" t="str">
            <v>pendiente</v>
          </cell>
        </row>
        <row r="1085">
          <cell r="E1085">
            <v>1064</v>
          </cell>
          <cell r="F1085" t="str">
            <v>1064-2022</v>
          </cell>
          <cell r="G1085" t="str">
            <v>CO1.PCCNTR.4053882</v>
          </cell>
          <cell r="H1085" t="str">
            <v>IMPLEMENTAR 1  SISTEMA  DE LA SDHT</v>
          </cell>
          <cell r="I1085" t="str">
            <v>En Ejecución</v>
          </cell>
          <cell r="J1085" t="str">
            <v>https://community.secop.gov.co/Public/Tendering/OpportunityDetail/Index?noticeUID=CO1.NTC.3313815&amp;isFromPublicArea=True&amp;isModal=False</v>
          </cell>
          <cell r="K1085" t="str">
            <v>SDHT-SGC-PSAG-3164-2022</v>
          </cell>
          <cell r="L1085" t="str">
            <v>X</v>
          </cell>
          <cell r="N1085" t="str">
            <v>CC</v>
          </cell>
          <cell r="O1085">
            <v>37863889</v>
          </cell>
          <cell r="P1085">
            <v>8</v>
          </cell>
          <cell r="Q1085" t="str">
            <v>MENDEZ SALAZAR</v>
          </cell>
          <cell r="R1085" t="str">
            <v>MONICA MARCELA</v>
          </cell>
          <cell r="S1085" t="str">
            <v>No Aplica</v>
          </cell>
          <cell r="T1085" t="str">
            <v>MONICA MARCELA MENDEZ SALAZAR</v>
          </cell>
          <cell r="U1085" t="str">
            <v>F</v>
          </cell>
          <cell r="V1085">
            <v>44826</v>
          </cell>
          <cell r="W1085" t="str">
            <v>No Aplica</v>
          </cell>
          <cell r="X1085">
            <v>44827</v>
          </cell>
          <cell r="Y1085">
            <v>44917</v>
          </cell>
          <cell r="Z1085" t="str">
            <v>Contratación Directa</v>
          </cell>
          <cell r="AA1085" t="str">
            <v>Contrato</v>
          </cell>
          <cell r="AB1085" t="str">
            <v>Prestación de Servicios  de Apoyo a la Gestión</v>
          </cell>
          <cell r="AC1085" t="str">
            <v xml:space="preserve">	PRESTAR SERVICIOS DE APOYO A LA GESTIÓN EN LAS DIFERENTES ACTIVIDADES ADMINISTRATIVAS DE CARÁCTER TECNICO Y OPERATIVO DESARROLLADAS EN LA OFICINA DE CONTROL DISCIPLINARIO INTERNO DE LA SECRETARIA DISTRITAL DE HABITAT.</v>
          </cell>
          <cell r="AD1085">
            <v>44827</v>
          </cell>
          <cell r="AE1085">
            <v>44830</v>
          </cell>
          <cell r="AF1085">
            <v>44830</v>
          </cell>
          <cell r="AG1085">
            <v>44920</v>
          </cell>
          <cell r="AH1085">
            <v>3</v>
          </cell>
          <cell r="AI1085">
            <v>0</v>
          </cell>
          <cell r="AJ1085">
            <v>3.6666666666666665</v>
          </cell>
          <cell r="AK1085">
            <v>3</v>
          </cell>
          <cell r="AL1085">
            <v>20</v>
          </cell>
          <cell r="AM1085">
            <v>110</v>
          </cell>
          <cell r="AN1085">
            <v>44920</v>
          </cell>
          <cell r="AO1085">
            <v>44941</v>
          </cell>
          <cell r="AP1085">
            <v>12000000</v>
          </cell>
          <cell r="AQ1085">
            <v>14666667</v>
          </cell>
          <cell r="AR1085">
            <v>4000000</v>
          </cell>
          <cell r="AS1085">
            <v>-0.3333333320915699</v>
          </cell>
          <cell r="AT1085">
            <v>4492</v>
          </cell>
          <cell r="AU1085">
            <v>1456</v>
          </cell>
          <cell r="AV1085">
            <v>44825</v>
          </cell>
          <cell r="AW1085">
            <v>12000000</v>
          </cell>
          <cell r="AX1085" t="str">
            <v>O23011605560000007754</v>
          </cell>
        </row>
        <row r="1086">
          <cell r="E1086">
            <v>1065</v>
          </cell>
          <cell r="F1086" t="str">
            <v>1065-2022</v>
          </cell>
          <cell r="G1086" t="str">
            <v>CO1.PCCNTR.4053944</v>
          </cell>
          <cell r="H1086" t="str">
            <v>IMPLEMENTAR 1 ESTRATEGIA DE DIFUSIÓN DE PARTICIPACIÓN E INNOVACIÓN SOCIAL DE LA SDHT</v>
          </cell>
          <cell r="I1086" t="str">
            <v>Terminado</v>
          </cell>
          <cell r="J1086" t="str">
            <v>https://community.secop.gov.co/Public/Tendering/OpportunityDetail/Index?noticeUID=CO1.NTC.3313394&amp;isFromPublicArea=True&amp;isModal=False</v>
          </cell>
          <cell r="K1086" t="str">
            <v>SDHT-OAC-PSP-027-2022.</v>
          </cell>
          <cell r="L1086" t="str">
            <v>X</v>
          </cell>
          <cell r="N1086" t="str">
            <v>CC</v>
          </cell>
          <cell r="O1086">
            <v>39757499</v>
          </cell>
          <cell r="P1086">
            <v>2</v>
          </cell>
          <cell r="Q1086" t="str">
            <v>BUSTAMANTE MORON</v>
          </cell>
          <cell r="R1086" t="str">
            <v>MARCELA</v>
          </cell>
          <cell r="S1086" t="str">
            <v>No Aplica</v>
          </cell>
          <cell r="T1086" t="str">
            <v>MARCELA BUSTAMANTE MORON</v>
          </cell>
          <cell r="U1086" t="str">
            <v>F</v>
          </cell>
          <cell r="V1086">
            <v>44826</v>
          </cell>
          <cell r="W1086">
            <v>44827</v>
          </cell>
          <cell r="X1086">
            <v>44827</v>
          </cell>
          <cell r="Y1086">
            <v>44917</v>
          </cell>
          <cell r="Z1086" t="str">
            <v>Contratación Directa</v>
          </cell>
          <cell r="AA1086" t="str">
            <v>Contrato</v>
          </cell>
          <cell r="AB1086" t="str">
            <v>Prestación de Servicios Profesionales</v>
          </cell>
          <cell r="AC1086" t="str">
            <v>PRESTAR SERVICIOS PROFESIONALES PARA APOYAR EL DESARROLLO DE ACCIONES DE COMUNICACIÓN Y CULTURA CIUDADANA RELACIONADA CON LA PRESTACIÓN DE LOS SERVICIOS PÚBLICOS DOMICILIARIOS, EN EL MARCO DE LAS FUNCIONES DE LA OFICINA ASESORA DE COMUNICACIONES</v>
          </cell>
          <cell r="AD1086">
            <v>44827</v>
          </cell>
          <cell r="AF1086">
            <v>44827</v>
          </cell>
          <cell r="AH1086">
            <v>3</v>
          </cell>
          <cell r="AI1086">
            <v>0</v>
          </cell>
          <cell r="AJ1086">
            <v>3</v>
          </cell>
          <cell r="AK1086">
            <v>3</v>
          </cell>
          <cell r="AL1086">
            <v>0</v>
          </cell>
          <cell r="AN1086">
            <v>44917</v>
          </cell>
          <cell r="AO1086">
            <v>44917</v>
          </cell>
          <cell r="AP1086">
            <v>24000000</v>
          </cell>
          <cell r="AQ1086">
            <v>24000000</v>
          </cell>
          <cell r="AR1086">
            <v>8000000</v>
          </cell>
          <cell r="AS1086">
            <v>0</v>
          </cell>
          <cell r="AT1086">
            <v>4237</v>
          </cell>
          <cell r="AU1086">
            <v>1416</v>
          </cell>
          <cell r="AV1086">
            <v>44817</v>
          </cell>
          <cell r="AW1086">
            <v>24000000</v>
          </cell>
          <cell r="AX1086" t="str">
            <v>O23011601210000007836</v>
          </cell>
        </row>
        <row r="1087">
          <cell r="E1087">
            <v>1066</v>
          </cell>
          <cell r="F1087" t="str">
            <v>1066-2022</v>
          </cell>
          <cell r="G1087" t="str">
            <v>CO1.PCCNTR.4027010</v>
          </cell>
          <cell r="H1087" t="str">
            <v xml:space="preserve">ADECUAR 60700 METROS CUADRADOS  DE ESPACIO PÚBLICO PRIORIZADO CON INTERVENCIONES DE ACUPUNTURA URBANA. </v>
          </cell>
          <cell r="I1087" t="str">
            <v>En Ejecución</v>
          </cell>
          <cell r="J1087" t="str">
            <v>https://community.secop.gov.co/Public/Tendering/OpportunityDetail/Index?noticeUID=CO1.NTC.3105535&amp;isFromPublicArea=True&amp;isModal=False</v>
          </cell>
          <cell r="K1087" t="str">
            <v>SDHT-CMA-034-2022</v>
          </cell>
          <cell r="M1087" t="str">
            <v>X</v>
          </cell>
          <cell r="N1087" t="str">
            <v>NIT</v>
          </cell>
          <cell r="O1087">
            <v>901634239</v>
          </cell>
          <cell r="P1087">
            <v>2</v>
          </cell>
          <cell r="Q1087" t="str">
            <v>No Aplica</v>
          </cell>
          <cell r="R1087" t="str">
            <v>No Aplica</v>
          </cell>
          <cell r="S1087" t="str">
            <v>CONSORCIO PROSPERAR BETHEL</v>
          </cell>
          <cell r="T1087" t="str">
            <v>CONSORCIO PROSPERAR BETHEL</v>
          </cell>
          <cell r="U1087" t="str">
            <v>No Aplica</v>
          </cell>
          <cell r="V1087">
            <v>44834</v>
          </cell>
          <cell r="W1087">
            <v>44840</v>
          </cell>
          <cell r="X1087" t="str">
            <v>No Aplica</v>
          </cell>
          <cell r="Y1087" t="str">
            <v>No Aplica</v>
          </cell>
          <cell r="Z1087" t="str">
            <v>SA-Concurso de Méritos AB</v>
          </cell>
          <cell r="AA1087" t="str">
            <v>Contrato</v>
          </cell>
          <cell r="AB1087" t="str">
            <v>Interventoría</v>
          </cell>
          <cell r="AC1087" t="str">
            <v>REALIZAR LA INTERVENTORÍA TÉCNICA, JURÍDICA, SOCIAL, AMBIENTAL, ADMINISTRATIVA Y FINANCIERA PARA LA EJECUCIÓN DE LOS ESTUDIOS Y DISEÑOS, ASÍ COMO LAS OBRAS DE CONSTRUCCIÓN E INTERVENCIÓN DE ACUPUNTURA URBANA EN LOS TERRITORIOS PRIORIZADOS POR LA SECRETARÍA DISTRITAL DEL HÁBITAT</v>
          </cell>
          <cell r="AD1087">
            <v>44840</v>
          </cell>
          <cell r="AE1087">
            <v>44881</v>
          </cell>
          <cell r="AF1087">
            <v>44881</v>
          </cell>
          <cell r="AG1087">
            <v>45122</v>
          </cell>
          <cell r="AH1087">
            <v>8</v>
          </cell>
          <cell r="AI1087">
            <v>0</v>
          </cell>
          <cell r="AJ1087">
            <v>8</v>
          </cell>
          <cell r="AK1087">
            <v>8</v>
          </cell>
          <cell r="AL1087">
            <v>0</v>
          </cell>
          <cell r="AN1087">
            <v>45122</v>
          </cell>
          <cell r="AO1087">
            <v>45031</v>
          </cell>
          <cell r="AP1087">
            <v>376729509</v>
          </cell>
          <cell r="AQ1087">
            <v>376729509</v>
          </cell>
          <cell r="AR1087" t="str">
            <v>No Aplica</v>
          </cell>
          <cell r="AS1087" t="e">
            <v>#VALUE!</v>
          </cell>
          <cell r="AT1087">
            <v>3980</v>
          </cell>
          <cell r="AU1087">
            <v>1141</v>
          </cell>
          <cell r="AV1087">
            <v>44736</v>
          </cell>
          <cell r="AW1087">
            <v>376729509</v>
          </cell>
          <cell r="AX1087" t="str">
            <v>O23011602320000007642</v>
          </cell>
        </row>
        <row r="1088">
          <cell r="E1088">
            <v>1067</v>
          </cell>
          <cell r="F1088" t="str">
            <v>1067-2022</v>
          </cell>
          <cell r="G1088" t="str">
            <v>CO1.PCCNTR.4057794</v>
          </cell>
          <cell r="H1088" t="str">
            <v>IMPLEMENTAR 1  SISTEMA  DE LA SDHT</v>
          </cell>
          <cell r="I1088" t="str">
            <v>En Ejecución</v>
          </cell>
          <cell r="J1088" t="str">
            <v>https://community.secop.gov.co/Public/Tendering/OpportunityDetail/Index?noticeUID=CO1.NTC.3318362&amp;isFromPublicArea=True&amp;isModal=False</v>
          </cell>
          <cell r="K1088" t="str">
            <v>SDHT-SGC-PSP-032-2022</v>
          </cell>
          <cell r="L1088" t="str">
            <v>X</v>
          </cell>
          <cell r="N1088" t="str">
            <v>CC</v>
          </cell>
          <cell r="O1088">
            <v>79946850</v>
          </cell>
          <cell r="P1088">
            <v>1</v>
          </cell>
          <cell r="Q1088" t="str">
            <v>RUEDA GARCIA</v>
          </cell>
          <cell r="R1088" t="str">
            <v>JUAN FELIPE</v>
          </cell>
          <cell r="S1088" t="str">
            <v>No Aplica</v>
          </cell>
          <cell r="T1088" t="str">
            <v>JUAN FELIPE RUEDA GARCIA</v>
          </cell>
          <cell r="U1088" t="str">
            <v>M</v>
          </cell>
          <cell r="V1088">
            <v>44827</v>
          </cell>
          <cell r="W1088">
            <v>44830</v>
          </cell>
          <cell r="X1088">
            <v>44830</v>
          </cell>
          <cell r="Y1088">
            <v>44920</v>
          </cell>
          <cell r="Z1088" t="str">
            <v>Contratación Directa</v>
          </cell>
          <cell r="AA1088" t="str">
            <v>Contrato</v>
          </cell>
          <cell r="AB1088" t="str">
            <v>Prestación de Servicios Profesionales</v>
          </cell>
          <cell r="AC1088" t="str">
            <v>PRESTAR SERVICIOS PROFESIONALES ESPECIALIZADOS PARA PARA APOYAR EL PROCESO DE SEGUIMIENTO Y REVISIÓN DE LOS REQUERIMIENTOS REALIZADOS POR LOS ENTES DE CONTROL, ENTIDADES, PARTICULARES Y DEMÁS, QUE REQUIERAN UN PROCESO DE REVISIÒN, GESTIÓN Y ARTICULACIÓN DE LA ENTIDAD Y QUE SE DESARROLLAN EN LA MISIONALIDAD DE LA SECRETARÍA DISTRITAL DEL HÁBITAT</v>
          </cell>
          <cell r="AD1088">
            <v>44830</v>
          </cell>
          <cell r="AF1088">
            <v>44830</v>
          </cell>
          <cell r="AH1088">
            <v>3</v>
          </cell>
          <cell r="AI1088">
            <v>0</v>
          </cell>
          <cell r="AJ1088">
            <v>4.5</v>
          </cell>
          <cell r="AK1088">
            <v>4</v>
          </cell>
          <cell r="AL1088">
            <v>15</v>
          </cell>
          <cell r="AM1088">
            <v>135</v>
          </cell>
          <cell r="AN1088">
            <v>44920</v>
          </cell>
          <cell r="AO1088">
            <v>44967</v>
          </cell>
          <cell r="AP1088">
            <v>29250000</v>
          </cell>
          <cell r="AQ1088">
            <v>43875000</v>
          </cell>
          <cell r="AR1088">
            <v>9750000</v>
          </cell>
          <cell r="AS1088">
            <v>0</v>
          </cell>
          <cell r="AT1088">
            <v>4494</v>
          </cell>
          <cell r="AU1088">
            <v>1490</v>
          </cell>
          <cell r="AV1088">
            <v>44826</v>
          </cell>
          <cell r="AW1088">
            <v>29250000</v>
          </cell>
          <cell r="AX1088" t="str">
            <v>O23011605560000007754</v>
          </cell>
        </row>
        <row r="1089">
          <cell r="E1089">
            <v>1068</v>
          </cell>
          <cell r="F1089" t="str">
            <v>1068-2022</v>
          </cell>
          <cell r="H1089" t="str">
            <v>IMPLEMENTAR 1  SISTEMA  DE LA SDHT</v>
          </cell>
          <cell r="I1089" t="str">
            <v>En Ejecución</v>
          </cell>
          <cell r="J1089" t="str">
            <v>https://community.secop.gov.co/Public/Tendering/OpportunityDetail/Index?noticeUID=CO1.NTC.3318850&amp;isFromPublicArea=True&amp;isModal=False</v>
          </cell>
          <cell r="K1089" t="str">
            <v>SDHT-SGC-PSP-031-2022/</v>
          </cell>
          <cell r="L1089" t="str">
            <v>X</v>
          </cell>
          <cell r="N1089" t="str">
            <v>CC</v>
          </cell>
          <cell r="O1089">
            <v>52264083</v>
          </cell>
          <cell r="P1089">
            <v>3</v>
          </cell>
          <cell r="Q1089" t="str">
            <v>MURCIA VARGAS</v>
          </cell>
          <cell r="R1089" t="str">
            <v>DIANA MARIA</v>
          </cell>
          <cell r="S1089" t="str">
            <v>No Aplica</v>
          </cell>
          <cell r="T1089" t="str">
            <v>DIANA MARIA MURCIA VARGAS</v>
          </cell>
          <cell r="U1089" t="str">
            <v>F</v>
          </cell>
          <cell r="V1089">
            <v>44827</v>
          </cell>
          <cell r="W1089">
            <v>44830</v>
          </cell>
          <cell r="X1089">
            <v>44830</v>
          </cell>
          <cell r="Y1089">
            <v>44920</v>
          </cell>
          <cell r="Z1089" t="str">
            <v>Contratación Directa</v>
          </cell>
          <cell r="AA1089" t="str">
            <v>Contrato</v>
          </cell>
          <cell r="AB1089" t="str">
            <v>Prestación de Servicios Profesionales</v>
          </cell>
          <cell r="AC1089" t="str">
            <v>PRESTAR SERVICIOS PROFESIONALES EN EL SEGUIMIENTO A LA GESTIÓN DE LOS PROYECTOS ESTRATÉGICOS, DEFINIDOS POR LA SECRETARÍA DISTRITAL DEL HÁBITAT A LOS PROCESOS ADMINISTRATIVOS Y JURÍDICOS</v>
          </cell>
          <cell r="AD1089">
            <v>44830</v>
          </cell>
          <cell r="AF1089">
            <v>44830</v>
          </cell>
          <cell r="AH1089">
            <v>3</v>
          </cell>
          <cell r="AI1089">
            <v>0</v>
          </cell>
          <cell r="AJ1089">
            <v>4.166666666666667</v>
          </cell>
          <cell r="AK1089">
            <v>4</v>
          </cell>
          <cell r="AL1089">
            <v>5</v>
          </cell>
          <cell r="AM1089">
            <v>125</v>
          </cell>
          <cell r="AN1089">
            <v>44920</v>
          </cell>
          <cell r="AO1089">
            <v>44956</v>
          </cell>
          <cell r="AP1089">
            <v>33000000</v>
          </cell>
          <cell r="AQ1089">
            <v>45833333</v>
          </cell>
          <cell r="AR1089">
            <v>11000000</v>
          </cell>
          <cell r="AS1089">
            <v>0.3333333358168602</v>
          </cell>
          <cell r="AT1089">
            <v>4504</v>
          </cell>
          <cell r="AU1089">
            <v>1491</v>
          </cell>
          <cell r="AV1089">
            <v>44826</v>
          </cell>
          <cell r="AW1089">
            <v>33000000</v>
          </cell>
          <cell r="AX1089" t="str">
            <v>O23011605560000007754</v>
          </cell>
        </row>
        <row r="1090">
          <cell r="E1090">
            <v>1069</v>
          </cell>
          <cell r="F1090" t="str">
            <v>1069-2022</v>
          </cell>
          <cell r="G1090" t="str">
            <v>CO1.PCCNTR.4062280</v>
          </cell>
          <cell r="H1090" t="str">
            <v>IMPLEMENTAR 100 % DEL SISTEMA DE SERVICIO AL CIUDADANO.</v>
          </cell>
          <cell r="I1090" t="str">
            <v>En Ejecución</v>
          </cell>
          <cell r="J1090" t="str">
            <v>https://community.secop.gov.co/Public/Tendering/OpportunityDetail/Index?noticeUID=CO1.NTC.3322243&amp;isFromPublicArea=True&amp;isModal=False</v>
          </cell>
          <cell r="K1090" t="str">
            <v>SDHT-SDA-PSAG-062-2022</v>
          </cell>
          <cell r="L1090" t="str">
            <v>X</v>
          </cell>
          <cell r="N1090" t="str">
            <v>CC</v>
          </cell>
          <cell r="O1090">
            <v>1023037043</v>
          </cell>
          <cell r="P1090">
            <v>1</v>
          </cell>
          <cell r="Q1090" t="str">
            <v>ORDOÑEZ MORALES</v>
          </cell>
          <cell r="R1090" t="str">
            <v xml:space="preserve">YIDLEN CAMILA </v>
          </cell>
          <cell r="S1090" t="str">
            <v>No Aplica</v>
          </cell>
          <cell r="T1090" t="str">
            <v>YIDLEN CAMILA  ORDOÑEZ MORALES</v>
          </cell>
          <cell r="U1090" t="str">
            <v>F</v>
          </cell>
          <cell r="V1090">
            <v>44830</v>
          </cell>
          <cell r="W1090" t="str">
            <v>No Aplica</v>
          </cell>
          <cell r="X1090">
            <v>44832</v>
          </cell>
          <cell r="Y1090">
            <v>44605</v>
          </cell>
          <cell r="Z1090" t="str">
            <v>Contratación Directa</v>
          </cell>
          <cell r="AA1090" t="str">
            <v>Contrato</v>
          </cell>
          <cell r="AB1090" t="str">
            <v>Prestación de Servicios  de Apoyo a la Gestión</v>
          </cell>
          <cell r="AC1090" t="str">
            <v>PRESTAR SERVICIOS DE APOYO A LA GESTIÓN, PARA BRINDAR ATENCIÓN A LA CIUDADANÍA SOBRE LA OFERTA INSTITUCIONAL A TRAVÉS DE LOS CANALES OFICIALES DE LA ENTIDAD.</v>
          </cell>
          <cell r="AD1090">
            <v>44832</v>
          </cell>
          <cell r="AF1090">
            <v>44832</v>
          </cell>
          <cell r="AH1090">
            <v>4</v>
          </cell>
          <cell r="AI1090">
            <v>15</v>
          </cell>
          <cell r="AJ1090">
            <v>4.5</v>
          </cell>
          <cell r="AK1090">
            <v>4</v>
          </cell>
          <cell r="AL1090">
            <v>15</v>
          </cell>
          <cell r="AN1090">
            <v>44969</v>
          </cell>
          <cell r="AO1090">
            <v>44969</v>
          </cell>
          <cell r="AP1090">
            <v>15750000</v>
          </cell>
          <cell r="AQ1090">
            <v>15750000</v>
          </cell>
          <cell r="AR1090">
            <v>3500000</v>
          </cell>
          <cell r="AS1090">
            <v>0</v>
          </cell>
          <cell r="AT1090">
            <v>4060</v>
          </cell>
          <cell r="AU1090">
            <v>1184</v>
          </cell>
          <cell r="AV1090">
            <v>44753</v>
          </cell>
          <cell r="AW1090">
            <v>20300000</v>
          </cell>
          <cell r="AX1090" t="str">
            <v>O23011605560000007754</v>
          </cell>
        </row>
        <row r="1091">
          <cell r="E1091">
            <v>1070</v>
          </cell>
          <cell r="F1091" t="str">
            <v>1070-2022</v>
          </cell>
          <cell r="G1091" t="str">
            <v>CO1.PCCNTR.4066622</v>
          </cell>
          <cell r="H1091" t="str">
            <v xml:space="preserve">REALIZAR 36 ESTUDIOS  O DISEÑOS  DE PREFACTIBILIDAD Y FACTIBILIDAD PARA LAS INTERVENCIONES DE ACUPUNTURA URBANA. </v>
          </cell>
          <cell r="I1091" t="str">
            <v>En Ejecución</v>
          </cell>
          <cell r="J1091" t="str">
            <v>https://community.secop.gov.co/Public/Tendering/OpportunityDetail/Index?noticeUID=CO1.NTC.3100653&amp;isFromPublicArea=True&amp;isModal=False</v>
          </cell>
          <cell r="K1091" t="str">
            <v>SDHT-LP-036-2022</v>
          </cell>
          <cell r="M1091" t="str">
            <v>X</v>
          </cell>
          <cell r="N1091" t="str">
            <v>NIT</v>
          </cell>
          <cell r="O1091">
            <v>901639134</v>
          </cell>
          <cell r="P1091">
            <v>0</v>
          </cell>
          <cell r="Q1091" t="str">
            <v>No Aplica</v>
          </cell>
          <cell r="R1091" t="str">
            <v>No Aplica</v>
          </cell>
          <cell r="S1091" t="str">
            <v>CONSORCIO INGENIERIA I</v>
          </cell>
          <cell r="T1091" t="str">
            <v>CONSORCIO INGENIERIA I</v>
          </cell>
          <cell r="U1091" t="str">
            <v>No Aplica</v>
          </cell>
          <cell r="V1091">
            <v>44841</v>
          </cell>
          <cell r="W1091">
            <v>44848</v>
          </cell>
          <cell r="X1091" t="str">
            <v>No Aplica</v>
          </cell>
          <cell r="Y1091" t="str">
            <v>No Aplica</v>
          </cell>
          <cell r="Z1091" t="str">
            <v>Licitación</v>
          </cell>
          <cell r="AA1091" t="str">
            <v>Contrato</v>
          </cell>
          <cell r="AB1091" t="str">
            <v>Obra</v>
          </cell>
          <cell r="AC1091" t="str">
            <v>REALIZAR LOS ESTUDIOS Y DISEÑOS, ASÍ COMO LAS OBRAS DE CONSTRUCCIÓN E INTERVENCIÓN DE ACUPUNTURA URBANA EN LOS TERRITORIOS PRIORIZADOS POR LA SECRETARÍA DISTRITAL DEL HÁBITAT.</v>
          </cell>
          <cell r="AD1091">
            <v>44848</v>
          </cell>
          <cell r="AE1091">
            <v>44881</v>
          </cell>
          <cell r="AF1091">
            <v>44881</v>
          </cell>
          <cell r="AG1091">
            <v>45092</v>
          </cell>
          <cell r="AH1091">
            <v>7</v>
          </cell>
          <cell r="AI1091">
            <v>0</v>
          </cell>
          <cell r="AJ1091">
            <v>7</v>
          </cell>
          <cell r="AK1091">
            <v>7</v>
          </cell>
          <cell r="AL1091">
            <v>0</v>
          </cell>
          <cell r="AN1091">
            <v>45092</v>
          </cell>
          <cell r="AO1091">
            <v>45092</v>
          </cell>
          <cell r="AP1091">
            <v>278770299</v>
          </cell>
          <cell r="AQ1091">
            <v>278770299</v>
          </cell>
          <cell r="AR1091" t="str">
            <v>No Aplica</v>
          </cell>
          <cell r="AS1091" t="e">
            <v>#VALUE!</v>
          </cell>
          <cell r="AT1091">
            <v>3978</v>
          </cell>
          <cell r="AU1091">
            <v>1139</v>
          </cell>
          <cell r="AV1091">
            <v>44736</v>
          </cell>
          <cell r="AW1091">
            <v>278770299</v>
          </cell>
          <cell r="AX1091" t="str">
            <v>O23011602320000007642</v>
          </cell>
        </row>
        <row r="1092">
          <cell r="E1092">
            <v>1070</v>
          </cell>
          <cell r="F1092" t="str">
            <v>1070-2022</v>
          </cell>
          <cell r="G1092" t="str">
            <v>CO1.PCCNTR.4066622</v>
          </cell>
          <cell r="H1092" t="str">
            <v xml:space="preserve">ADECUAR 60700 METROS CUADRADOS  DE ESPACIO PÚBLICO PRIORIZADO CON INTERVENCIONES DE ACUPUNTURA URBANA. </v>
          </cell>
          <cell r="I1092" t="str">
            <v>En Ejecución</v>
          </cell>
          <cell r="J1092" t="str">
            <v>https://community.secop.gov.co/Public/Tendering/OpportunityDetail/Index?noticeUID=CO1.NTC.3100653&amp;isFromPublicArea=True&amp;isModal=False</v>
          </cell>
          <cell r="K1092" t="str">
            <v>SDHT-LP-036-2022</v>
          </cell>
          <cell r="M1092" t="str">
            <v>X</v>
          </cell>
          <cell r="N1092" t="str">
            <v>NIT</v>
          </cell>
          <cell r="O1092">
            <v>901639134</v>
          </cell>
          <cell r="P1092">
            <v>0</v>
          </cell>
          <cell r="Q1092" t="str">
            <v>No Aplica</v>
          </cell>
          <cell r="R1092" t="str">
            <v>No Aplica</v>
          </cell>
          <cell r="S1092" t="str">
            <v>CONSORCIO INGENIERIA I</v>
          </cell>
          <cell r="T1092" t="str">
            <v>CONSORCIO INGENIERIA I</v>
          </cell>
          <cell r="U1092" t="str">
            <v>No Aplica</v>
          </cell>
          <cell r="V1092">
            <v>44841</v>
          </cell>
          <cell r="W1092">
            <v>44848</v>
          </cell>
          <cell r="X1092" t="str">
            <v>No Aplica</v>
          </cell>
          <cell r="Y1092" t="str">
            <v>No Aplica</v>
          </cell>
          <cell r="Z1092" t="str">
            <v>Licitación</v>
          </cell>
          <cell r="AA1092" t="str">
            <v>Contrato</v>
          </cell>
          <cell r="AB1092" t="str">
            <v>Obra</v>
          </cell>
          <cell r="AC1092" t="str">
            <v>REALIZAR LOS ESTUDIOS Y DISEÑOS, ASÍ COMO LAS OBRAS DE CONSTRUCCIÓN E INTERVENCIÓN DE ACUPUNTURA URBANA EN LOS TERRITORIOS PRIORIZADOS POR LA SECRETARÍA DISTRITAL DEL HÁBITAT.</v>
          </cell>
          <cell r="AD1092">
            <v>44848</v>
          </cell>
          <cell r="AE1092">
            <v>44881</v>
          </cell>
          <cell r="AF1092">
            <v>44881</v>
          </cell>
          <cell r="AG1092">
            <v>45092</v>
          </cell>
          <cell r="AH1092">
            <v>7</v>
          </cell>
          <cell r="AI1092">
            <v>0</v>
          </cell>
          <cell r="AJ1092">
            <v>7</v>
          </cell>
          <cell r="AK1092">
            <v>7</v>
          </cell>
          <cell r="AL1092">
            <v>0</v>
          </cell>
          <cell r="AN1092">
            <v>45092</v>
          </cell>
          <cell r="AO1092">
            <v>45092</v>
          </cell>
          <cell r="AP1092">
            <v>2271229701</v>
          </cell>
          <cell r="AQ1092">
            <v>2271229701</v>
          </cell>
          <cell r="AR1092" t="str">
            <v>No Aplica</v>
          </cell>
          <cell r="AS1092" t="e">
            <v>#VALUE!</v>
          </cell>
          <cell r="AT1092">
            <v>3979</v>
          </cell>
          <cell r="AU1092">
            <v>1140</v>
          </cell>
          <cell r="AV1092">
            <v>44736</v>
          </cell>
          <cell r="AW1092">
            <v>2271229701</v>
          </cell>
          <cell r="AX1092" t="str">
            <v>O23011602320000007642</v>
          </cell>
        </row>
        <row r="1093">
          <cell r="E1093">
            <v>1071</v>
          </cell>
          <cell r="F1093" t="str">
            <v>1071-2022</v>
          </cell>
          <cell r="G1093" t="str">
            <v>CO1.PCCNTR.4063936</v>
          </cell>
          <cell r="H1093" t="str">
            <v>FORTALECER TÉCNICA Y ORGANIZACIONALMENTE 100 % DE LOS ACUEDUCTOS IDENTIFICADOS Y PRIORIZADOS EN LA ZONA RURAL DEL DISTRITO.</v>
          </cell>
          <cell r="I1093" t="str">
            <v>En Ejecución</v>
          </cell>
          <cell r="J1093" t="str">
            <v>https://community.secop.gov.co/Public/Tendering/OpportunityDetail/Index?noticeUID=CO1.NTC.3148849&amp;isFromPublicArea=True&amp;isModal=False</v>
          </cell>
          <cell r="K1093" t="str">
            <v>SDHT-LP-039-2022</v>
          </cell>
          <cell r="M1093" t="str">
            <v>X</v>
          </cell>
          <cell r="N1093" t="str">
            <v>NIT</v>
          </cell>
          <cell r="O1093">
            <v>901638285</v>
          </cell>
          <cell r="Q1093" t="str">
            <v>No Aplica</v>
          </cell>
          <cell r="R1093" t="str">
            <v>No Aplica</v>
          </cell>
          <cell r="S1093" t="str">
            <v>CONSORCIO ECOEQUIPOS</v>
          </cell>
          <cell r="T1093" t="str">
            <v>CONSORCIO ECOEQUIPOS</v>
          </cell>
          <cell r="U1093" t="str">
            <v>No Aplica</v>
          </cell>
          <cell r="V1093">
            <v>44839</v>
          </cell>
          <cell r="W1093">
            <v>44886</v>
          </cell>
          <cell r="X1093" t="str">
            <v>No Aplica</v>
          </cell>
          <cell r="Y1093" t="str">
            <v>No Aplica</v>
          </cell>
          <cell r="Z1093" t="str">
            <v>Licitación</v>
          </cell>
          <cell r="AA1093" t="str">
            <v>Contrato</v>
          </cell>
          <cell r="AB1093" t="str">
            <v>Prestación de Servicios</v>
          </cell>
          <cell r="AC1093" t="str">
            <v>ADQUISICIÓN E INSTALACIÓN DE EQUIPOS PARA LA POTABILIZACIÓN, MUESTREO Y CONTROL DE CALIDAD DE AGUA EN LOS ACUEDUCTOS COMUNITARIOS QUE DETERMINE LA SDHT</v>
          </cell>
          <cell r="AD1093">
            <v>44886</v>
          </cell>
          <cell r="AE1093">
            <v>44887</v>
          </cell>
          <cell r="AF1093">
            <v>44887</v>
          </cell>
          <cell r="AG1093">
            <v>44978</v>
          </cell>
          <cell r="AH1093">
            <v>3</v>
          </cell>
          <cell r="AI1093">
            <v>0</v>
          </cell>
          <cell r="AJ1093">
            <v>7.0333333333333332</v>
          </cell>
          <cell r="AK1093">
            <v>7</v>
          </cell>
          <cell r="AL1093">
            <v>1</v>
          </cell>
          <cell r="AM1093">
            <v>211</v>
          </cell>
          <cell r="AN1093">
            <v>44978</v>
          </cell>
          <cell r="AO1093">
            <v>45038</v>
          </cell>
          <cell r="AP1093">
            <v>1134854778</v>
          </cell>
          <cell r="AQ1093">
            <v>1134854778</v>
          </cell>
          <cell r="AR1093" t="str">
            <v>No Aplica</v>
          </cell>
          <cell r="AS1093" t="e">
            <v>#VALUE!</v>
          </cell>
          <cell r="AT1093">
            <v>3451</v>
          </cell>
          <cell r="AU1093">
            <v>1171</v>
          </cell>
          <cell r="AV1093">
            <v>44748</v>
          </cell>
          <cell r="AW1093">
            <v>1169109745</v>
          </cell>
          <cell r="AX1093" t="str">
            <v>O23011602370000007615</v>
          </cell>
        </row>
        <row r="1094">
          <cell r="E1094">
            <v>1072</v>
          </cell>
          <cell r="F1094" t="str">
            <v>1072-2022</v>
          </cell>
          <cell r="G1094" t="str">
            <v>CO1.PCCNTR.4070597</v>
          </cell>
          <cell r="H1094" t="str">
            <v>BENEFICIAR 15851 HOGARES  CON SUBSIDIOS PARA ADQUISICIÓN DE VIVIENDA VIS Y VIP</v>
          </cell>
          <cell r="I1094" t="str">
            <v>En Ejecución</v>
          </cell>
          <cell r="J1094" t="str">
            <v>https://community.secop.gov.co/Public/Tendering/OpportunityDetail/Index?noticeUID=CO1.NTC.3333982&amp;isFromPublicArea=True&amp;isModal=False</v>
          </cell>
          <cell r="K1094" t="str">
            <v>SDHT-SGF-PSP-011_2022</v>
          </cell>
          <cell r="L1094" t="str">
            <v>X</v>
          </cell>
          <cell r="N1094" t="str">
            <v>CC</v>
          </cell>
          <cell r="O1094">
            <v>79572111</v>
          </cell>
          <cell r="P1094">
            <v>0</v>
          </cell>
          <cell r="Q1094" t="str">
            <v>ALEXANDER CORTES RAMIREZ</v>
          </cell>
          <cell r="S1094" t="str">
            <v>No Aplica</v>
          </cell>
          <cell r="T1094" t="str">
            <v xml:space="preserve"> ALEXANDER CORTES RAMIREZ</v>
          </cell>
          <cell r="U1094" t="str">
            <v>M</v>
          </cell>
          <cell r="V1094">
            <v>44833</v>
          </cell>
          <cell r="W1094" t="str">
            <v>No Aplica</v>
          </cell>
          <cell r="X1094">
            <v>44834</v>
          </cell>
          <cell r="Y1094">
            <v>45073</v>
          </cell>
          <cell r="Z1094" t="str">
            <v>Contratación Directa</v>
          </cell>
          <cell r="AA1094" t="str">
            <v>Contrato</v>
          </cell>
          <cell r="AB1094" t="str">
            <v>Prestación de Servicios Profesionales</v>
          </cell>
          <cell r="AC1094" t="str">
            <v>PRESTAR SERVICIOS PROFESIONALES PARA REALIZAR LA ATENCIÓN, REVISIÓN, SEGUIMIENTO Y CUMPLIMIENTO, A LAS SOLICITUDES DE LOS ENTES DE CONTROL POLÍTICO, PARA EL CUMPLIMIENTO DE LOS COMPROMISOS MISIONALES Y ESTRATÉGICOS ASOCIADOS A LOS INSTRUMENTOS DE FINANCIACIÓN PARA LA ADQUISICIÓN DE VIVIENDA DE LA SECRETARÍA DISTRITAL DEL HÁBITAT.</v>
          </cell>
          <cell r="AD1094">
            <v>44834</v>
          </cell>
          <cell r="AF1094">
            <v>44834</v>
          </cell>
          <cell r="AH1094">
            <v>7</v>
          </cell>
          <cell r="AI1094">
            <v>27</v>
          </cell>
          <cell r="AJ1094">
            <v>7.9</v>
          </cell>
          <cell r="AK1094">
            <v>7</v>
          </cell>
          <cell r="AL1094">
            <v>27</v>
          </cell>
          <cell r="AN1094">
            <v>45069</v>
          </cell>
          <cell r="AO1094">
            <v>45069</v>
          </cell>
          <cell r="AP1094">
            <v>48822000</v>
          </cell>
          <cell r="AQ1094">
            <v>48822000</v>
          </cell>
          <cell r="AR1094">
            <v>6180000</v>
          </cell>
          <cell r="AS1094">
            <v>0</v>
          </cell>
          <cell r="AT1094">
            <v>4393</v>
          </cell>
          <cell r="AU1094">
            <v>1453</v>
          </cell>
          <cell r="AV1094">
            <v>44825</v>
          </cell>
          <cell r="AW1094">
            <v>61092896</v>
          </cell>
          <cell r="AX1094" t="str">
            <v>O23011601010000007823</v>
          </cell>
        </row>
        <row r="1095">
          <cell r="E1095">
            <v>1073</v>
          </cell>
          <cell r="F1095" t="str">
            <v>1073-2022</v>
          </cell>
          <cell r="G1095" t="str">
            <v>CO1.PCCNTR.4074793</v>
          </cell>
          <cell r="H1095" t="str">
            <v>BENEFICIAR 15851 HOGARES  CON SUBSIDIOS PARA ADQUISICIÓN DE VIVIENDA VIS Y VIP</v>
          </cell>
          <cell r="I1095" t="str">
            <v>Terminado</v>
          </cell>
          <cell r="J1095" t="str">
            <v>https://community.secop.gov.co/Public/Tendering/OpportunityDetail/Index?noticeUID=CO1.NTC.3338623&amp;isFromPublicArea=True&amp;isModal=False</v>
          </cell>
          <cell r="K1095" t="str">
            <v>SDHT-SGF-PSP-012-2022</v>
          </cell>
          <cell r="L1095" t="str">
            <v>X</v>
          </cell>
          <cell r="N1095" t="str">
            <v>CC</v>
          </cell>
          <cell r="O1095">
            <v>1032376534</v>
          </cell>
          <cell r="P1095">
            <v>2</v>
          </cell>
          <cell r="Q1095" t="str">
            <v>RODRIGUEZ GONZALE</v>
          </cell>
          <cell r="R1095" t="str">
            <v>DIANA JACKELINE</v>
          </cell>
          <cell r="S1095" t="str">
            <v>No Aplica</v>
          </cell>
          <cell r="T1095" t="str">
            <v>DIANA JACKELINE RODRIGUEZ GONZALE</v>
          </cell>
          <cell r="U1095" t="str">
            <v>F</v>
          </cell>
          <cell r="V1095">
            <v>44834</v>
          </cell>
          <cell r="W1095" t="str">
            <v>No Aplica</v>
          </cell>
          <cell r="X1095">
            <v>44837</v>
          </cell>
          <cell r="Y1095">
            <v>44926</v>
          </cell>
          <cell r="Z1095" t="str">
            <v>Contratación Directa</v>
          </cell>
          <cell r="AA1095" t="str">
            <v>Contrato</v>
          </cell>
          <cell r="AB1095" t="str">
            <v>Prestación de Servicios Profesionales</v>
          </cell>
          <cell r="AC1095" t="str">
            <v>PRESTAR SERVICIOS PROFESIONALES PARA LA FORMULACIÓN DE NUEVAS FUNCIONALIDADES, MANTENIMIENTO Y SOPORTE A LOS SISTEMAS DE INFORMACIÓN REQUERIDOS PARA OPERACIÓN DE LOS INSTRUMENTOS DE FINANCIACIÓN DEFINIDOS POR LA SUBSECRETARÍA DE GESTIÓN FINANCIERA</v>
          </cell>
          <cell r="AD1095">
            <v>44837</v>
          </cell>
          <cell r="AF1095">
            <v>44837</v>
          </cell>
          <cell r="AH1095">
            <v>2</v>
          </cell>
          <cell r="AI1095">
            <v>27</v>
          </cell>
          <cell r="AJ1095">
            <v>2.9</v>
          </cell>
          <cell r="AK1095">
            <v>2</v>
          </cell>
          <cell r="AL1095">
            <v>27</v>
          </cell>
          <cell r="AN1095">
            <v>44924</v>
          </cell>
          <cell r="AO1095">
            <v>44924</v>
          </cell>
          <cell r="AP1095">
            <v>18850000</v>
          </cell>
          <cell r="AQ1095">
            <v>18850000</v>
          </cell>
          <cell r="AR1095">
            <v>6500000</v>
          </cell>
          <cell r="AS1095">
            <v>0</v>
          </cell>
          <cell r="AT1095">
            <v>4327</v>
          </cell>
          <cell r="AU1095">
            <v>1471</v>
          </cell>
          <cell r="AV1095">
            <v>44708</v>
          </cell>
          <cell r="AW1095">
            <v>26000000</v>
          </cell>
          <cell r="AX1095" t="str">
            <v>O23011601010000007823</v>
          </cell>
        </row>
        <row r="1096">
          <cell r="E1096">
            <v>1074</v>
          </cell>
          <cell r="F1096" t="str">
            <v>1074-2022</v>
          </cell>
          <cell r="G1096" t="str">
            <v>CO1.PCCNTR.4076504</v>
          </cell>
          <cell r="H1096" t="str">
            <v>BENEFICIAR 15851 HOGARES  CON SUBSIDIOS PARA ADQUISICIÓN DE VIVIENDA VIS Y VIP</v>
          </cell>
          <cell r="I1096" t="str">
            <v>En Ejecución</v>
          </cell>
          <cell r="J1096" t="str">
            <v>https://community.secop.gov.co/Public/Tendering/OpportunityDetail/Index?noticeUID=CO1.NTC.3339829&amp;isFromPublicArea=True&amp;isModal=False</v>
          </cell>
          <cell r="K1096" t="str">
            <v>SDHT-SDRPRIV-PSP-059-2022</v>
          </cell>
          <cell r="L1096" t="str">
            <v>X</v>
          </cell>
          <cell r="N1096" t="str">
            <v>CC</v>
          </cell>
          <cell r="O1096">
            <v>80219565</v>
          </cell>
          <cell r="P1096">
            <v>2</v>
          </cell>
          <cell r="Q1096" t="str">
            <v>MORALES CARRILLO</v>
          </cell>
          <cell r="R1096" t="str">
            <v>HECTOR JAVIER</v>
          </cell>
          <cell r="S1096" t="str">
            <v>No Aplica</v>
          </cell>
          <cell r="T1096" t="str">
            <v>HECTOR JAVIER MORALES CARRILLO</v>
          </cell>
          <cell r="U1096" t="str">
            <v>M</v>
          </cell>
          <cell r="V1096">
            <v>44834</v>
          </cell>
          <cell r="W1096" t="str">
            <v>No Aplica</v>
          </cell>
          <cell r="X1096">
            <v>44837</v>
          </cell>
          <cell r="Y1096">
            <v>44926</v>
          </cell>
          <cell r="Z1096" t="str">
            <v>Contratación Directa</v>
          </cell>
          <cell r="AA1096" t="str">
            <v>Contrato</v>
          </cell>
          <cell r="AB1096" t="str">
            <v>Prestación de Servicios Profesionales</v>
          </cell>
          <cell r="AC1096" t="str">
            <v>PRESTAR SUS SERVICIOS PROFESIONALES PARA EL SEGUIMIENTO Y CONTROL AL PROGRAMA MUJER Y HÁBITAT EN EL MARCO DEL DISEÑO E IMPLEMENTACIÓN DE NUEVAS FUENTES DE FINANCIACIÓN DEL HÁBITAT DE BOGOTÁ</v>
          </cell>
          <cell r="AD1096">
            <v>44837</v>
          </cell>
          <cell r="AE1096">
            <v>44837</v>
          </cell>
          <cell r="AF1096">
            <v>44837</v>
          </cell>
          <cell r="AG1096">
            <v>44930</v>
          </cell>
          <cell r="AH1096">
            <v>3</v>
          </cell>
          <cell r="AI1096">
            <v>2</v>
          </cell>
          <cell r="AJ1096">
            <v>3.0666666666666669</v>
          </cell>
          <cell r="AK1096">
            <v>3</v>
          </cell>
          <cell r="AL1096">
            <v>2</v>
          </cell>
          <cell r="AN1096">
            <v>44930</v>
          </cell>
          <cell r="AO1096">
            <v>44930</v>
          </cell>
          <cell r="AP1096">
            <v>16253333</v>
          </cell>
          <cell r="AQ1096">
            <v>16253333</v>
          </cell>
          <cell r="AR1096">
            <v>5300000</v>
          </cell>
          <cell r="AS1096">
            <v>0.3333333320915699</v>
          </cell>
          <cell r="AT1096">
            <v>4322</v>
          </cell>
          <cell r="AU1096">
            <v>1465</v>
          </cell>
          <cell r="AV1096">
            <v>44825</v>
          </cell>
          <cell r="AW1096">
            <v>21200000</v>
          </cell>
          <cell r="AX1096" t="str">
            <v>O23011601010000007823</v>
          </cell>
        </row>
        <row r="1097">
          <cell r="E1097">
            <v>1075</v>
          </cell>
          <cell r="F1097" t="str">
            <v>1075-2022</v>
          </cell>
          <cell r="G1097" t="str">
            <v xml:space="preserve">	CO1.PCCNTR.4073851</v>
          </cell>
          <cell r="H1097" t="str">
            <v>OBTENER EL 99 % DE ÍNDICE DE DISPONIBILIDAD DE LOS RECURSOS TECNOLÓGICOS.</v>
          </cell>
          <cell r="I1097" t="str">
            <v>En Ejecución</v>
          </cell>
          <cell r="J1097" t="str">
            <v>https://community.secop.gov.co/Public/Tendering/OpportunityDetail/Index?noticeUID=CO1.NTC.3156984&amp;isFromPublicArea=True&amp;isModal=False</v>
          </cell>
          <cell r="K1097" t="str">
            <v>SDHT-SASI-032-2022</v>
          </cell>
          <cell r="M1097" t="str">
            <v>X</v>
          </cell>
          <cell r="N1097" t="str">
            <v>NIT</v>
          </cell>
          <cell r="O1097">
            <v>900261209</v>
          </cell>
          <cell r="P1097">
            <v>6</v>
          </cell>
          <cell r="Q1097" t="str">
            <v>No Aplica</v>
          </cell>
          <cell r="R1097" t="str">
            <v>No Aplica</v>
          </cell>
          <cell r="S1097" t="str">
            <v>SUMINISTROS OBRAS Y SISTEMAS S A S</v>
          </cell>
          <cell r="T1097" t="str">
            <v>SUMINISTROS OBRAS Y SISTEMAS S A S</v>
          </cell>
          <cell r="U1097" t="str">
            <v>No Aplica</v>
          </cell>
          <cell r="V1097">
            <v>44834</v>
          </cell>
          <cell r="W1097">
            <v>44838</v>
          </cell>
          <cell r="X1097" t="str">
            <v>No Aplica</v>
          </cell>
          <cell r="Y1097" t="str">
            <v>No Aplica</v>
          </cell>
          <cell r="Z1097" t="str">
            <v>SA-Subasta Inversa</v>
          </cell>
          <cell r="AA1097" t="str">
            <v>Contrato</v>
          </cell>
          <cell r="AB1097" t="str">
            <v>Suministro</v>
          </cell>
          <cell r="AC1097" t="str">
            <v>RENOVACIÓN DEL SOPORTE Y ACTUALIZACIÓN DEL LICENCIAMIENTO VEEAM BACKUP DE LA SDHT</v>
          </cell>
          <cell r="AD1097">
            <v>44838</v>
          </cell>
          <cell r="AE1097">
            <v>44840</v>
          </cell>
          <cell r="AF1097">
            <v>44840</v>
          </cell>
          <cell r="AG1097">
            <v>45204</v>
          </cell>
          <cell r="AH1097">
            <v>12</v>
          </cell>
          <cell r="AI1097">
            <v>0</v>
          </cell>
          <cell r="AJ1097">
            <v>12</v>
          </cell>
          <cell r="AK1097">
            <v>12</v>
          </cell>
          <cell r="AL1097">
            <v>0</v>
          </cell>
          <cell r="AN1097">
            <v>45204</v>
          </cell>
          <cell r="AO1097">
            <v>45204</v>
          </cell>
          <cell r="AP1097">
            <v>72450551</v>
          </cell>
          <cell r="AQ1097">
            <v>72450551</v>
          </cell>
          <cell r="AR1097" t="str">
            <v>No Aplica</v>
          </cell>
          <cell r="AS1097" t="e">
            <v>#VALUE!</v>
          </cell>
          <cell r="AT1097">
            <v>3348</v>
          </cell>
          <cell r="AU1097">
            <v>1174</v>
          </cell>
          <cell r="AV1097">
            <v>44753</v>
          </cell>
          <cell r="AW1097">
            <v>120000000</v>
          </cell>
          <cell r="AX1097" t="str">
            <v>O23011605530000007815</v>
          </cell>
        </row>
        <row r="1098">
          <cell r="E1098">
            <v>1076</v>
          </cell>
          <cell r="F1098" t="str">
            <v>1076-2022</v>
          </cell>
          <cell r="H1098" t="str">
            <v>No Aplica</v>
          </cell>
          <cell r="I1098" t="str">
            <v>En ejecución</v>
          </cell>
          <cell r="J1098" t="str">
            <v>https://www.contratos.gov.co/consultas/detalleProceso.do?numConstancia=22-22-46331&amp;g-recaptcha</v>
          </cell>
          <cell r="K1098" t="str">
            <v>SHVS-CDCVI-070-2022 / SIRCDCVI-025-2022</v>
          </cell>
          <cell r="M1098" t="str">
            <v>X</v>
          </cell>
          <cell r="N1098" t="str">
            <v>NIT</v>
          </cell>
          <cell r="O1098">
            <v>899999114</v>
          </cell>
          <cell r="Q1098" t="str">
            <v>No Aplica</v>
          </cell>
          <cell r="R1098" t="str">
            <v>No Aplica</v>
          </cell>
          <cell r="S1098" t="str">
            <v>SECRETARÍA DE HABITAT Y VIVIENDA DEL DEPARTAMENTO DE CUNDINAMARCA Y INTEGRACION REGIONAL DE CUNDINAMARCA</v>
          </cell>
          <cell r="T1098" t="str">
            <v>SECRETARÍA DE HABITAT Y VIVIENDA DEL DEPARTAMENTO DE CUNDINAMARCA Y INTEGRACION REGIONAL DE CUNDINAMARCA</v>
          </cell>
          <cell r="U1098" t="str">
            <v>No Aplica</v>
          </cell>
          <cell r="V1098">
            <v>44838</v>
          </cell>
          <cell r="W1098" t="str">
            <v>No Aplica</v>
          </cell>
          <cell r="X1098" t="str">
            <v>No Aplica</v>
          </cell>
          <cell r="Y1098" t="str">
            <v>No Aplica</v>
          </cell>
          <cell r="Z1098" t="str">
            <v>Contratación Directa</v>
          </cell>
          <cell r="AA1098" t="str">
            <v>Convenio</v>
          </cell>
          <cell r="AB1098" t="str">
            <v>Interadministrativo Marco de Cooperación</v>
          </cell>
          <cell r="AC1098" t="str">
            <v xml:space="preserve">Aunar esfuerzos para adelantar acciones conjuntas en materia de asistencia y cooperación técnica y jurídica que permitan el desarrollo de proyectos integrales de hábitat entre Bogotá y Cundinamarca que fortalezcan la integración regional. </v>
          </cell>
          <cell r="AD1098">
            <v>44852</v>
          </cell>
          <cell r="AE1098">
            <v>44852</v>
          </cell>
          <cell r="AF1098">
            <v>44852</v>
          </cell>
          <cell r="AG1098">
            <v>45308</v>
          </cell>
          <cell r="AH1098">
            <v>15</v>
          </cell>
          <cell r="AI1098">
            <v>0</v>
          </cell>
          <cell r="AJ1098">
            <v>15</v>
          </cell>
          <cell r="AK1098">
            <v>15</v>
          </cell>
          <cell r="AL1098">
            <v>0</v>
          </cell>
          <cell r="AN1098">
            <v>45308</v>
          </cell>
          <cell r="AO1098">
            <v>45308</v>
          </cell>
          <cell r="AP1098">
            <v>0</v>
          </cell>
          <cell r="AQ1098">
            <v>0</v>
          </cell>
          <cell r="AR1098" t="str">
            <v>No Aplica</v>
          </cell>
          <cell r="AS1098" t="e">
            <v>#VALUE!</v>
          </cell>
          <cell r="AT1098" t="str">
            <v>No Aplica</v>
          </cell>
          <cell r="AU1098" t="str">
            <v>No Genera Erogación</v>
          </cell>
          <cell r="AV1098" t="str">
            <v>No Genera Erogación</v>
          </cell>
          <cell r="AW1098" t="str">
            <v>No Genera Erogación</v>
          </cell>
          <cell r="AX1098" t="str">
            <v>No Aplican Recursos</v>
          </cell>
        </row>
        <row r="1099">
          <cell r="E1099">
            <v>1077</v>
          </cell>
          <cell r="F1099" t="str">
            <v>1077-2022</v>
          </cell>
          <cell r="G1099" t="str">
            <v>CO1.PCCNTR.4092180</v>
          </cell>
          <cell r="H1099" t="str">
            <v>REALIZAR SERVICIOS DE ASISTENCIA TÉCNICA AL 100 % DE LOS PROYECTOS VINCULADOS COMO ASOCIATIVOS Y/O PROYECTOS ESTRATÉGICOS EN EL MARCO DEL PDD.</v>
          </cell>
          <cell r="I1099" t="str">
            <v>En Ejecución</v>
          </cell>
          <cell r="J1099" t="str">
            <v>https://community.secop.gov.co/Public/Tendering/OpportunityDetail/Index?noticeUID=CO1.NTC.3361541&amp;isFromPublicArea=True&amp;isModal=False</v>
          </cell>
          <cell r="K1099" t="str">
            <v>SDHT-SDGS-PSP-052-2022</v>
          </cell>
          <cell r="L1099" t="str">
            <v>X</v>
          </cell>
          <cell r="N1099" t="str">
            <v>CC</v>
          </cell>
          <cell r="O1099">
            <v>52159623</v>
          </cell>
          <cell r="P1099">
            <v>1</v>
          </cell>
          <cell r="Q1099" t="str">
            <v>ESCAMILLA TRIANA</v>
          </cell>
          <cell r="R1099" t="str">
            <v>LEIDY YADIRA</v>
          </cell>
          <cell r="S1099" t="str">
            <v>No Aplica</v>
          </cell>
          <cell r="T1099" t="str">
            <v>LEIDY YADIRA ESCAMILLA TRIANA</v>
          </cell>
          <cell r="U1099" t="str">
            <v>F</v>
          </cell>
          <cell r="V1099">
            <v>44839</v>
          </cell>
          <cell r="W1099">
            <v>44844</v>
          </cell>
          <cell r="X1099">
            <v>44840</v>
          </cell>
          <cell r="Y1099">
            <v>44927</v>
          </cell>
          <cell r="Z1099" t="str">
            <v>Contratación Directa</v>
          </cell>
          <cell r="AA1099" t="str">
            <v>Contrato</v>
          </cell>
          <cell r="AB1099" t="str">
            <v>Prestación de Servicios Profesionales</v>
          </cell>
          <cell r="AC1099" t="str">
            <v>PRESTAR SERVICIOS PROFESIONALES PARA REALIZAR EL ANÁLISIS PREDIAL, DIAGNÓSTICO, EVALUACIÓN Y ACTIVIDADES RELACIONADAS CON LOS PROYECTOS A CARGO DE LA SUBDIRECCIÓN</v>
          </cell>
          <cell r="AD1099">
            <v>44844</v>
          </cell>
          <cell r="AE1099">
            <v>44844</v>
          </cell>
          <cell r="AF1099">
            <v>44844</v>
          </cell>
          <cell r="AG1099">
            <v>44935</v>
          </cell>
          <cell r="AH1099">
            <v>3</v>
          </cell>
          <cell r="AI1099">
            <v>0</v>
          </cell>
          <cell r="AJ1099">
            <v>3</v>
          </cell>
          <cell r="AK1099">
            <v>3</v>
          </cell>
          <cell r="AL1099">
            <v>0</v>
          </cell>
          <cell r="AN1099">
            <v>44935</v>
          </cell>
          <cell r="AO1099">
            <v>44935</v>
          </cell>
          <cell r="AP1099">
            <v>28200000</v>
          </cell>
          <cell r="AQ1099">
            <v>28200000</v>
          </cell>
          <cell r="AR1099">
            <v>9400000</v>
          </cell>
          <cell r="AS1099">
            <v>0</v>
          </cell>
          <cell r="AT1099">
            <v>4501</v>
          </cell>
          <cell r="AU1099">
            <v>1508</v>
          </cell>
          <cell r="AV1099">
            <v>44827</v>
          </cell>
          <cell r="AW1099">
            <v>28200000</v>
          </cell>
          <cell r="AX1099" t="str">
            <v>O23011601190000007798</v>
          </cell>
        </row>
        <row r="1100">
          <cell r="E1100">
            <v>1078</v>
          </cell>
          <cell r="F1100" t="str">
            <v>1078-2022</v>
          </cell>
          <cell r="G1100" t="str">
            <v>CO1.PCCNTR.4100520</v>
          </cell>
          <cell r="H1100" t="str">
            <v>GESTIONAR  EL 100 % DE LA CERTIFICACION DEL SISTEMA DE GESTION AMBIENTAL BAJO LOS REQUISITOS DE  LA NORMA ISO 14001:2015</v>
          </cell>
          <cell r="I1100" t="str">
            <v>En Ejecución</v>
          </cell>
          <cell r="J1100" t="str">
            <v>https://community.secop.gov.co/Public/Tendering/OpportunityDetail/Index?noticeUID=CO1.NTC.3373041&amp;isFromPublicArea=True&amp;isModal=False</v>
          </cell>
          <cell r="K1100" t="str">
            <v>SDHT-SDPP-PSAG-037-2022</v>
          </cell>
          <cell r="L1100" t="str">
            <v>X</v>
          </cell>
          <cell r="N1100" t="str">
            <v>CC</v>
          </cell>
          <cell r="O1100">
            <v>1012382226</v>
          </cell>
          <cell r="P1100">
            <v>0</v>
          </cell>
          <cell r="Q1100" t="str">
            <v>AVILES BARREIRO</v>
          </cell>
          <cell r="R1100" t="str">
            <v>YEINA ROCIO</v>
          </cell>
          <cell r="S1100" t="str">
            <v>No Aplica</v>
          </cell>
          <cell r="T1100" t="str">
            <v>YEINA ROCIO AVILES BARREIRO</v>
          </cell>
          <cell r="U1100" t="str">
            <v>F</v>
          </cell>
          <cell r="V1100">
            <v>44841</v>
          </cell>
          <cell r="W1100" t="str">
            <v>No Aplica</v>
          </cell>
          <cell r="X1100">
            <v>44841</v>
          </cell>
          <cell r="Y1100">
            <v>44926</v>
          </cell>
          <cell r="Z1100" t="str">
            <v>Contratación Directa</v>
          </cell>
          <cell r="AA1100" t="str">
            <v>Contrato</v>
          </cell>
          <cell r="AB1100" t="str">
            <v>Prestación de Servicios  de Apoyo a la Gestión</v>
          </cell>
          <cell r="AC1100" t="str">
            <v>PRESTAR SERVICIOS TÉCNICOS EN LA SUBDIRECCIÓN DE PROGRAMAS Y PROYECTOS DE LA SECRETARÍA DISTRITAL DE HÁBITAT, APOYANDO LA IMPLEMENTACIÓN Y SEGUIMIENTO AL SISTEMA DE GESTIÓN AMBIENTAL Y AL PLAN INSTITUCIONAL DE GESTIÓN AMBIENTAL PIGA</v>
          </cell>
          <cell r="AD1100">
            <v>44841</v>
          </cell>
          <cell r="AE1100">
            <v>44841</v>
          </cell>
          <cell r="AF1100">
            <v>44841</v>
          </cell>
          <cell r="AG1100">
            <v>44925</v>
          </cell>
          <cell r="AH1100">
            <v>2</v>
          </cell>
          <cell r="AI1100">
            <v>24</v>
          </cell>
          <cell r="AJ1100">
            <v>4.1666666666666661</v>
          </cell>
          <cell r="AK1100">
            <v>4</v>
          </cell>
          <cell r="AL1100">
            <v>5</v>
          </cell>
          <cell r="AM1100">
            <v>125</v>
          </cell>
          <cell r="AN1100">
            <v>44925</v>
          </cell>
          <cell r="AO1100">
            <v>44968</v>
          </cell>
          <cell r="AP1100">
            <v>11536000</v>
          </cell>
          <cell r="AQ1100">
            <v>17166667</v>
          </cell>
          <cell r="AR1100">
            <v>4120000</v>
          </cell>
          <cell r="AS1100">
            <v>-0.3333333320915699</v>
          </cell>
          <cell r="AT1100">
            <v>4509</v>
          </cell>
          <cell r="AU1100">
            <v>1455</v>
          </cell>
          <cell r="AV1100">
            <v>44825</v>
          </cell>
          <cell r="AW1100">
            <v>11536000</v>
          </cell>
          <cell r="AX1100" t="str">
            <v>O23011605560000007602</v>
          </cell>
        </row>
        <row r="1101">
          <cell r="E1101">
            <v>1079</v>
          </cell>
          <cell r="F1101" t="str">
            <v>1079-2022</v>
          </cell>
          <cell r="G1101" t="str">
            <v>CO1.PCCNTR.4084816</v>
          </cell>
          <cell r="H1101" t="str">
            <v>GESTIONAR  EL 100 % DE LA CERTIFICACION DEL SISTEMA DE GESTION AMBIENTAL BAJO LOS REQUISITOS DE  LA NORMA ISO 14001:2015</v>
          </cell>
          <cell r="I1101" t="str">
            <v>En Ejecución</v>
          </cell>
          <cell r="J1101" t="str">
            <v>https://community.secop.gov.co/Public/Tendering/OpportunityDetail/Index?noticeUID=CO1.NTC.3350325&amp;isFromPublicArea=True&amp;isModal=False</v>
          </cell>
          <cell r="K1101" t="str">
            <v>SDHT-SDPP-PSP-034-2022</v>
          </cell>
          <cell r="L1101" t="str">
            <v>X</v>
          </cell>
          <cell r="N1101" t="str">
            <v>CC</v>
          </cell>
          <cell r="O1101">
            <v>1077437198</v>
          </cell>
          <cell r="P1101">
            <v>7</v>
          </cell>
          <cell r="Q1101" t="str">
            <v>TORRES BENITEZ</v>
          </cell>
          <cell r="R1101" t="str">
            <v>YILMAR YEISSON</v>
          </cell>
          <cell r="S1101" t="str">
            <v>No Aplica</v>
          </cell>
          <cell r="T1101" t="str">
            <v>YILMAR YEISSON TORRES BENITEZ</v>
          </cell>
          <cell r="U1101" t="str">
            <v>M</v>
          </cell>
          <cell r="V1101">
            <v>44837</v>
          </cell>
          <cell r="W1101" t="str">
            <v>No Aplica</v>
          </cell>
          <cell r="X1101">
            <v>44838</v>
          </cell>
          <cell r="Y1101">
            <v>44932</v>
          </cell>
          <cell r="Z1101" t="str">
            <v>Contratación Directa</v>
          </cell>
          <cell r="AA1101" t="str">
            <v>Contrato</v>
          </cell>
          <cell r="AB1101" t="str">
            <v>Prestación de Servicios Profesionales</v>
          </cell>
          <cell r="AC1101" t="str">
            <v>PRESTAR SERVICIOS PROFESIONALES EN LA SUBDIRECCIÓN DE PROGRAMAS Y PROYECTOS PARA APOYAR Y SEGUIMIENTO A LOS REQUISITOS LEGALES AMBIENTALES PAR A LA IMPLEMENTACIÓN DEL SISTEMA DE GESTIÓN AMBIENTAL BAJO LOS ESTÁNDARES DE LA NORMA ISO 14001:2015; ASÍ COMO APOYAR LAS ACTIVIDADES PARA EL CUMPLIMIENTO DEL PLAN INSTITUCIONAL DE GESTIÓN AMBIENTAL - PIGA</v>
          </cell>
          <cell r="AD1101">
            <v>44838</v>
          </cell>
          <cell r="AE1101">
            <v>44838</v>
          </cell>
          <cell r="AF1101">
            <v>44838</v>
          </cell>
          <cell r="AG1101">
            <v>44932</v>
          </cell>
          <cell r="AH1101">
            <v>3</v>
          </cell>
          <cell r="AI1101">
            <v>3</v>
          </cell>
          <cell r="AJ1101">
            <v>4.5999999999999996</v>
          </cell>
          <cell r="AK1101">
            <v>4</v>
          </cell>
          <cell r="AL1101">
            <v>18</v>
          </cell>
          <cell r="AM1101">
            <v>138</v>
          </cell>
          <cell r="AN1101">
            <v>44932</v>
          </cell>
          <cell r="AO1101">
            <v>44978</v>
          </cell>
          <cell r="AP1101">
            <v>19840000</v>
          </cell>
          <cell r="AQ1101">
            <v>29440000</v>
          </cell>
          <cell r="AR1101">
            <v>6400000</v>
          </cell>
          <cell r="AS1101">
            <v>0</v>
          </cell>
          <cell r="AT1101">
            <v>4510</v>
          </cell>
          <cell r="AU1101">
            <v>1457</v>
          </cell>
          <cell r="AV1101">
            <v>44825</v>
          </cell>
          <cell r="AW1101">
            <v>19840000</v>
          </cell>
          <cell r="AX1101" t="str">
            <v>O23011605560000007602</v>
          </cell>
        </row>
        <row r="1102">
          <cell r="E1102">
            <v>1080</v>
          </cell>
          <cell r="F1102" t="str">
            <v>1080-2022</v>
          </cell>
          <cell r="G1102" t="str">
            <v>CO1.PCCNTR.4110308</v>
          </cell>
          <cell r="H1102" t="str">
            <v>GESTIONAR  EL 100 % DE LA CERTIFICACION DEL SISTEMA DE GESTION AMBIENTAL BAJO LOS REQUISITOS DE  LA NORMA ISO 14001:2015</v>
          </cell>
          <cell r="I1102" t="str">
            <v>En Ejecución</v>
          </cell>
          <cell r="J1102" t="str">
            <v>https://community.secop.gov.co/Public/Tendering/OpportunityDetail/Index?noticeUID=CO1.NTC.3385322&amp;isFromPublicArea=True&amp;isModal=False</v>
          </cell>
          <cell r="K1102" t="str">
            <v>SDHT-SDPP-PSP-036-2022</v>
          </cell>
          <cell r="L1102" t="str">
            <v>X</v>
          </cell>
          <cell r="N1102" t="str">
            <v>CC</v>
          </cell>
          <cell r="O1102">
            <v>41483736</v>
          </cell>
          <cell r="P1102">
            <v>3</v>
          </cell>
          <cell r="Q1102" t="str">
            <v>DIAZ GUERRERO</v>
          </cell>
          <cell r="R1102" t="str">
            <v>NELLY BETSABE</v>
          </cell>
          <cell r="S1102" t="str">
            <v>No Aplica</v>
          </cell>
          <cell r="T1102" t="str">
            <v>NELLY BETSABE DIAZ GUERRERO</v>
          </cell>
          <cell r="U1102" t="str">
            <v>F</v>
          </cell>
          <cell r="V1102">
            <v>44845</v>
          </cell>
          <cell r="W1102" t="str">
            <v>No Aplica</v>
          </cell>
          <cell r="X1102">
            <v>44845</v>
          </cell>
          <cell r="Y1102">
            <v>44921</v>
          </cell>
          <cell r="Z1102" t="str">
            <v>Contratación Directa</v>
          </cell>
          <cell r="AA1102" t="str">
            <v>Contrato</v>
          </cell>
          <cell r="AB1102" t="str">
            <v>Prestación de Servicios Profesionales</v>
          </cell>
          <cell r="AC1102" t="str">
            <v>PRESTAR SERVICIOS PROFESIONALES EN LA SUBDIRECCIÓN DE PROGRAMAS Y PROYECTOS, APOYANDO LA IMPLEMENTACIÓN Y SEGUIMIENTO AL SISTEMA DE GESTIÓN AMBIENTAL BAJO LA NORMA ISO 14001:2015 ESPECIALMENTE EN LOS CONCERNIENTE A LOS OBJETIVOS AMBIENTALES Y LOS CONTROLES OPERACIONALES EN ALINEACIÓN CON EL PLAN INSTITUCIONAL DE GESTIÓN AMBIENTAL -PIGA</v>
          </cell>
          <cell r="AD1102">
            <v>44845</v>
          </cell>
          <cell r="AE1102">
            <v>44846</v>
          </cell>
          <cell r="AF1102">
            <v>44846</v>
          </cell>
          <cell r="AG1102">
            <v>44931</v>
          </cell>
          <cell r="AH1102">
            <v>2</v>
          </cell>
          <cell r="AI1102">
            <v>24</v>
          </cell>
          <cell r="AJ1102">
            <v>4.1666666666666661</v>
          </cell>
          <cell r="AK1102">
            <v>4</v>
          </cell>
          <cell r="AL1102">
            <v>5</v>
          </cell>
          <cell r="AM1102">
            <v>125</v>
          </cell>
          <cell r="AN1102">
            <v>44931</v>
          </cell>
          <cell r="AO1102">
            <v>44973</v>
          </cell>
          <cell r="AP1102">
            <v>20188000</v>
          </cell>
          <cell r="AQ1102">
            <v>30041667</v>
          </cell>
          <cell r="AR1102">
            <v>7210000</v>
          </cell>
          <cell r="AS1102">
            <v>-0.3333333320915699</v>
          </cell>
          <cell r="AT1102">
            <v>4505</v>
          </cell>
          <cell r="AU1102">
            <v>1462</v>
          </cell>
          <cell r="AV1102">
            <v>44825</v>
          </cell>
          <cell r="AW1102">
            <v>20188000</v>
          </cell>
          <cell r="AX1102" t="str">
            <v>O23011605560000007602</v>
          </cell>
        </row>
        <row r="1103">
          <cell r="E1103">
            <v>1081</v>
          </cell>
          <cell r="F1103" t="str">
            <v>1081-2022</v>
          </cell>
          <cell r="G1103" t="str">
            <v>CO1.PCCNTR.4085063</v>
          </cell>
          <cell r="H1103" t="str">
            <v>EJECUTAR  6 ESTRATEGIAS PARA EL FORTALECIMIENTO DE LA PARTICIPACIÓN CIUDADANA EN LOS TEMAS ESTRATÉGICOS DEL SECTOR</v>
          </cell>
          <cell r="I1103" t="str">
            <v>Terminación Anticipada</v>
          </cell>
          <cell r="J1103" t="str">
            <v>https://community.secop.gov.co/Public/Tendering/OpportunityDetail/Index?noticeUID=CO1.NTC.3350878&amp;isFromPublicArea=True&amp;isModal=False</v>
          </cell>
          <cell r="K1103" t="str">
            <v>SDHT-SPRC-PSP-041-2022</v>
          </cell>
          <cell r="L1103" t="str">
            <v>X</v>
          </cell>
          <cell r="N1103" t="str">
            <v>CC</v>
          </cell>
          <cell r="O1103">
            <v>1098715663</v>
          </cell>
          <cell r="P1103">
            <v>1</v>
          </cell>
          <cell r="Q1103" t="str">
            <v>NIÑO REINA</v>
          </cell>
          <cell r="R1103" t="str">
            <v>LUNA LIZETH</v>
          </cell>
          <cell r="S1103" t="str">
            <v>No Aplica</v>
          </cell>
          <cell r="T1103" t="str">
            <v>LUNA LIZETH NIÑO REINA</v>
          </cell>
          <cell r="U1103" t="str">
            <v>F</v>
          </cell>
          <cell r="V1103">
            <v>44837</v>
          </cell>
          <cell r="W1103" t="str">
            <v>No Aplica</v>
          </cell>
          <cell r="X1103">
            <v>44842</v>
          </cell>
          <cell r="Y1103">
            <v>44954</v>
          </cell>
          <cell r="Z1103" t="str">
            <v>Contratación Directa</v>
          </cell>
          <cell r="AA1103" t="str">
            <v>Contrato</v>
          </cell>
          <cell r="AB1103" t="str">
            <v>Prestación de Servicios Profesionales</v>
          </cell>
          <cell r="AC1103" t="str">
            <v>PRESTAR SERVICIOS PROFESIONALES PARA APOYAR LA GESTIÓN DE LOS DISTINTOS PLANES DE ACCIÓN DERIVADOS DEL COMPONENTE DE EMBELLECIMIENTO CON COLOR DE LAS ESTRATEGIAS LIDERADAS POR LA SUBDIRECCIÓN DE PARTICIPACIÓN Y RELACIONES CON LA COMUNIDAD</v>
          </cell>
          <cell r="AD1103">
            <v>44842</v>
          </cell>
          <cell r="AE1103">
            <v>44844</v>
          </cell>
          <cell r="AF1103">
            <v>44844</v>
          </cell>
          <cell r="AG1103">
            <v>44955</v>
          </cell>
          <cell r="AH1103">
            <v>3</v>
          </cell>
          <cell r="AI1103">
            <v>20</v>
          </cell>
          <cell r="AJ1103">
            <v>3.6666666666666665</v>
          </cell>
          <cell r="AK1103">
            <v>3</v>
          </cell>
          <cell r="AL1103">
            <v>20</v>
          </cell>
          <cell r="AN1103">
            <v>44955</v>
          </cell>
          <cell r="AO1103">
            <v>44925</v>
          </cell>
          <cell r="AP1103">
            <v>26766667</v>
          </cell>
          <cell r="AQ1103">
            <v>26766667</v>
          </cell>
          <cell r="AR1103">
            <v>7300000</v>
          </cell>
          <cell r="AS1103">
            <v>-0.3333333320915699</v>
          </cell>
          <cell r="AT1103">
            <v>4030</v>
          </cell>
          <cell r="AU1103">
            <v>1436</v>
          </cell>
          <cell r="AV1103">
            <v>44824</v>
          </cell>
          <cell r="AW1103">
            <v>26766667</v>
          </cell>
          <cell r="AX1103" t="str">
            <v>O23011601210000007590</v>
          </cell>
        </row>
        <row r="1104">
          <cell r="E1104">
            <v>1082</v>
          </cell>
          <cell r="F1104" t="str">
            <v>1082-2022</v>
          </cell>
          <cell r="G1104" t="str">
            <v>CO1.PCCNTR.4089779</v>
          </cell>
          <cell r="H1104" t="str">
            <v>GESTIONAR  EL 100 % DE LA CERTIFICACION DEL SISTEMA DE GESTION AMBIENTAL BAJO LOS REQUISITOS DE  LA NORMA ISO 14001:2015</v>
          </cell>
          <cell r="I1104" t="str">
            <v>En Ejecución</v>
          </cell>
          <cell r="J1104" t="str">
            <v>https://community.secop.gov.co/Public/Tendering/OpportunityDetail/Index?noticeUID=CO1.NTC.3358097&amp;isFromPublicArea=True&amp;isModal=False</v>
          </cell>
          <cell r="K1104" t="str">
            <v>SDHT-SDPP-PSP-038-2022</v>
          </cell>
          <cell r="L1104" t="str">
            <v>X</v>
          </cell>
          <cell r="N1104" t="str">
            <v>CC</v>
          </cell>
          <cell r="O1104">
            <v>52818167</v>
          </cell>
          <cell r="P1104">
            <v>2</v>
          </cell>
          <cell r="Q1104" t="str">
            <v>HERNANDEZ GUTIERREZ</v>
          </cell>
          <cell r="R1104" t="str">
            <v>NANCY CAROLINA</v>
          </cell>
          <cell r="S1104" t="str">
            <v>No Aplica</v>
          </cell>
          <cell r="T1104" t="str">
            <v>NANCY CAROLINA HERNANDEZ GUTIERREZ</v>
          </cell>
          <cell r="U1104" t="str">
            <v>F</v>
          </cell>
          <cell r="V1104">
            <v>44838</v>
          </cell>
          <cell r="W1104" t="str">
            <v>No Aplica</v>
          </cell>
          <cell r="X1104">
            <v>44839</v>
          </cell>
          <cell r="Y1104">
            <v>44923</v>
          </cell>
          <cell r="Z1104" t="str">
            <v>Contratación Directa</v>
          </cell>
          <cell r="AA1104" t="str">
            <v>Contrato</v>
          </cell>
          <cell r="AB1104" t="str">
            <v>Prestación de Servicios Profesionales</v>
          </cell>
          <cell r="AC1104" t="str">
            <v>PRESTAR SERVICIOS PROFESIONALES EN LA SUBDIRECCIÓN DE PROGRAMAS Y PROYECTOS, APOYANDO LA PLANIFICACIÓN E IMPLEMENTACIÓN DE CONTROLES OPERACIONALES ASOCIADOS A LA GESTIÓN SOSTENIBLE DE LA ENTIDAD, ALINEADOS AL SISTEMA DE GESTIÓN AMBIENTAL BAJO LA NORMA ISO 14001:2015, EL PLAN INSTITUCIONAL DE GESTIÓN AMBIENTAL Y EL PLAN DE ACCIÓN CUATRIENAL AMBIENTAL DE LA ENTIDAD</v>
          </cell>
          <cell r="AD1104">
            <v>44839</v>
          </cell>
          <cell r="AE1104">
            <v>44841</v>
          </cell>
          <cell r="AF1104">
            <v>44841</v>
          </cell>
          <cell r="AG1104">
            <v>44926</v>
          </cell>
          <cell r="AH1104">
            <v>2</v>
          </cell>
          <cell r="AI1104">
            <v>24</v>
          </cell>
          <cell r="AJ1104">
            <v>4.1666666666666661</v>
          </cell>
          <cell r="AK1104">
            <v>4</v>
          </cell>
          <cell r="AL1104">
            <v>5</v>
          </cell>
          <cell r="AM1104">
            <v>125</v>
          </cell>
          <cell r="AN1104">
            <v>44925</v>
          </cell>
          <cell r="AO1104">
            <v>44968</v>
          </cell>
          <cell r="AP1104">
            <v>20188000</v>
          </cell>
          <cell r="AQ1104">
            <v>30041667</v>
          </cell>
          <cell r="AR1104">
            <v>7210000</v>
          </cell>
          <cell r="AS1104">
            <v>-0.3333333320915699</v>
          </cell>
          <cell r="AT1104">
            <v>4506</v>
          </cell>
          <cell r="AU1104">
            <v>1452</v>
          </cell>
          <cell r="AV1104">
            <v>44825</v>
          </cell>
          <cell r="AW1104">
            <v>20188000</v>
          </cell>
          <cell r="AX1104" t="str">
            <v>O23011605560000007602</v>
          </cell>
        </row>
        <row r="1105">
          <cell r="E1105">
            <v>1083</v>
          </cell>
          <cell r="F1105" t="str">
            <v>1083-2022</v>
          </cell>
          <cell r="G1105" t="str">
            <v>CO1.PCCNTR.4091701</v>
          </cell>
          <cell r="H1105" t="str">
            <v>IMPLEMENTAR 1  SISTEMA  DE LA SDHT</v>
          </cell>
          <cell r="I1105" t="str">
            <v>En Ejecución</v>
          </cell>
          <cell r="J1105" t="str">
            <v>https://community.secop.gov.co/Public/Tendering/OpportunityDetail/Index?noticeUID=CO1.NTC.3359888&amp;isFromPublicArea=True&amp;isModal=False</v>
          </cell>
          <cell r="K1105" t="str">
            <v>SDHT-SDA-PSP-074-2022</v>
          </cell>
          <cell r="L1105" t="str">
            <v>X</v>
          </cell>
          <cell r="N1105" t="str">
            <v>CC</v>
          </cell>
          <cell r="O1105">
            <v>52390721</v>
          </cell>
          <cell r="P1105">
            <v>3</v>
          </cell>
          <cell r="Q1105" t="str">
            <v>GAVIRIA LIEVANO</v>
          </cell>
          <cell r="R1105" t="str">
            <v>XIMENA</v>
          </cell>
          <cell r="S1105" t="str">
            <v>No Aplica</v>
          </cell>
          <cell r="T1105" t="str">
            <v>XIMENA GAVIRIA LIEVANO</v>
          </cell>
          <cell r="U1105" t="str">
            <v>F</v>
          </cell>
          <cell r="V1105">
            <v>44839</v>
          </cell>
          <cell r="W1105">
            <v>44839</v>
          </cell>
          <cell r="X1105">
            <v>44840</v>
          </cell>
          <cell r="Y1105">
            <v>44930</v>
          </cell>
          <cell r="Z1105" t="str">
            <v>Contratación Directa</v>
          </cell>
          <cell r="AA1105" t="str">
            <v>Contrato</v>
          </cell>
          <cell r="AB1105" t="str">
            <v>Prestación de Servicios Profesionales</v>
          </cell>
          <cell r="AC1105" t="str">
            <v>PRESTAR SERVICIOS PROFESIONALES PARA REALIZAR LAS ACTIVIDADES QUE CONTRIBUYAN AL FORTALECIMIENTO DEL CLIMA Y LA CULTURA ORGANIZACIONAL DE LA SECRETARÍA DISTRITAL DEL HÁBITAT</v>
          </cell>
          <cell r="AD1105">
            <v>44840</v>
          </cell>
          <cell r="AE1105">
            <v>44840</v>
          </cell>
          <cell r="AF1105">
            <v>44840</v>
          </cell>
          <cell r="AG1105">
            <v>44931</v>
          </cell>
          <cell r="AH1105">
            <v>3</v>
          </cell>
          <cell r="AI1105">
            <v>0</v>
          </cell>
          <cell r="AJ1105">
            <v>3</v>
          </cell>
          <cell r="AK1105">
            <v>3</v>
          </cell>
          <cell r="AL1105">
            <v>0</v>
          </cell>
          <cell r="AN1105">
            <v>44928</v>
          </cell>
          <cell r="AO1105">
            <v>44928</v>
          </cell>
          <cell r="AP1105">
            <v>15600000</v>
          </cell>
          <cell r="AQ1105">
            <v>15600000</v>
          </cell>
          <cell r="AR1105">
            <v>5200000</v>
          </cell>
          <cell r="AS1105">
            <v>0</v>
          </cell>
          <cell r="AT1105">
            <v>4493</v>
          </cell>
          <cell r="AU1105">
            <v>1458</v>
          </cell>
          <cell r="AV1105">
            <v>44825</v>
          </cell>
          <cell r="AW1105">
            <v>15600000</v>
          </cell>
          <cell r="AX1105" t="str">
            <v>O23011605560000007754</v>
          </cell>
        </row>
        <row r="1106">
          <cell r="E1106">
            <v>1084</v>
          </cell>
          <cell r="F1106" t="str">
            <v>1084-2022</v>
          </cell>
          <cell r="G1106" t="str">
            <v>CO1.PCCNTR.4093506</v>
          </cell>
          <cell r="H1106" t="str">
            <v>GESTIONAR  EL 100 % DE LA CERTIFICACION DEL SISTEMA DE GESTION AMBIENTAL BAJO LOS REQUISITOS DE  LA NORMA ISO 14001:2015</v>
          </cell>
          <cell r="I1106" t="str">
            <v>En Ejecución</v>
          </cell>
          <cell r="J1106" t="str">
            <v>https://community.secop.gov.co/Public/Tendering/OpportunityDetail/Index?noticeUID=CO1.NTC.3363251&amp;isFromPublicArea=True&amp;isModal=False</v>
          </cell>
          <cell r="K1106" t="str">
            <v>SDHT-SDPP-PSP-039-2022</v>
          </cell>
          <cell r="L1106" t="str">
            <v>X</v>
          </cell>
          <cell r="N1106" t="str">
            <v>CC</v>
          </cell>
          <cell r="O1106">
            <v>52740465</v>
          </cell>
          <cell r="P1106">
            <v>5</v>
          </cell>
          <cell r="Q1106" t="str">
            <v>OTAVO APARICIO</v>
          </cell>
          <cell r="R1106" t="str">
            <v>PAOLA KATHERINE</v>
          </cell>
          <cell r="S1106" t="str">
            <v>No Aplica</v>
          </cell>
          <cell r="T1106" t="str">
            <v>PAOLA KATHERINE OTAVO APARICIO</v>
          </cell>
          <cell r="U1106" t="str">
            <v>F</v>
          </cell>
          <cell r="V1106">
            <v>44846</v>
          </cell>
          <cell r="W1106" t="str">
            <v>No Aplica</v>
          </cell>
          <cell r="X1106">
            <v>44839</v>
          </cell>
          <cell r="Y1106">
            <v>44924</v>
          </cell>
          <cell r="Z1106" t="str">
            <v>Contratación Directa</v>
          </cell>
          <cell r="AA1106" t="str">
            <v>Contrato</v>
          </cell>
          <cell r="AB1106" t="str">
            <v>Prestación de Servicios Profesionales</v>
          </cell>
          <cell r="AC1106" t="str">
            <v>PRESTAR SERVICIOS PROFESIONALES PARA REALIZAR SEGUIMIENTO AL AVANCE DE LA IMPLEMENTACIÓN DEL SISTEMA DE GESTIÓN AMBIENTAL BAJO LA NORMA ISO 14001:2015; ASÍ COMO APOYAR LA ESTRUCTURACIÓN Y MONITOREO DE LOS PLANES DE MEJORAMIENTO QUE CORRESPONDAN A LA POLÍTICA AMBIENTAL, Y DEMÁS ACTIVIDADES DEL PLAN INSTITUCIONAL DE GESTIÓN AMBIENTAL PIGA.</v>
          </cell>
          <cell r="AD1106">
            <v>44862</v>
          </cell>
          <cell r="AE1106">
            <v>44846</v>
          </cell>
          <cell r="AF1106">
            <v>44862</v>
          </cell>
          <cell r="AG1106" t="str">
            <v>pendiente</v>
          </cell>
          <cell r="AH1106">
            <v>2</v>
          </cell>
          <cell r="AI1106">
            <v>24</v>
          </cell>
          <cell r="AJ1106">
            <v>4.1333333333333329</v>
          </cell>
          <cell r="AK1106">
            <v>4</v>
          </cell>
          <cell r="AL1106">
            <v>4</v>
          </cell>
          <cell r="AM1106">
            <v>124</v>
          </cell>
          <cell r="AN1106">
            <v>44947</v>
          </cell>
          <cell r="AO1106">
            <v>44986</v>
          </cell>
          <cell r="AP1106">
            <v>17920000</v>
          </cell>
          <cell r="AQ1106">
            <v>26453333</v>
          </cell>
          <cell r="AR1106">
            <v>6400000</v>
          </cell>
          <cell r="AS1106">
            <v>0.3333333358168602</v>
          </cell>
          <cell r="AT1106">
            <v>4508</v>
          </cell>
          <cell r="AU1106">
            <v>1454</v>
          </cell>
          <cell r="AV1106">
            <v>44825</v>
          </cell>
          <cell r="AW1106">
            <v>17920000</v>
          </cell>
          <cell r="AX1106" t="str">
            <v>O23011605560000007602</v>
          </cell>
        </row>
        <row r="1107">
          <cell r="E1107">
            <v>1085</v>
          </cell>
          <cell r="F1107" t="str">
            <v>1085-2022</v>
          </cell>
          <cell r="G1107" t="str">
            <v>CO1.PCCNTR.4097837</v>
          </cell>
          <cell r="H1107" t="str">
            <v>BENEFICIAR 15851 HOGARES  CON SUBSIDIOS PARA ADQUISICIÓN DE VIVIENDA VIS Y VIP</v>
          </cell>
          <cell r="I1107" t="str">
            <v>En Ejecución</v>
          </cell>
          <cell r="J1107" t="str">
            <v>https://community.secop.gov.co/Public/Tendering/OpportunityDetail/Index?noticeUID=CO1.NTC.3369974&amp;isFromPublicArea=True&amp;isModal=False</v>
          </cell>
          <cell r="K1107" t="str">
            <v>SDHT-SDRPUB-PSP-044-2022</v>
          </cell>
          <cell r="L1107" t="str">
            <v>X</v>
          </cell>
          <cell r="N1107" t="str">
            <v>CC</v>
          </cell>
          <cell r="O1107">
            <v>1018468631</v>
          </cell>
          <cell r="P1107">
            <v>3</v>
          </cell>
          <cell r="Q1107" t="str">
            <v>CARRILLO PRIETO</v>
          </cell>
          <cell r="R1107" t="str">
            <v>MARIA CAMILA</v>
          </cell>
          <cell r="S1107" t="str">
            <v>No Aplica</v>
          </cell>
          <cell r="T1107" t="str">
            <v>MARIA CAMILA CARRILLO PRIETO</v>
          </cell>
          <cell r="U1107" t="str">
            <v>F</v>
          </cell>
          <cell r="V1107">
            <v>44841</v>
          </cell>
          <cell r="W1107" t="str">
            <v>No Aplica</v>
          </cell>
          <cell r="X1107">
            <v>44844</v>
          </cell>
          <cell r="Y1107">
            <v>44926</v>
          </cell>
          <cell r="Z1107" t="str">
            <v>Contratación Directa</v>
          </cell>
          <cell r="AA1107" t="str">
            <v>Contrato</v>
          </cell>
          <cell r="AB1107" t="str">
            <v>Prestación de Servicios Profesionales</v>
          </cell>
          <cell r="AC1107" t="str">
            <v>PRESTAR SERVICIOS PROFESIONALES JURÍDICOS PARA IMPLEMENTACIÓN, GESTIÓN Y SEGUIMIENTO A LOS INSTRUMENTOS DE FINANCIACIÓN QUE FACILITAN EL ACCESO DE VIVIENDA VIS O VIP A CARGO DE LA SUBSECRETARÍA DE GESTIÓN FINANCIERA</v>
          </cell>
          <cell r="AD1107">
            <v>44844</v>
          </cell>
          <cell r="AE1107">
            <v>44845</v>
          </cell>
          <cell r="AF1107">
            <v>44845</v>
          </cell>
          <cell r="AG1107">
            <v>44926</v>
          </cell>
          <cell r="AH1107">
            <v>2</v>
          </cell>
          <cell r="AI1107">
            <v>25</v>
          </cell>
          <cell r="AJ1107">
            <v>2.8333333333333335</v>
          </cell>
          <cell r="AK1107">
            <v>2</v>
          </cell>
          <cell r="AL1107">
            <v>25</v>
          </cell>
          <cell r="AN1107">
            <v>44931</v>
          </cell>
          <cell r="AO1107">
            <v>44931</v>
          </cell>
          <cell r="AP1107">
            <v>17510000</v>
          </cell>
          <cell r="AQ1107">
            <v>17510000</v>
          </cell>
          <cell r="AR1107">
            <v>6180000</v>
          </cell>
          <cell r="AS1107">
            <v>0</v>
          </cell>
          <cell r="AT1107">
            <v>4317</v>
          </cell>
          <cell r="AU1107">
            <v>1510</v>
          </cell>
          <cell r="AV1107">
            <v>44830</v>
          </cell>
          <cell r="AW1107">
            <v>24720000</v>
          </cell>
          <cell r="AX1107" t="str">
            <v>O23011601010000007823</v>
          </cell>
        </row>
        <row r="1108">
          <cell r="E1108">
            <v>1086</v>
          </cell>
          <cell r="F1108" t="str">
            <v>1086-2022</v>
          </cell>
          <cell r="G1108" t="str">
            <v>CO1.PCCNTR.4098424</v>
          </cell>
          <cell r="H1108" t="str">
            <v>IMPLEMENTAR 1  SISTEMA  DE LA SDHT</v>
          </cell>
          <cell r="I1108" t="str">
            <v>En Ejecución</v>
          </cell>
          <cell r="J1108" t="str">
            <v>https://community.secop.gov.co/Public/Tendering/OpportunityDetail/Index?noticeUID=CO1.NTC.3370487&amp;isFromPublicArea=True&amp;isModal=False</v>
          </cell>
          <cell r="K1108" t="str">
            <v>SDHT-SGC-PSP-033- 2022</v>
          </cell>
          <cell r="L1108" t="str">
            <v>X</v>
          </cell>
          <cell r="N1108" t="str">
            <v>CC</v>
          </cell>
          <cell r="O1108">
            <v>52088164</v>
          </cell>
          <cell r="P1108">
            <v>7</v>
          </cell>
          <cell r="Q1108" t="str">
            <v>PRIETO ARIAS</v>
          </cell>
          <cell r="R1108" t="str">
            <v>MARIA CRISTINA</v>
          </cell>
          <cell r="S1108" t="str">
            <v>No Aplica</v>
          </cell>
          <cell r="T1108" t="str">
            <v>MARIA CRISTINA PRIETO ARIAS</v>
          </cell>
          <cell r="U1108" t="str">
            <v>F</v>
          </cell>
          <cell r="V1108">
            <v>44840</v>
          </cell>
          <cell r="W1108">
            <v>44841</v>
          </cell>
          <cell r="X1108">
            <v>44840</v>
          </cell>
          <cell r="Y1108">
            <v>45220</v>
          </cell>
          <cell r="Z1108" t="str">
            <v>Contratación Directa</v>
          </cell>
          <cell r="AA1108" t="str">
            <v>Contrato</v>
          </cell>
          <cell r="AB1108" t="str">
            <v>Prestación de Servicios Profesionales</v>
          </cell>
          <cell r="AC1108" t="str">
            <v>PRESTAR SERVICIOS PROFESIONALES ESPECIALIZADOS PARA APOYAR LA REVISIÓN JURIDICA DE LOS ASUNTOS A CARGO DE LA SUBSECRETARIA DE GESTIÓN CORPORATIVA</v>
          </cell>
          <cell r="AD1108">
            <v>44841</v>
          </cell>
          <cell r="AE1108">
            <v>44841</v>
          </cell>
          <cell r="AF1108">
            <v>44841</v>
          </cell>
          <cell r="AG1108">
            <v>44947</v>
          </cell>
          <cell r="AH1108">
            <v>3</v>
          </cell>
          <cell r="AI1108">
            <v>15</v>
          </cell>
          <cell r="AJ1108">
            <v>5.2333333333333334</v>
          </cell>
          <cell r="AK1108">
            <v>5</v>
          </cell>
          <cell r="AL1108">
            <v>7</v>
          </cell>
          <cell r="AM1108">
            <v>157</v>
          </cell>
          <cell r="AN1108">
            <v>44947</v>
          </cell>
          <cell r="AO1108">
            <v>44998</v>
          </cell>
          <cell r="AP1108">
            <v>40250000</v>
          </cell>
          <cell r="AQ1108">
            <v>60183333</v>
          </cell>
          <cell r="AR1108">
            <v>11500000</v>
          </cell>
          <cell r="AS1108">
            <v>0.3333333283662796</v>
          </cell>
          <cell r="AT1108">
            <v>4503</v>
          </cell>
          <cell r="AU1108">
            <v>1519</v>
          </cell>
          <cell r="AV1108">
            <v>44832</v>
          </cell>
          <cell r="AW1108">
            <v>40250000</v>
          </cell>
          <cell r="AX1108" t="str">
            <v>O23011605560000007754</v>
          </cell>
        </row>
        <row r="1109">
          <cell r="E1109">
            <v>1087</v>
          </cell>
          <cell r="F1109" t="str">
            <v>1087-2022</v>
          </cell>
          <cell r="G1109" t="str">
            <v>CO1.PCCNTR.4113539</v>
          </cell>
          <cell r="H1109" t="str">
            <v>No Aplica</v>
          </cell>
          <cell r="I1109" t="str">
            <v>En Ejecución</v>
          </cell>
          <cell r="J1109" t="str">
            <v>https://community.secop.gov.co/Public/Tendering/OpportunityDetail/Index?noticeUID=CO1.NTC.3389949&amp;isFromPublicArea=True&amp;isModal=False</v>
          </cell>
          <cell r="K1109" t="str">
            <v>SDHT-CD-SPO-063-2021*</v>
          </cell>
          <cell r="M1109" t="str">
            <v>X</v>
          </cell>
          <cell r="N1109" t="str">
            <v>NIT</v>
          </cell>
          <cell r="O1109">
            <v>860066942</v>
          </cell>
          <cell r="P1109">
            <v>7</v>
          </cell>
          <cell r="Q1109" t="str">
            <v>No Aplica</v>
          </cell>
          <cell r="R1109" t="str">
            <v>No Aplica</v>
          </cell>
          <cell r="S1109" t="str">
            <v>CAJA DE COMPENSACION FAMILIAR COMPENSAR</v>
          </cell>
          <cell r="T1109" t="str">
            <v>CAJA DE COMPENSACION FAMILIAR COMPENSAR</v>
          </cell>
          <cell r="U1109" t="str">
            <v>No Aplica</v>
          </cell>
          <cell r="V1109">
            <v>44846</v>
          </cell>
          <cell r="W1109">
            <v>44846</v>
          </cell>
          <cell r="X1109" t="str">
            <v>No Aplica</v>
          </cell>
          <cell r="Y1109" t="str">
            <v>No Aplica</v>
          </cell>
          <cell r="Z1109" t="str">
            <v>Contratación Directa</v>
          </cell>
          <cell r="AA1109" t="str">
            <v>Contrato</v>
          </cell>
          <cell r="AB1109" t="str">
            <v>Prestación de Servicios</v>
          </cell>
          <cell r="AC1109" t="str">
            <v>CONTRATAR LOS SERVICIOS INTEGRALES PARA EJECUTAR LAS ACTIVIDADES CONTENIDAS EL PROGRAMA DE BIENESTAR SOCIAL E INCENTIVOS Y SEGURIDAD Y SALUD EN EL TRABAJO, DIRIGIDAS A LOS COLABORADORES DE LA SECRETARÍA DISTRITAL DEL HÁBITAT</v>
          </cell>
          <cell r="AD1109">
            <v>44846</v>
          </cell>
          <cell r="AE1109">
            <v>44846</v>
          </cell>
          <cell r="AF1109">
            <v>44846</v>
          </cell>
          <cell r="AG1109">
            <v>44926</v>
          </cell>
          <cell r="AH1109">
            <v>2</v>
          </cell>
          <cell r="AI1109">
            <v>19</v>
          </cell>
          <cell r="AJ1109">
            <v>5.6333333333333329</v>
          </cell>
          <cell r="AK1109">
            <v>5</v>
          </cell>
          <cell r="AL1109">
            <v>19</v>
          </cell>
          <cell r="AN1109">
            <v>44926</v>
          </cell>
          <cell r="AO1109">
            <v>45016</v>
          </cell>
          <cell r="AP1109">
            <v>126975980</v>
          </cell>
          <cell r="AQ1109">
            <v>126975980</v>
          </cell>
          <cell r="AR1109" t="str">
            <v>No Aplica</v>
          </cell>
          <cell r="AS1109" t="e">
            <v>#VALUE!</v>
          </cell>
          <cell r="AT1109" t="str">
            <v>No Aplica</v>
          </cell>
          <cell r="AU1109">
            <v>1282</v>
          </cell>
          <cell r="AV1109">
            <v>44769</v>
          </cell>
          <cell r="AW1109">
            <v>126976000</v>
          </cell>
          <cell r="AX1109" t="str">
            <v>O21202020090696990</v>
          </cell>
        </row>
        <row r="1110">
          <cell r="E1110">
            <v>1087</v>
          </cell>
          <cell r="F1110" t="str">
            <v>1087-2022</v>
          </cell>
          <cell r="G1110" t="str">
            <v>CO1.PCCNTR.4113539</v>
          </cell>
          <cell r="H1110" t="str">
            <v>No Aplica</v>
          </cell>
          <cell r="I1110" t="str">
            <v>En Ejecución</v>
          </cell>
          <cell r="J1110" t="str">
            <v>https://community.secop.gov.co/Public/Tendering/OpportunityDetail/Index?noticeUID=CO1.NTC.3389949&amp;isFromPublicArea=True&amp;isModal=False</v>
          </cell>
          <cell r="K1110" t="str">
            <v>SDHT-CD-SPO-063-2021*</v>
          </cell>
          <cell r="M1110" t="str">
            <v>X</v>
          </cell>
          <cell r="N1110" t="str">
            <v>NIT</v>
          </cell>
          <cell r="O1110">
            <v>860066942</v>
          </cell>
          <cell r="P1110">
            <v>7</v>
          </cell>
          <cell r="Q1110" t="str">
            <v>No Aplica</v>
          </cell>
          <cell r="R1110" t="str">
            <v>No Aplica</v>
          </cell>
          <cell r="S1110" t="str">
            <v>CAJA DE COMPENSACION FAMILIAR COMPENSAR</v>
          </cell>
          <cell r="T1110" t="str">
            <v>CAJA DE COMPENSACION FAMILIAR COMPENSAR</v>
          </cell>
          <cell r="U1110" t="str">
            <v>No Aplica</v>
          </cell>
          <cell r="V1110">
            <v>44846</v>
          </cell>
          <cell r="W1110">
            <v>44846</v>
          </cell>
          <cell r="X1110" t="str">
            <v>No Aplica</v>
          </cell>
          <cell r="Y1110" t="str">
            <v>No Aplica</v>
          </cell>
          <cell r="Z1110" t="str">
            <v>Contratación Directa</v>
          </cell>
          <cell r="AA1110" t="str">
            <v>Contrato</v>
          </cell>
          <cell r="AB1110" t="str">
            <v>Prestación de Servicios</v>
          </cell>
          <cell r="AC1110" t="str">
            <v>CONTRATAR LOS SERVICIOS INTEGRALES PARA EJECUTAR LAS ACTIVIDADES CONTENIDAS EL PROGRAMA DE BIENESTAR SOCIAL E INCENTIVOS Y SEGURIDAD Y SALUD EN EL TRABAJO, DIRIGIDAS A LOS COLABORADORES DE LA SECRETARÍA DISTRITAL DEL HÁBITAT</v>
          </cell>
          <cell r="AD1110">
            <v>44846</v>
          </cell>
          <cell r="AE1110">
            <v>44846</v>
          </cell>
          <cell r="AF1110">
            <v>44846</v>
          </cell>
          <cell r="AG1110">
            <v>44926</v>
          </cell>
          <cell r="AH1110">
            <v>2</v>
          </cell>
          <cell r="AI1110">
            <v>19</v>
          </cell>
          <cell r="AJ1110">
            <v>5.6333333333333329</v>
          </cell>
          <cell r="AK1110">
            <v>5</v>
          </cell>
          <cell r="AL1110">
            <v>19</v>
          </cell>
          <cell r="AN1110">
            <v>44926</v>
          </cell>
          <cell r="AO1110">
            <v>45016</v>
          </cell>
          <cell r="AP1110">
            <v>61367860</v>
          </cell>
          <cell r="AQ1110">
            <v>61367860</v>
          </cell>
          <cell r="AR1110" t="str">
            <v>No Aplica</v>
          </cell>
          <cell r="AS1110" t="e">
            <v>#VALUE!</v>
          </cell>
          <cell r="AT1110" t="str">
            <v>No Aplica</v>
          </cell>
          <cell r="AU1110">
            <v>1282</v>
          </cell>
          <cell r="AV1110">
            <v>44769</v>
          </cell>
          <cell r="AW1110">
            <v>61440000</v>
          </cell>
          <cell r="AX1110" t="str">
            <v>O21202020090393121</v>
          </cell>
        </row>
        <row r="1111">
          <cell r="E1111">
            <v>1088</v>
          </cell>
          <cell r="F1111" t="str">
            <v>1088-2022</v>
          </cell>
          <cell r="G1111" t="str">
            <v>CO1.PCCNTR.4099789</v>
          </cell>
          <cell r="H1111" t="str">
            <v>BENEFICIAR 15851 HOGARES  CON SUBSIDIOS PARA ADQUISICIÓN DE VIVIENDA VIS Y VIP</v>
          </cell>
          <cell r="I1111" t="str">
            <v>En Ejecución</v>
          </cell>
          <cell r="J1111" t="str">
            <v>https://community.secop.gov.co/Public/Tendering/OpportunityDetail/Index?noticeUID=CO1.NTC.3372872&amp;isFromPublicArea=True&amp;isModal=False</v>
          </cell>
          <cell r="K1111" t="str">
            <v>SDHT-SDRPRIV-PSP-058-2022</v>
          </cell>
          <cell r="L1111" t="str">
            <v>X</v>
          </cell>
          <cell r="N1111" t="str">
            <v>CC</v>
          </cell>
          <cell r="O1111">
            <v>52285010</v>
          </cell>
          <cell r="P1111">
            <v>6</v>
          </cell>
          <cell r="Q1111" t="str">
            <v>RODRIGUEZ GONZALEZ</v>
          </cell>
          <cell r="R1111" t="str">
            <v>SANDRA PATRICIA</v>
          </cell>
          <cell r="S1111" t="str">
            <v>No Aplica</v>
          </cell>
          <cell r="T1111" t="str">
            <v>SANDRA PATRICIA RODRIGUEZ GONZALEZ</v>
          </cell>
          <cell r="U1111" t="str">
            <v>F</v>
          </cell>
          <cell r="V1111">
            <v>44841</v>
          </cell>
          <cell r="W1111" t="str">
            <v>No Aplica</v>
          </cell>
          <cell r="X1111">
            <v>44844</v>
          </cell>
          <cell r="Y1111">
            <v>44930</v>
          </cell>
          <cell r="Z1111" t="str">
            <v>Contratación Directa</v>
          </cell>
          <cell r="AA1111" t="str">
            <v>Contrato</v>
          </cell>
          <cell r="AB1111" t="str">
            <v>Prestación de Servicios Profesionales</v>
          </cell>
          <cell r="AC1111" t="str">
            <v>PRESTAR SERVICIOS PROFESIONALES PARA LA REVISIÓN, SEGUIMIENTO Y LEGALIZACIÓN FINANCIERA EN LA GESTIÓN DE LOS INSTRUMENTOS DE FINANCIACIÓN A CARGO DE LA SUBSECRETARÍA DE GESTIÓN FINANCIERA</v>
          </cell>
          <cell r="AD1111">
            <v>44844</v>
          </cell>
          <cell r="AE1111">
            <v>44844</v>
          </cell>
          <cell r="AF1111">
            <v>44844</v>
          </cell>
          <cell r="AG1111">
            <v>44931</v>
          </cell>
          <cell r="AH1111">
            <v>2</v>
          </cell>
          <cell r="AI1111">
            <v>26</v>
          </cell>
          <cell r="AJ1111">
            <v>2.8666666666666667</v>
          </cell>
          <cell r="AK1111">
            <v>2</v>
          </cell>
          <cell r="AL1111">
            <v>26</v>
          </cell>
          <cell r="AN1111">
            <v>44931</v>
          </cell>
          <cell r="AO1111">
            <v>44931</v>
          </cell>
          <cell r="AP1111">
            <v>17716000</v>
          </cell>
          <cell r="AQ1111">
            <v>17716000</v>
          </cell>
          <cell r="AR1111">
            <v>6180000</v>
          </cell>
          <cell r="AS1111">
            <v>0</v>
          </cell>
          <cell r="AT1111">
            <v>4321</v>
          </cell>
          <cell r="AU1111">
            <v>1511</v>
          </cell>
          <cell r="AV1111">
            <v>44830</v>
          </cell>
          <cell r="AW1111">
            <v>24720000</v>
          </cell>
          <cell r="AX1111" t="str">
            <v>O23011601010000007823</v>
          </cell>
        </row>
        <row r="1112">
          <cell r="E1112">
            <v>1089</v>
          </cell>
          <cell r="F1112" t="str">
            <v>1089-2022</v>
          </cell>
          <cell r="G1112" t="str">
            <v>CO1.PCCNTR.4100335</v>
          </cell>
          <cell r="H1112" t="str">
            <v xml:space="preserve">BENEFICIAR 4185 HOGARES CON SUBSIDIOS DE ARRENDAMIENTO DEL PROGRAMA MI AHORRO MI HOGAR EN EL MARCO DE LOS SERVICIOS FINANCIEROS PARA ADQUISICIÓN DE VIVIENDA </v>
          </cell>
          <cell r="I1112" t="str">
            <v>En Ejecución</v>
          </cell>
          <cell r="J1112" t="str">
            <v>https://community.secop.gov.co/Public/Tendering/OpportunityDetail/Index?noticeUID=CO1.NTC.3373047&amp;isFromPublicArea=True&amp;isModal=False</v>
          </cell>
          <cell r="K1112" t="str">
            <v>SDHT-SDRPRI-PSAG-007-2022</v>
          </cell>
          <cell r="L1112" t="str">
            <v>X</v>
          </cell>
          <cell r="N1112" t="str">
            <v>CC</v>
          </cell>
          <cell r="O1112">
            <v>52771123</v>
          </cell>
          <cell r="P1112">
            <v>4</v>
          </cell>
          <cell r="Q1112" t="str">
            <v>CORTES VARGAS</v>
          </cell>
          <cell r="R1112" t="str">
            <v>ELIZABETH</v>
          </cell>
          <cell r="S1112" t="str">
            <v>No Aplica</v>
          </cell>
          <cell r="T1112" t="str">
            <v>ELIZABETH CORTES VARGAS</v>
          </cell>
          <cell r="U1112" t="str">
            <v>F</v>
          </cell>
          <cell r="V1112">
            <v>44846</v>
          </cell>
          <cell r="W1112" t="str">
            <v>No Aplica</v>
          </cell>
          <cell r="X1112">
            <v>44845</v>
          </cell>
          <cell r="Y1112">
            <v>44926</v>
          </cell>
          <cell r="Z1112" t="str">
            <v>Contratación Directa</v>
          </cell>
          <cell r="AA1112" t="str">
            <v>Contrato</v>
          </cell>
          <cell r="AB1112" t="str">
            <v>Prestación de Servicios  de Apoyo a la Gestión</v>
          </cell>
          <cell r="AC1112" t="str">
            <v>PRESTAR SERVICIOS OPERATIVOS DE APOYO A LA GESTIÓN PARA LA IMPLEMENTACIÓN DE LOS PROGRAMAS RELACIONADOS CON LOS INSTRUMENTOS DE FINANCIACIÓN Y PRIORIZADOS POR LA SUBSECRETARIA DE GESTIÓN FINANCIERA</v>
          </cell>
          <cell r="AD1112">
            <v>44862</v>
          </cell>
          <cell r="AE1112">
            <v>44847</v>
          </cell>
          <cell r="AF1112">
            <v>44862</v>
          </cell>
          <cell r="AG1112">
            <v>44926</v>
          </cell>
          <cell r="AH1112">
            <v>2</v>
          </cell>
          <cell r="AI1112">
            <v>24</v>
          </cell>
          <cell r="AJ1112">
            <v>2.8</v>
          </cell>
          <cell r="AK1112">
            <v>2</v>
          </cell>
          <cell r="AL1112">
            <v>24</v>
          </cell>
          <cell r="AN1112">
            <v>44947</v>
          </cell>
          <cell r="AO1112">
            <v>44947</v>
          </cell>
          <cell r="AP1112">
            <v>8568000</v>
          </cell>
          <cell r="AQ1112">
            <v>8568000</v>
          </cell>
          <cell r="AR1112">
            <v>3060000</v>
          </cell>
          <cell r="AS1112">
            <v>0</v>
          </cell>
          <cell r="AT1112">
            <v>4286</v>
          </cell>
          <cell r="AU1112">
            <v>1520</v>
          </cell>
          <cell r="AV1112">
            <v>44832</v>
          </cell>
          <cell r="AW1112">
            <v>10404000</v>
          </cell>
          <cell r="AX1112" t="str">
            <v>O23011601010000007823</v>
          </cell>
        </row>
        <row r="1113">
          <cell r="E1113">
            <v>1090</v>
          </cell>
          <cell r="F1113" t="str">
            <v>1090-2022</v>
          </cell>
          <cell r="G1113" t="str">
            <v>CO1.PCCNTR.4103415</v>
          </cell>
          <cell r="H1113" t="str">
            <v>ELABORAR 1 DOCUMENTO QUE CENTRALICE LOS COMPONENTES DE LA POLÍTICA DE GOBIERNO DIGITAL.</v>
          </cell>
          <cell r="I1113" t="str">
            <v>En Ejecución</v>
          </cell>
          <cell r="J1113" t="str">
            <v>https://community.secop.gov.co/Public/Tendering/OpportunityDetail/Index?noticeUID=CO1.NTC.3377534&amp;isFromPublicArea=True&amp;isModal=False</v>
          </cell>
          <cell r="K1113" t="str">
            <v>SDHT-SGC-PSP-036-2022</v>
          </cell>
          <cell r="L1113" t="str">
            <v>X</v>
          </cell>
          <cell r="N1113" t="str">
            <v>CC</v>
          </cell>
          <cell r="O1113">
            <v>1016066389</v>
          </cell>
          <cell r="P1113">
            <v>2</v>
          </cell>
          <cell r="Q1113" t="str">
            <v>MAYORGA ROBAYO</v>
          </cell>
          <cell r="R1113" t="str">
            <v>DANIELA ALEXANDRA</v>
          </cell>
          <cell r="S1113" t="str">
            <v>No Aplica</v>
          </cell>
          <cell r="T1113" t="str">
            <v>DANIELA ALEXANDRA MAYORGA ROBAYO</v>
          </cell>
          <cell r="U1113" t="str">
            <v>F</v>
          </cell>
          <cell r="V1113">
            <v>44841</v>
          </cell>
          <cell r="W1113" t="str">
            <v>No Aplica</v>
          </cell>
          <cell r="X1113">
            <v>44844</v>
          </cell>
          <cell r="Y1113">
            <v>44950</v>
          </cell>
          <cell r="Z1113" t="str">
            <v>Contratación Directa</v>
          </cell>
          <cell r="AA1113" t="str">
            <v>Contrato</v>
          </cell>
          <cell r="AB1113" t="str">
            <v>Prestación de Servicios Profesionales</v>
          </cell>
          <cell r="AC1113" t="str">
            <v>PRESTAR SERVICIOS PROFESIONALES PARA EL DESARROLLO Y SEGUIMIENTO DE LOS PROCESOS RELACIONADOS CON LA GESTIÓN TECNOLÓGICA DE LA ENTIDAD, EN EL MARCO DEL MIPG Y LOS PLANES INSTITUCIONALES</v>
          </cell>
          <cell r="AD1113">
            <v>44844</v>
          </cell>
          <cell r="AE1113">
            <v>44844</v>
          </cell>
          <cell r="AF1113">
            <v>44844</v>
          </cell>
          <cell r="AG1113">
            <v>44950</v>
          </cell>
          <cell r="AH1113">
            <v>3</v>
          </cell>
          <cell r="AI1113">
            <v>15</v>
          </cell>
          <cell r="AJ1113">
            <v>3.5</v>
          </cell>
          <cell r="AK1113">
            <v>3</v>
          </cell>
          <cell r="AL1113">
            <v>15</v>
          </cell>
          <cell r="AN1113">
            <v>44950</v>
          </cell>
          <cell r="AO1113">
            <v>44950</v>
          </cell>
          <cell r="AP1113">
            <v>25235000</v>
          </cell>
          <cell r="AQ1113">
            <v>25235000</v>
          </cell>
          <cell r="AR1113">
            <v>7210000</v>
          </cell>
          <cell r="AS1113">
            <v>0</v>
          </cell>
          <cell r="AT1113">
            <v>4507</v>
          </cell>
          <cell r="AU1113">
            <v>1533</v>
          </cell>
          <cell r="AV1113">
            <v>44839</v>
          </cell>
          <cell r="AW1113">
            <v>25235000</v>
          </cell>
          <cell r="AX1113" t="str">
            <v>O23011605530000007815</v>
          </cell>
        </row>
        <row r="1114">
          <cell r="E1114">
            <v>1091</v>
          </cell>
          <cell r="F1114" t="str">
            <v>1091-2022</v>
          </cell>
          <cell r="G1114" t="str">
            <v xml:space="preserve">	CO1.PCCNTR.4101478</v>
          </cell>
          <cell r="H1114" t="str">
            <v>GESTIONAR Y ATENDER EL 100 % DE LOS REQUERIMIENTOS ALLEGADOS A LA ENTIDAD, RELACIONADOS CON ARRENDAMIENTO Y DESARROLLO DE VIVIENDA</v>
          </cell>
          <cell r="I1114" t="str">
            <v>En Ejecución</v>
          </cell>
          <cell r="J1114" t="str">
            <v>https://community.secop.gov.co/Public/Tendering/OpportunityDetail/Index?noticeUID=CO1.NTC.3375060&amp;isFromPublicArea=True&amp;isModal=False</v>
          </cell>
          <cell r="K1114" t="str">
            <v>SDHT-SDPS-PSP-029-2022</v>
          </cell>
          <cell r="L1114" t="str">
            <v>X</v>
          </cell>
          <cell r="N1114" t="str">
            <v>CC</v>
          </cell>
          <cell r="O1114">
            <v>52035853</v>
          </cell>
          <cell r="P1114">
            <v>6</v>
          </cell>
          <cell r="Q1114" t="str">
            <v>AREVALO AYALA</v>
          </cell>
          <cell r="R1114" t="str">
            <v>MARLEN</v>
          </cell>
          <cell r="S1114" t="str">
            <v>No Aplica</v>
          </cell>
          <cell r="T1114" t="str">
            <v>MARLEN AREVALO AYALA</v>
          </cell>
          <cell r="U1114" t="str">
            <v>F</v>
          </cell>
          <cell r="V1114">
            <v>44841</v>
          </cell>
          <cell r="W1114" t="str">
            <v>No Aplica</v>
          </cell>
          <cell r="X1114">
            <v>44845</v>
          </cell>
          <cell r="Y1114">
            <v>44969</v>
          </cell>
          <cell r="Z1114" t="str">
            <v>Contratación Directa</v>
          </cell>
          <cell r="AA1114" t="str">
            <v>Contrato</v>
          </cell>
          <cell r="AB1114" t="str">
            <v>Prestación de Servicios Profesionales</v>
          </cell>
          <cell r="AC1114" t="str">
            <v>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v>
          </cell>
          <cell r="AD1114">
            <v>44845</v>
          </cell>
          <cell r="AE1114">
            <v>44844</v>
          </cell>
          <cell r="AF1114">
            <v>44845</v>
          </cell>
          <cell r="AG1114">
            <v>44966</v>
          </cell>
          <cell r="AH1114">
            <v>4</v>
          </cell>
          <cell r="AI1114">
            <v>0</v>
          </cell>
          <cell r="AJ1114">
            <v>4</v>
          </cell>
          <cell r="AK1114">
            <v>4</v>
          </cell>
          <cell r="AL1114">
            <v>0</v>
          </cell>
          <cell r="AN1114">
            <v>44967</v>
          </cell>
          <cell r="AO1114">
            <v>44967</v>
          </cell>
          <cell r="AP1114">
            <v>18540000</v>
          </cell>
          <cell r="AQ1114">
            <v>18540000</v>
          </cell>
          <cell r="AR1114">
            <v>4635000</v>
          </cell>
          <cell r="AS1114">
            <v>0</v>
          </cell>
          <cell r="AT1114">
            <v>4403</v>
          </cell>
          <cell r="AU1114">
            <v>1438</v>
          </cell>
          <cell r="AV1114">
            <v>44824</v>
          </cell>
          <cell r="AW1114">
            <v>18540000</v>
          </cell>
          <cell r="AX1114" t="str">
            <v>O23011603450000007812</v>
          </cell>
        </row>
        <row r="1115">
          <cell r="E1115">
            <v>1092</v>
          </cell>
          <cell r="F1115" t="str">
            <v>1092-2022</v>
          </cell>
          <cell r="G1115" t="str">
            <v>CO1.PCCNTR.4101906</v>
          </cell>
          <cell r="H1115" t="str">
            <v>IMPLEMENTAR 1  SISTEMA  DE LA SDHT</v>
          </cell>
          <cell r="I1115" t="str">
            <v>En Ejecución</v>
          </cell>
          <cell r="J1115" t="str">
            <v>https://community.secop.gov.co/Public/Tendering/OpportunityDetail/Index?noticeUID=CO1.NTC.3375515&amp;isFromPublicArea=True&amp;isModal=False</v>
          </cell>
          <cell r="K1115" t="str">
            <v>SDHT-SGC-PSP-3164-2022</v>
          </cell>
          <cell r="L1115" t="str">
            <v>X</v>
          </cell>
          <cell r="N1115" t="str">
            <v>CC</v>
          </cell>
          <cell r="O1115">
            <v>91110560</v>
          </cell>
          <cell r="P1115">
            <v>6</v>
          </cell>
          <cell r="Q1115" t="str">
            <v>SANTOS RUEDA</v>
          </cell>
          <cell r="R1115" t="str">
            <v>RAFAEL BERNARDO</v>
          </cell>
          <cell r="S1115" t="str">
            <v>No Aplica</v>
          </cell>
          <cell r="T1115" t="str">
            <v>RAFAEL BERNARDO SANTOS RUEDA</v>
          </cell>
          <cell r="U1115" t="str">
            <v>M</v>
          </cell>
          <cell r="V1115">
            <v>44841</v>
          </cell>
          <cell r="W1115" t="str">
            <v>No Aplica</v>
          </cell>
          <cell r="X1115">
            <v>44841</v>
          </cell>
          <cell r="Y1115">
            <v>44935</v>
          </cell>
          <cell r="Z1115" t="str">
            <v>Contratación Directa</v>
          </cell>
          <cell r="AA1115" t="str">
            <v>Contrato</v>
          </cell>
          <cell r="AB1115" t="str">
            <v>Prestación de Servicios Profesionales</v>
          </cell>
          <cell r="AC1115" t="str">
            <v>PRESTAR SERVICIOS PROFESIONALES EN LA GESTIÓN JURÍDICA REQUERIDA EN EL PROCESO DE SUSTANCIACIÓN DE LAS ACTUACIONES DISCIPLINARIAS QUE LE SEAN ASIGNADAS, EN EL MARCO DE LOS PROCESOS DE LA OFICINA DE CONTROL DISCIPLINARIO INTERNO DE LA SDHT</v>
          </cell>
          <cell r="AD1115">
            <v>44841</v>
          </cell>
          <cell r="AE1115">
            <v>44844</v>
          </cell>
          <cell r="AF1115">
            <v>44844</v>
          </cell>
          <cell r="AG1115">
            <v>44935</v>
          </cell>
          <cell r="AH1115">
            <v>3</v>
          </cell>
          <cell r="AI1115">
            <v>0</v>
          </cell>
          <cell r="AJ1115">
            <v>3</v>
          </cell>
          <cell r="AK1115">
            <v>3</v>
          </cell>
          <cell r="AL1115">
            <v>0</v>
          </cell>
          <cell r="AN1115">
            <v>44935</v>
          </cell>
          <cell r="AO1115">
            <v>44935</v>
          </cell>
          <cell r="AP1115">
            <v>19200000</v>
          </cell>
          <cell r="AQ1115">
            <v>19200000</v>
          </cell>
          <cell r="AR1115">
            <v>6400000</v>
          </cell>
          <cell r="AS1115">
            <v>0</v>
          </cell>
          <cell r="AT1115">
            <v>4637</v>
          </cell>
          <cell r="AU1115">
            <v>1528</v>
          </cell>
          <cell r="AV1115">
            <v>44839</v>
          </cell>
          <cell r="AW1115">
            <v>19200000</v>
          </cell>
          <cell r="AX1115" t="str">
            <v>O23011605560000007754</v>
          </cell>
        </row>
        <row r="1116">
          <cell r="E1116">
            <v>1093</v>
          </cell>
          <cell r="F1116" t="str">
            <v>1093-2022</v>
          </cell>
          <cell r="G1116" t="str">
            <v xml:space="preserve">CO1.PCCNTR.4102523	</v>
          </cell>
          <cell r="H1116" t="str">
            <v>IMPLEMENTAR 1  SISTEMA  DE LA SDHT</v>
          </cell>
          <cell r="I1116" t="str">
            <v>En Ejecución</v>
          </cell>
          <cell r="J1116" t="str">
            <v>https://community.secop.gov.co/Public/Tendering/OpportunityDetail/Index?noticeUID=CO1.NTC.3376393&amp;isFromPublicArea=True&amp;isModal=False</v>
          </cell>
          <cell r="K1116" t="str">
            <v>SDHT-SGC-PSP-035- 2022</v>
          </cell>
          <cell r="L1116" t="str">
            <v>X</v>
          </cell>
          <cell r="N1116" t="str">
            <v>CC</v>
          </cell>
          <cell r="O1116">
            <v>1026558469</v>
          </cell>
          <cell r="P1116">
            <v>1</v>
          </cell>
          <cell r="Q1116" t="str">
            <v>ACOSTA SANTAMARIA</v>
          </cell>
          <cell r="R1116" t="str">
            <v>DIANA CAROLINA</v>
          </cell>
          <cell r="S1116" t="str">
            <v>No Aplica</v>
          </cell>
          <cell r="T1116" t="str">
            <v>DIANA CAROLINA ACOSTA SANTAMARIA</v>
          </cell>
          <cell r="U1116" t="str">
            <v>F</v>
          </cell>
          <cell r="V1116">
            <v>44841</v>
          </cell>
          <cell r="W1116">
            <v>44844</v>
          </cell>
          <cell r="X1116">
            <v>44841</v>
          </cell>
          <cell r="Y1116">
            <v>44935</v>
          </cell>
          <cell r="Z1116" t="str">
            <v>Contratación Directa</v>
          </cell>
          <cell r="AA1116" t="str">
            <v>Contrato</v>
          </cell>
          <cell r="AB1116" t="str">
            <v>Prestación de Servicios Profesionales</v>
          </cell>
          <cell r="AC1116" t="str">
            <v>PRESTAR SERVICIOS PROFESIONALES PARA GESTIONAR EL RELACIONAMIENTO, AGENDAMIENTO Y, PROCESOS DE GESTIÓN ESTRATÉGICOS, CON LOS DIFERENTES GRUPOS DE INTERÉS, QUE COADYUVEN A LA IMPLEMENTACIÓN DE LOS PROGRAMAS Y PROYECTOS DEFINIDOS POR LA SECRETARÍA DISTRITAL DEL HÁBITAT.</v>
          </cell>
          <cell r="AD1116">
            <v>44844</v>
          </cell>
          <cell r="AE1116">
            <v>44844</v>
          </cell>
          <cell r="AF1116">
            <v>44844</v>
          </cell>
          <cell r="AG1116">
            <v>44935</v>
          </cell>
          <cell r="AH1116">
            <v>3</v>
          </cell>
          <cell r="AI1116">
            <v>0</v>
          </cell>
          <cell r="AJ1116">
            <v>4.5</v>
          </cell>
          <cell r="AK1116">
            <v>4</v>
          </cell>
          <cell r="AL1116">
            <v>15</v>
          </cell>
          <cell r="AM1116">
            <v>135</v>
          </cell>
          <cell r="AN1116">
            <v>44935</v>
          </cell>
          <cell r="AO1116">
            <v>44981</v>
          </cell>
          <cell r="AP1116">
            <v>30900000</v>
          </cell>
          <cell r="AQ1116">
            <v>46350000</v>
          </cell>
          <cell r="AR1116">
            <v>10300000</v>
          </cell>
          <cell r="AS1116">
            <v>0</v>
          </cell>
          <cell r="AT1116">
            <v>4644</v>
          </cell>
          <cell r="AU1116">
            <v>1531</v>
          </cell>
          <cell r="AV1116">
            <v>44839</v>
          </cell>
          <cell r="AW1116">
            <v>30900000</v>
          </cell>
          <cell r="AX1116" t="str">
            <v>O23011605560000007754</v>
          </cell>
        </row>
        <row r="1117">
          <cell r="E1117">
            <v>1094</v>
          </cell>
          <cell r="F1117" t="str">
            <v>1094-2022</v>
          </cell>
          <cell r="G1117" t="str">
            <v>CO1.PCCNTR.4102533</v>
          </cell>
          <cell r="H1117" t="str">
            <v>IMPLEMENTAR 1  SISTEMA  DE LA SDHT</v>
          </cell>
          <cell r="I1117" t="str">
            <v>En Ejecución</v>
          </cell>
          <cell r="J1117" t="str">
            <v>https://community.secop.gov.co/Public/Tendering/OpportunityDetail/Index?noticeUID=CO1.NTC.3376546&amp;isFromPublicArea=True&amp;isModal=False</v>
          </cell>
          <cell r="K1117" t="str">
            <v>SDHT-SGC-PSP-034-2022</v>
          </cell>
          <cell r="L1117" t="str">
            <v>X</v>
          </cell>
          <cell r="N1117" t="str">
            <v>CC</v>
          </cell>
          <cell r="O1117">
            <v>1022378910</v>
          </cell>
          <cell r="P1117">
            <v>1</v>
          </cell>
          <cell r="Q1117" t="str">
            <v>NOVOA CALLEJAS</v>
          </cell>
          <cell r="R1117" t="str">
            <v>CRISTIAN MAURICIO</v>
          </cell>
          <cell r="S1117" t="str">
            <v>No Aplica</v>
          </cell>
          <cell r="T1117" t="str">
            <v>CRISTIAN MAURICIO NOVOA CALLEJAS</v>
          </cell>
          <cell r="U1117" t="str">
            <v>M</v>
          </cell>
          <cell r="V1117">
            <v>44841</v>
          </cell>
          <cell r="W1117">
            <v>44844</v>
          </cell>
          <cell r="X1117">
            <v>44841</v>
          </cell>
          <cell r="Y1117">
            <v>44935</v>
          </cell>
          <cell r="Z1117" t="str">
            <v>Contratación Directa</v>
          </cell>
          <cell r="AA1117" t="str">
            <v>Contrato</v>
          </cell>
          <cell r="AB1117" t="str">
            <v>Prestación de Servicios Profesionales</v>
          </cell>
          <cell r="AC1117" t="str">
            <v>PRESTAR SERVICIOS PROFESIONALES PARA EL ANÁLISIS Y GESTIÓN DE RESPUESTAS A LAS SOLICITUDES REALIZADAS AL DESPACHO DE LA SECRETARÍA DISTRITAL DEL HÁBITAT, POR PARTE DE LOS DIFERENTES ACTORES DE CONTROL POLÍTICO.</v>
          </cell>
          <cell r="AD1117">
            <v>44844</v>
          </cell>
          <cell r="AE1117">
            <v>44844</v>
          </cell>
          <cell r="AF1117">
            <v>44844</v>
          </cell>
          <cell r="AG1117">
            <v>44935</v>
          </cell>
          <cell r="AH1117">
            <v>3</v>
          </cell>
          <cell r="AI1117">
            <v>0</v>
          </cell>
          <cell r="AJ1117">
            <v>3</v>
          </cell>
          <cell r="AK1117">
            <v>3</v>
          </cell>
          <cell r="AL1117">
            <v>0</v>
          </cell>
          <cell r="AN1117">
            <v>44935</v>
          </cell>
          <cell r="AO1117">
            <v>44935</v>
          </cell>
          <cell r="AP1117">
            <v>25500000</v>
          </cell>
          <cell r="AQ1117">
            <v>25500000</v>
          </cell>
          <cell r="AR1117">
            <v>8500000</v>
          </cell>
          <cell r="AS1117">
            <v>0</v>
          </cell>
          <cell r="AT1117">
            <v>4643</v>
          </cell>
          <cell r="AU1117">
            <v>1529</v>
          </cell>
          <cell r="AV1117">
            <v>44839</v>
          </cell>
          <cell r="AW1117">
            <v>25500000</v>
          </cell>
          <cell r="AX1117" t="str">
            <v>O23011605560000007754</v>
          </cell>
        </row>
        <row r="1118">
          <cell r="E1118">
            <v>1095</v>
          </cell>
          <cell r="F1118" t="str">
            <v>1095-2022</v>
          </cell>
          <cell r="G1118" t="str">
            <v>CO1.PCCNTR.4100127</v>
          </cell>
          <cell r="H1118" t="str">
            <v>CUMPLIR EL 100 % DE LAS SENTENCIAS JUDICIALES  ORIGINADAS POR ACTOS ADMINISTRATIVOS DEL COMPONENTE DE IVC</v>
          </cell>
          <cell r="I1118" t="str">
            <v>En Ejecución</v>
          </cell>
          <cell r="J1118" t="str">
            <v>https://community.secop.gov.co/Public/Tendering/OpportunityDetail/Index?noticeUID=CO1.NTC.3240812&amp;isFromPublicArea=True&amp;isModal=False</v>
          </cell>
          <cell r="K1118" t="str">
            <v>SDHT-CMA-031-2022</v>
          </cell>
          <cell r="M1118" t="str">
            <v>X</v>
          </cell>
          <cell r="N1118" t="str">
            <v>NIT</v>
          </cell>
          <cell r="O1118">
            <v>900682087</v>
          </cell>
          <cell r="Q1118" t="str">
            <v>No Aplica</v>
          </cell>
          <cell r="R1118" t="str">
            <v>No Aplica</v>
          </cell>
          <cell r="S1118" t="str">
            <v>PROYECTOS DE INGENIERIA CONSTRUCCION Y CONSULTORIA S.A.S</v>
          </cell>
          <cell r="T1118" t="str">
            <v>PROYECTOS DE INGENIERIA CONSTRUCCION Y CONSULTORIA S.A.S</v>
          </cell>
          <cell r="U1118" t="str">
            <v>No Aplica</v>
          </cell>
          <cell r="V1118">
            <v>44852</v>
          </cell>
          <cell r="W1118">
            <v>44866</v>
          </cell>
          <cell r="X1118" t="str">
            <v>No Aplica</v>
          </cell>
          <cell r="Y1118" t="str">
            <v>No Aplica</v>
          </cell>
          <cell r="Z1118" t="str">
            <v>SA-Concurso de Méritos AB</v>
          </cell>
          <cell r="AA1118" t="str">
            <v>Contrato</v>
          </cell>
          <cell r="AB1118" t="str">
            <v>Consultoría</v>
          </cell>
          <cell r="AC1118" t="str">
            <v>ELABORACIÓN DEL DIAGNÓSTICO, ESTUDIOS Y DISEÑOS PARA LA ADECUACIÓN CONSTRUCTIVA DE LOS MEDIOS DE ACCESO AL MEDIO FISICO DE LAS PERSONAS CON MOVILIDAD REDUCIDA EN EL CONJUNTO RESIDENCIAL VISTA DEL RIO II_LOCALIDAD DE USME.</v>
          </cell>
          <cell r="AD1118">
            <v>44866</v>
          </cell>
          <cell r="AE1118">
            <v>44866</v>
          </cell>
          <cell r="AF1118">
            <v>44866</v>
          </cell>
          <cell r="AG1118">
            <v>44985</v>
          </cell>
          <cell r="AH1118">
            <v>4</v>
          </cell>
          <cell r="AI1118">
            <v>0</v>
          </cell>
          <cell r="AJ1118">
            <v>5</v>
          </cell>
          <cell r="AK1118">
            <v>5</v>
          </cell>
          <cell r="AL1118">
            <v>0</v>
          </cell>
          <cell r="AM1118">
            <v>150</v>
          </cell>
          <cell r="AN1118">
            <v>44985</v>
          </cell>
          <cell r="AO1118">
            <v>45016</v>
          </cell>
          <cell r="AP1118">
            <v>199445190</v>
          </cell>
          <cell r="AQ1118">
            <v>199445190</v>
          </cell>
          <cell r="AR1118" t="str">
            <v>No Aplica</v>
          </cell>
          <cell r="AS1118" t="e">
            <v>#VALUE!</v>
          </cell>
          <cell r="AT1118">
            <v>3822</v>
          </cell>
          <cell r="AU1118">
            <v>1172</v>
          </cell>
          <cell r="AV1118">
            <v>44748</v>
          </cell>
          <cell r="AW1118">
            <v>206684605</v>
          </cell>
          <cell r="AX1118" t="str">
            <v>O23011603450000007812</v>
          </cell>
        </row>
        <row r="1119">
          <cell r="E1119">
            <v>1096</v>
          </cell>
          <cell r="F1119" t="str">
            <v>1096-2022</v>
          </cell>
          <cell r="G1119" t="str">
            <v xml:space="preserve">	CO1.PCCNTR.4101275</v>
          </cell>
          <cell r="H1119" t="str">
            <v xml:space="preserve">BENEFICIAR 4185 HOGARES CON SUBSIDIOS DE ARRENDAMIENTO DEL PROGRAMA MI AHORRO MI HOGAR EN EL MARCO DE LOS SERVICIOS FINANCIEROS PARA ADQUISICIÓN DE VIVIENDA </v>
          </cell>
          <cell r="I1119" t="str">
            <v>En Ejecución</v>
          </cell>
          <cell r="J1119" t="str">
            <v>https://community.secop.gov.co/Public/Tendering/OpportunityDetail/Index?noticeUID=CO1.NTC.3375061&amp;isFromPublicArea=True&amp;isModal=False</v>
          </cell>
          <cell r="K1119" t="str">
            <v>SDHT-SDRPRIV-PSP-060-2022</v>
          </cell>
          <cell r="L1119" t="str">
            <v>X</v>
          </cell>
          <cell r="N1119" t="str">
            <v>CC</v>
          </cell>
          <cell r="O1119">
            <v>1110501647</v>
          </cell>
          <cell r="Q1119" t="str">
            <v>BARRIOS ALVAREZ</v>
          </cell>
          <cell r="R1119" t="str">
            <v>LUIS FELIPE</v>
          </cell>
          <cell r="S1119" t="str">
            <v>No Aplica</v>
          </cell>
          <cell r="T1119" t="str">
            <v>LUIS FELIPE BARRIOS ALVAREZ</v>
          </cell>
          <cell r="U1119" t="str">
            <v>M</v>
          </cell>
          <cell r="V1119">
            <v>44844</v>
          </cell>
          <cell r="W1119" t="str">
            <v>No Aplica</v>
          </cell>
          <cell r="X1119">
            <v>44845</v>
          </cell>
          <cell r="Y1119">
            <v>44926</v>
          </cell>
          <cell r="Z1119" t="str">
            <v>Contratación Directa</v>
          </cell>
          <cell r="AA1119" t="str">
            <v>Contrato</v>
          </cell>
          <cell r="AB1119" t="str">
            <v>Prestación de Servicios  de Apoyo a la Gestión</v>
          </cell>
          <cell r="AC1119" t="str">
            <v>PRESTAR SERVICIOS PARA LA REVISIÓN Y EL SEGUIMIENTO FINANCIERO AL DESARROLLO DE LOS PROGRAMAS PRIORIZADOS POR LA SUBSECRETARIA DE GESTIÓN FINANCIERA Y LA SUBDIRECCIÓN DE RECURSOS PRIVADOS, EN EL MARCO DE LOS INSTRUMENTOS DE FINANCIACIÓN PARA EL ACCESO A SOLUCIONES HABITACIONALES</v>
          </cell>
          <cell r="AD1119">
            <v>44845</v>
          </cell>
          <cell r="AE1119">
            <v>44845</v>
          </cell>
          <cell r="AF1119">
            <v>44845</v>
          </cell>
          <cell r="AG1119">
            <v>44926</v>
          </cell>
          <cell r="AH1119">
            <v>2</v>
          </cell>
          <cell r="AI1119">
            <v>25</v>
          </cell>
          <cell r="AJ1119">
            <v>2.8333333333333335</v>
          </cell>
          <cell r="AK1119">
            <v>2</v>
          </cell>
          <cell r="AL1119">
            <v>25</v>
          </cell>
          <cell r="AM1119">
            <v>85</v>
          </cell>
          <cell r="AN1119">
            <v>44931</v>
          </cell>
          <cell r="AO1119">
            <v>44931</v>
          </cell>
          <cell r="AP1119">
            <v>18416675</v>
          </cell>
          <cell r="AQ1119">
            <v>18416675</v>
          </cell>
          <cell r="AR1119">
            <v>6500000</v>
          </cell>
          <cell r="AS1119">
            <v>-8.3333333358168602</v>
          </cell>
          <cell r="AT1119">
            <v>4288</v>
          </cell>
          <cell r="AU1119">
            <v>1509</v>
          </cell>
          <cell r="AV1119">
            <v>44830</v>
          </cell>
          <cell r="AW1119">
            <v>26000000</v>
          </cell>
          <cell r="AX1119" t="str">
            <v>O23011601010000007823</v>
          </cell>
        </row>
        <row r="1120">
          <cell r="E1120">
            <v>1097</v>
          </cell>
          <cell r="F1120" t="str">
            <v>1097-2022</v>
          </cell>
          <cell r="G1120" t="str">
            <v>CO1.PCCNTR.4104924</v>
          </cell>
          <cell r="H1120" t="str">
            <v>BENEFICIAR 15851 HOGARES  CON SUBSIDIOS PARA ADQUISICIÓN DE VIVIENDA VIS Y VIP</v>
          </cell>
          <cell r="I1120" t="str">
            <v>Terminado</v>
          </cell>
          <cell r="J1120" t="str">
            <v>https://community.secop.gov.co/Public/Tendering/OpportunityDetail/Index?noticeUID=CO1.NTC.3379106&amp;isFromPublicArea=True&amp;isModal=False</v>
          </cell>
          <cell r="K1120" t="str">
            <v>SDHT-SDRPRIV-PSP-061-2022</v>
          </cell>
          <cell r="L1120" t="str">
            <v>X</v>
          </cell>
          <cell r="N1120" t="str">
            <v>CC</v>
          </cell>
          <cell r="O1120">
            <v>52539546</v>
          </cell>
          <cell r="P1120">
            <v>3</v>
          </cell>
          <cell r="Q1120" t="str">
            <v>NAVARRO TRONCOSO</v>
          </cell>
          <cell r="R1120" t="str">
            <v>BERTHA CAROLINA</v>
          </cell>
          <cell r="S1120" t="str">
            <v>No Aplica</v>
          </cell>
          <cell r="T1120" t="str">
            <v>BERTHA CAROLINA NAVARRO TRONCOSO</v>
          </cell>
          <cell r="U1120" t="str">
            <v>F</v>
          </cell>
          <cell r="V1120">
            <v>44844</v>
          </cell>
          <cell r="W1120" t="str">
            <v>No Aplica</v>
          </cell>
          <cell r="X1120">
            <v>44845</v>
          </cell>
          <cell r="Y1120">
            <v>44926</v>
          </cell>
          <cell r="Z1120" t="str">
            <v>Contratación Directa</v>
          </cell>
          <cell r="AA1120" t="str">
            <v>Contrato</v>
          </cell>
          <cell r="AB1120" t="str">
            <v>Prestación de Servicios Profesionales</v>
          </cell>
          <cell r="AC1120" t="str">
            <v>PRESTAR SERVICIOS PROFESIONALES PARA EL SEGUIMIENTO E IMPLEMENTACIÓN DE LO PROGRAMAS CON ENFOQUE DE GÉNERO COMO INSTRUMENTOS DE FINANCIACIÓN A CARGO SUBSECRETARÍA DE GESTIÓN FINANCIERA</v>
          </cell>
          <cell r="AD1120">
            <v>44845</v>
          </cell>
          <cell r="AE1120">
            <v>44845</v>
          </cell>
          <cell r="AF1120">
            <v>44845</v>
          </cell>
          <cell r="AG1120">
            <v>44926</v>
          </cell>
          <cell r="AH1120">
            <v>2</v>
          </cell>
          <cell r="AI1120">
            <v>20</v>
          </cell>
          <cell r="AJ1120">
            <v>2.6666666666666665</v>
          </cell>
          <cell r="AK1120">
            <v>2</v>
          </cell>
          <cell r="AL1120">
            <v>20</v>
          </cell>
          <cell r="AN1120">
            <v>44926</v>
          </cell>
          <cell r="AO1120">
            <v>44926</v>
          </cell>
          <cell r="AP1120">
            <v>17510000</v>
          </cell>
          <cell r="AQ1120">
            <v>17510000</v>
          </cell>
          <cell r="AR1120">
            <v>6180000</v>
          </cell>
          <cell r="AS1120">
            <v>-1030000</v>
          </cell>
          <cell r="AT1120">
            <v>4323</v>
          </cell>
          <cell r="AU1120">
            <v>1468</v>
          </cell>
          <cell r="AV1120">
            <v>44825</v>
          </cell>
          <cell r="AW1120">
            <v>24720000</v>
          </cell>
          <cell r="AX1120" t="str">
            <v>O23011601010000007823</v>
          </cell>
        </row>
        <row r="1121">
          <cell r="E1121">
            <v>1098</v>
          </cell>
          <cell r="F1121" t="str">
            <v>1098-2022</v>
          </cell>
          <cell r="H1121" t="str">
            <v>No Aplica</v>
          </cell>
          <cell r="I1121" t="str">
            <v>Terminado</v>
          </cell>
          <cell r="J1121" t="str">
            <v>pendiente</v>
          </cell>
          <cell r="K1121" t="str">
            <v>1098-2022</v>
          </cell>
          <cell r="M1121" t="str">
            <v>X</v>
          </cell>
          <cell r="N1121" t="str">
            <v>NIT</v>
          </cell>
          <cell r="O1121">
            <v>860048608</v>
          </cell>
          <cell r="Q1121" t="str">
            <v>No Aplica</v>
          </cell>
          <cell r="R1121" t="str">
            <v>No Aplica</v>
          </cell>
          <cell r="S1121" t="str">
            <v>BBVA - ASSENT MANAGEMENT S.A SOCIEDAD FIDUCIARIA   (Vocera y Administradora del Encargo Fiduciario irrevocable de Administración y Pagos No. 756 de 2018 y Apoderada de la Secretaría Distrital del Habitat. Suscrito con GRAFOSCOPIOS S.A.S)</v>
          </cell>
          <cell r="T1121" t="str">
            <v>BBVA - ASSENT MANAGEMENT S.A SOCIEDAD FIDUCIARIA   (Vocera y Administradora del Encargo Fiduciario irrevocable de Administración y Pagos No. 756 de 2018 y Apoderada de la Secretaría Distrital del Habitat. Suscrito con GRAFOSCOPIOS S.A.S)</v>
          </cell>
          <cell r="U1121" t="str">
            <v>No Aplica</v>
          </cell>
          <cell r="V1121">
            <v>44820</v>
          </cell>
          <cell r="W1121">
            <v>44820</v>
          </cell>
          <cell r="X1121" t="str">
            <v>No Aplica</v>
          </cell>
          <cell r="Y1121" t="str">
            <v>No Aplica</v>
          </cell>
          <cell r="Z1121" t="str">
            <v>Contratación Directa</v>
          </cell>
          <cell r="AA1121" t="str">
            <v>Contrato de Encargo Fiduciario</v>
          </cell>
          <cell r="AB1121" t="str">
            <v>Encargo Fiduciario</v>
          </cell>
          <cell r="AC1121" t="str">
            <v>Diseñar y elaborar productos de comunicación, como insumo para el desarrollo de la estrategia de comunicaciones que adelantará la SDHT y AECID en el marco del convenio COL 037-B, que permita a la entidad visibilizar y difundir mediante los  productos  a  entregar  la  importancia  del mínimo  vital  y las  principales Conclusiones   del   estudio   sobre   este,   contribuyendo   de   esta   manera   a   su posicionamiento  y  comprensión,  así  como  al  fortalecimiento  y  promoción  de  los objetivos del proyecto denominado “Propuesta metodológica para identificar a la población  en  estado  de  vulnerabilidad  social, para  hacerlos  beneficiarios  del programa del mínimo vital de agua, en Bogotá, D.C</v>
          </cell>
          <cell r="AD1121">
            <v>44825</v>
          </cell>
          <cell r="AE1121">
            <v>44825</v>
          </cell>
          <cell r="AF1121">
            <v>44825</v>
          </cell>
          <cell r="AG1121">
            <v>44854</v>
          </cell>
          <cell r="AH1121">
            <v>1</v>
          </cell>
          <cell r="AI1121">
            <v>0</v>
          </cell>
          <cell r="AJ1121">
            <v>1</v>
          </cell>
          <cell r="AK1121">
            <v>1</v>
          </cell>
          <cell r="AL1121">
            <v>0</v>
          </cell>
          <cell r="AN1121">
            <v>44854</v>
          </cell>
          <cell r="AO1121">
            <v>44854</v>
          </cell>
          <cell r="AP1121">
            <v>106881995</v>
          </cell>
          <cell r="AQ1121">
            <v>106881995</v>
          </cell>
          <cell r="AR1121" t="str">
            <v>No Aplica</v>
          </cell>
          <cell r="AS1121" t="e">
            <v>#VALUE!</v>
          </cell>
          <cell r="AT1121" t="str">
            <v>No Aplica</v>
          </cell>
          <cell r="AU1121" t="str">
            <v>pendiente</v>
          </cell>
        </row>
        <row r="1122">
          <cell r="E1122">
            <v>1099</v>
          </cell>
          <cell r="F1122" t="str">
            <v>1099-2022</v>
          </cell>
          <cell r="G1122" t="str">
            <v xml:space="preserve">	CO1.PCCNTR.4107723</v>
          </cell>
          <cell r="H1122" t="str">
            <v>GESTIONAR Y ATENDER EL 100 % DE LOS REQUERIMIENTOS ALLEGADOS A LA ENTIDAD, RELACIONADOS CON ARRENDAMIENTO Y DESARROLLO DE VIVIENDA</v>
          </cell>
          <cell r="I1122" t="str">
            <v>En Ejecución</v>
          </cell>
          <cell r="J1122" t="str">
            <v>https://community.secop.gov.co/Public/Tendering/OpportunityDetail/Index?noticeUID=CO1.NTC.3381842&amp;isFromPublicArea=True&amp;isModal=False</v>
          </cell>
          <cell r="K1122" t="str">
            <v>SDHT-SDICV-PSP-087-2022</v>
          </cell>
          <cell r="L1122" t="str">
            <v>X</v>
          </cell>
          <cell r="N1122" t="str">
            <v>CC</v>
          </cell>
          <cell r="O1122">
            <v>1020718422</v>
          </cell>
          <cell r="P1122">
            <v>1</v>
          </cell>
          <cell r="Q1122" t="str">
            <v>YEPEZ LOPEZ</v>
          </cell>
          <cell r="R1122" t="str">
            <v>VANESA STEFANY</v>
          </cell>
          <cell r="S1122" t="str">
            <v>No Aplica</v>
          </cell>
          <cell r="T1122" t="str">
            <v>VANESA STEFANY YEPEZ LOPEZ</v>
          </cell>
          <cell r="U1122" t="str">
            <v>F</v>
          </cell>
          <cell r="V1122">
            <v>44844</v>
          </cell>
          <cell r="W1122" t="str">
            <v>No Aplica</v>
          </cell>
          <cell r="X1122">
            <v>44846</v>
          </cell>
          <cell r="Y1122">
            <v>44970</v>
          </cell>
          <cell r="Z1122" t="str">
            <v>Contratación Directa</v>
          </cell>
          <cell r="AA1122" t="str">
            <v>Contrato</v>
          </cell>
          <cell r="AB1122" t="str">
            <v>Prestación de Servicios Profesionales</v>
          </cell>
          <cell r="AC1122" t="str">
            <v>PRESTAR SERVICIOS PROFESIONALES PARA APOYAR JURIDICAMENTE EN LA SUSTANCIACIÓN DE LOS ACTOS ADMINISTRATIVOS EXPEDIDOS POR LA SUBDIRECCIÓN DEINVESTIGACIONES Y CONTROL DE VIVIENDA</v>
          </cell>
          <cell r="AD1122">
            <v>44846</v>
          </cell>
          <cell r="AE1122">
            <v>44846</v>
          </cell>
          <cell r="AF1122">
            <v>44846</v>
          </cell>
          <cell r="AG1122">
            <v>44603</v>
          </cell>
          <cell r="AH1122">
            <v>4</v>
          </cell>
          <cell r="AI1122">
            <v>0</v>
          </cell>
          <cell r="AJ1122">
            <v>4</v>
          </cell>
          <cell r="AK1122">
            <v>4</v>
          </cell>
          <cell r="AL1122">
            <v>0</v>
          </cell>
          <cell r="AN1122">
            <v>44968</v>
          </cell>
          <cell r="AO1122">
            <v>44968</v>
          </cell>
          <cell r="AP1122">
            <v>22866000</v>
          </cell>
          <cell r="AQ1122">
            <v>22866000</v>
          </cell>
          <cell r="AR1122">
            <v>5716500</v>
          </cell>
          <cell r="AS1122">
            <v>0</v>
          </cell>
          <cell r="AT1122">
            <v>4395</v>
          </cell>
          <cell r="AU1122">
            <v>1429</v>
          </cell>
          <cell r="AV1122">
            <v>44824</v>
          </cell>
          <cell r="AW1122">
            <v>22866000</v>
          </cell>
          <cell r="AX1122" t="str">
            <v>O23011603450000007812</v>
          </cell>
        </row>
        <row r="1123">
          <cell r="E1123">
            <v>1100</v>
          </cell>
          <cell r="F1123" t="str">
            <v>1100-2022</v>
          </cell>
          <cell r="G1123" t="str">
            <v xml:space="preserve">	CO1.PCCNTR.4108451</v>
          </cell>
          <cell r="H1123" t="str">
            <v>GESTIONAR Y ATENDER EL 100 % DE LOS REQUERIMIENTOS ALLEGADOS A LA ENTIDAD, RELACIONADOS CON ARRENDAMIENTO Y DESARROLLO DE VIVIENDA</v>
          </cell>
          <cell r="I1123" t="str">
            <v>En Ejecución</v>
          </cell>
          <cell r="J1123" t="str">
            <v>https://community.secop.gov.co/Public/Tendering/OpportunityDetail/Index?noticeUID=CO1.NTC.3382788&amp;isFromPublicArea=True&amp;isModal=False</v>
          </cell>
          <cell r="K1123" t="str">
            <v>SDHT-SDICV-PSP-086-2022</v>
          </cell>
          <cell r="L1123" t="str">
            <v>X</v>
          </cell>
          <cell r="N1123" t="str">
            <v>CC</v>
          </cell>
          <cell r="O1123">
            <v>17527835</v>
          </cell>
          <cell r="P1123">
            <v>8</v>
          </cell>
          <cell r="Q1123" t="str">
            <v>DUARTE HERNANDEZ</v>
          </cell>
          <cell r="R1123" t="str">
            <v>EDUARDO AUGUSTO</v>
          </cell>
          <cell r="S1123" t="str">
            <v>No Aplica</v>
          </cell>
          <cell r="T1123" t="str">
            <v>EDUARDO AUGUSTO DUARTE HERNANDEZ</v>
          </cell>
          <cell r="U1123" t="str">
            <v>M</v>
          </cell>
          <cell r="V1123">
            <v>44845</v>
          </cell>
          <cell r="W1123" t="str">
            <v>No Aplica</v>
          </cell>
          <cell r="X1123">
            <v>44846</v>
          </cell>
          <cell r="Y1123">
            <v>44969</v>
          </cell>
          <cell r="Z1123" t="str">
            <v>Contratación Directa</v>
          </cell>
          <cell r="AA1123" t="str">
            <v>Contrato</v>
          </cell>
          <cell r="AB1123" t="str">
            <v>Prestación de Servicios Profesionales</v>
          </cell>
          <cell r="AC1123" t="str">
            <v>PRESTAR SERVICIOS PROFESIONALES PARA APOYAR TECNICAMENTE A LA SUBDIRECCIÓN DE INVESTIGACIONES Y CONTROL DE VIVIENDA EN LAS ACTUACIONES ADMINISTRATIVAS RELACIONADAS CON LA ENAJENCIÓN DE VIVIENDA EN BOGOTÁ</v>
          </cell>
          <cell r="AD1123">
            <v>44846</v>
          </cell>
          <cell r="AE1123">
            <v>44846</v>
          </cell>
          <cell r="AF1123">
            <v>44846</v>
          </cell>
          <cell r="AG1123">
            <v>44968</v>
          </cell>
          <cell r="AH1123">
            <v>4</v>
          </cell>
          <cell r="AI1123">
            <v>0</v>
          </cell>
          <cell r="AJ1123">
            <v>4</v>
          </cell>
          <cell r="AK1123">
            <v>4</v>
          </cell>
          <cell r="AL1123">
            <v>0</v>
          </cell>
          <cell r="AN1123">
            <v>44968</v>
          </cell>
          <cell r="AO1123">
            <v>44968</v>
          </cell>
          <cell r="AP1123">
            <v>22866000</v>
          </cell>
          <cell r="AQ1123">
            <v>22866000</v>
          </cell>
          <cell r="AR1123">
            <v>5716500</v>
          </cell>
          <cell r="AS1123">
            <v>0</v>
          </cell>
          <cell r="AT1123">
            <v>4389</v>
          </cell>
          <cell r="AU1123">
            <v>1430</v>
          </cell>
          <cell r="AV1123">
            <v>44824</v>
          </cell>
          <cell r="AW1123">
            <v>22866000</v>
          </cell>
          <cell r="AX1123" t="str">
            <v>O23011603450000007812</v>
          </cell>
        </row>
        <row r="1124">
          <cell r="E1124">
            <v>1101</v>
          </cell>
          <cell r="F1124" t="str">
            <v>1101-2022</v>
          </cell>
          <cell r="G1124" t="str">
            <v>CO1.PCCNTR.4112713</v>
          </cell>
          <cell r="H1124" t="str">
            <v>GESTIONAR  EL 100 % DE LA CERTIFICACION DEL SISTEMA DE GESTION AMBIENTAL BAJO LOS REQUISITOS DE  LA NORMA ISO 14001:2015</v>
          </cell>
          <cell r="I1124" t="str">
            <v>Terminado</v>
          </cell>
          <cell r="J1124" t="str">
            <v>https://community.secop.gov.co/Public/Tendering/OpportunityDetail/Index?noticeUID=CO1.NTC.3388282&amp;isFromPublicArea=True&amp;isModal=False</v>
          </cell>
          <cell r="K1124" t="str">
            <v>SDHT-SDPP-PSP-040-2022</v>
          </cell>
          <cell r="L1124" t="str">
            <v>X</v>
          </cell>
          <cell r="N1124" t="str">
            <v>CC</v>
          </cell>
          <cell r="O1124">
            <v>1036928229</v>
          </cell>
          <cell r="P1124">
            <v>5</v>
          </cell>
          <cell r="Q1124" t="str">
            <v>PUERTA PELAEZ</v>
          </cell>
          <cell r="R1124" t="str">
            <v>LEIDY</v>
          </cell>
          <cell r="S1124" t="str">
            <v>No Aplica</v>
          </cell>
          <cell r="T1124" t="str">
            <v>LEIDY PUERTA PELAEZ</v>
          </cell>
          <cell r="U1124" t="str">
            <v>F</v>
          </cell>
          <cell r="V1124">
            <v>44846</v>
          </cell>
          <cell r="W1124" t="str">
            <v>No Aplica</v>
          </cell>
          <cell r="X1124">
            <v>44848</v>
          </cell>
          <cell r="Y1124">
            <v>44926</v>
          </cell>
          <cell r="Z1124" t="str">
            <v>Contratación Directa</v>
          </cell>
          <cell r="AA1124" t="str">
            <v>Contrato</v>
          </cell>
          <cell r="AB1124" t="str">
            <v>Prestación de Servicios Profesionales</v>
          </cell>
          <cell r="AC1124" t="str">
            <v>PRESTAR SERVICIOS PROFESIONALES PARA LIDERAR LA IMPLEMENTACIÓN Y SEGUIMIENTO DEL SISTEMA DE GESTIÓN AMBIENTAL BAJO LOS ESTÁNDARES DEL MODELO INTEGRADO DE PLANEACIÓN Y GESTIÓN Y LOS REQUISITOS DE LA NORMA ISO 14001-2015, ASÍ COMO, APOYAR EL DESARROLLO DE LA FORMULACIÓN, EJECUCIÓN Y SEGUIMIENTO DE LAS ACTIVIDADES CORRESPONDIENTES AL PLAN INSTITUCIONAL DE GESTIÓN AMBIENTAL – PIGA Y DEL Y EL PLAN DE ACCIÓN CUATRIENAL AMBIENTAL – PACA DE LA ENTIDAD</v>
          </cell>
          <cell r="AD1124">
            <v>44848</v>
          </cell>
          <cell r="AE1124">
            <v>44848</v>
          </cell>
          <cell r="AF1124">
            <v>44848</v>
          </cell>
          <cell r="AG1124">
            <v>44933</v>
          </cell>
          <cell r="AH1124">
            <v>2</v>
          </cell>
          <cell r="AI1124">
            <v>24</v>
          </cell>
          <cell r="AJ1124">
            <v>2.8</v>
          </cell>
          <cell r="AK1124">
            <v>2</v>
          </cell>
          <cell r="AL1124">
            <v>24</v>
          </cell>
          <cell r="AN1124">
            <v>44933</v>
          </cell>
          <cell r="AO1124">
            <v>44874</v>
          </cell>
          <cell r="AP1124">
            <v>20188000</v>
          </cell>
          <cell r="AQ1124">
            <v>6248667</v>
          </cell>
          <cell r="AR1124">
            <v>7210000</v>
          </cell>
          <cell r="AS1124">
            <v>0</v>
          </cell>
          <cell r="AT1124">
            <v>4533</v>
          </cell>
          <cell r="AU1124">
            <v>1459</v>
          </cell>
          <cell r="AV1124">
            <v>44825</v>
          </cell>
          <cell r="AW1124">
            <v>20188000</v>
          </cell>
          <cell r="AX1124" t="str">
            <v>O23011605560000007602</v>
          </cell>
        </row>
        <row r="1125">
          <cell r="E1125">
            <v>1102</v>
          </cell>
          <cell r="F1125" t="str">
            <v>1102-2022</v>
          </cell>
          <cell r="G1125" t="str">
            <v>CO1.PCCNTR.4113105</v>
          </cell>
          <cell r="H1125" t="str">
            <v>REALIZAR SERVICIOS DE ASISTENCIA TÉCNICA AL 100 % DE LOS PROYECTOS VINCULADOS COMO ASOCIATIVOS Y/O PROYECTOS ESTRATÉGICOS EN EL MARCO DEL PDD.</v>
          </cell>
          <cell r="I1125" t="str">
            <v>En Ejecución</v>
          </cell>
          <cell r="J1125" t="str">
            <v>https://community.secop.gov.co/Public/Tendering/OpportunityDetail/Index?noticeUID=CO1.NTC.3388655&amp;isFromPublicArea=True&amp;isModal=False</v>
          </cell>
          <cell r="K1125" t="str">
            <v>SDHT-SDGS-PSP-053-2022</v>
          </cell>
          <cell r="L1125" t="str">
            <v>X</v>
          </cell>
          <cell r="N1125" t="str">
            <v>CC</v>
          </cell>
          <cell r="O1125">
            <v>1032459161</v>
          </cell>
          <cell r="P1125">
            <v>6</v>
          </cell>
          <cell r="Q1125" t="str">
            <v>MUÑETON CASTRO</v>
          </cell>
          <cell r="R1125" t="str">
            <v>DANIEL FELIPE</v>
          </cell>
          <cell r="S1125" t="str">
            <v>No Aplica</v>
          </cell>
          <cell r="T1125" t="str">
            <v>DANIEL FELIPE MUÑETON CASTRO</v>
          </cell>
          <cell r="U1125" t="str">
            <v>M</v>
          </cell>
          <cell r="V1125">
            <v>44852</v>
          </cell>
          <cell r="W1125" t="str">
            <v>No Aplica</v>
          </cell>
          <cell r="X1125">
            <v>44848</v>
          </cell>
          <cell r="Y1125">
            <v>45012</v>
          </cell>
          <cell r="Z1125" t="str">
            <v>Contratación Directa</v>
          </cell>
          <cell r="AA1125" t="str">
            <v>Contrato</v>
          </cell>
          <cell r="AB1125" t="str">
            <v>Prestación de Servicios Profesionales</v>
          </cell>
          <cell r="AC1125" t="str">
            <v>PRESTAR SERVICIOS PROFESIONALES PARA REALIZAR EL ANÁLISIS, ACOMPAÑAMIENTO Y CONSOLIDACIÓN DE LA INFORMACIÓN DE LOS PROYECTOS, QUE LO REQUIEREN EN EL MARCO DE LOS INSTRUMENTOS DE GESTIÓN Y/O PLANEAMIENTO EN RESPONSABILIDAD DE LA SUBDIRECCIÓN.</v>
          </cell>
          <cell r="AD1125">
            <v>44865</v>
          </cell>
          <cell r="AE1125">
            <v>44866</v>
          </cell>
          <cell r="AF1125">
            <v>44866</v>
          </cell>
          <cell r="AG1125" t="str">
            <v>pendiente</v>
          </cell>
          <cell r="AH1125">
            <v>5</v>
          </cell>
          <cell r="AI1125">
            <v>16</v>
          </cell>
          <cell r="AJ1125">
            <v>5.5333333333333332</v>
          </cell>
          <cell r="AK1125">
            <v>5</v>
          </cell>
          <cell r="AL1125">
            <v>16</v>
          </cell>
          <cell r="AN1125">
            <v>45032</v>
          </cell>
          <cell r="AO1125">
            <v>45032</v>
          </cell>
          <cell r="AP1125">
            <v>39840000</v>
          </cell>
          <cell r="AQ1125">
            <v>39840000</v>
          </cell>
          <cell r="AR1125">
            <v>7200000</v>
          </cell>
          <cell r="AS1125">
            <v>0</v>
          </cell>
          <cell r="AT1125">
            <v>4488</v>
          </cell>
          <cell r="AU1125">
            <v>1522</v>
          </cell>
          <cell r="AV1125">
            <v>44834</v>
          </cell>
          <cell r="AW1125">
            <v>39840000</v>
          </cell>
          <cell r="AX1125" t="str">
            <v>O23011601190000007798</v>
          </cell>
        </row>
        <row r="1126">
          <cell r="E1126">
            <v>1103</v>
          </cell>
          <cell r="F1126" t="str">
            <v>1103-2022</v>
          </cell>
          <cell r="G1126" t="str">
            <v>CO1.PCCNTR.4112967</v>
          </cell>
          <cell r="H1126" t="str">
            <v>IMPLEMENTAR EL 100 % SISTEMAS DE INFORMACIÓN MISIONAL DE LA SDHT.</v>
          </cell>
          <cell r="I1126" t="str">
            <v>En Ejecución</v>
          </cell>
          <cell r="J1126" t="str">
            <v>https://community.secop.gov.co/Public/Tendering/OpportunityDetail/Index?noticeUID=CO1.NTC.3180602&amp;isFromPublicArea=True&amp;isModal=False</v>
          </cell>
          <cell r="K1126" t="str">
            <v>SDHT-SA-PMC-042-2022</v>
          </cell>
          <cell r="M1126" t="str">
            <v>X</v>
          </cell>
          <cell r="N1126" t="str">
            <v>NIT</v>
          </cell>
          <cell r="O1126">
            <v>900395252</v>
          </cell>
          <cell r="Q1126" t="str">
            <v>No Aplica</v>
          </cell>
          <cell r="R1126" t="str">
            <v>No Aplica</v>
          </cell>
          <cell r="S1126" t="str">
            <v>SOFTGIC S.A.S.</v>
          </cell>
          <cell r="T1126" t="str">
            <v>SOFTGIC S.A.S.</v>
          </cell>
          <cell r="U1126" t="str">
            <v>No Aplica</v>
          </cell>
          <cell r="V1126">
            <v>44847</v>
          </cell>
          <cell r="W1126">
            <v>44859</v>
          </cell>
          <cell r="X1126" t="str">
            <v>No Aplica</v>
          </cell>
          <cell r="Y1126" t="str">
            <v>No Aplica</v>
          </cell>
          <cell r="Z1126" t="str">
            <v>SA-Menor Cuantía</v>
          </cell>
          <cell r="AA1126" t="str">
            <v>Contrato</v>
          </cell>
          <cell r="AB1126" t="str">
            <v>Suministro</v>
          </cell>
          <cell r="AC1126" t="str">
            <v>CONTRATACIÓN DE FABRICA DE SOFTWARE PARA EL MEJORAMIENTO DE LOS SISTEMAS MISIONALES.</v>
          </cell>
          <cell r="AD1126">
            <v>44859</v>
          </cell>
          <cell r="AE1126">
            <v>44859</v>
          </cell>
          <cell r="AF1126">
            <v>44859</v>
          </cell>
          <cell r="AG1126">
            <v>45163</v>
          </cell>
          <cell r="AH1126">
            <v>10</v>
          </cell>
          <cell r="AI1126">
            <v>0</v>
          </cell>
          <cell r="AJ1126">
            <v>10</v>
          </cell>
          <cell r="AK1126">
            <v>10</v>
          </cell>
          <cell r="AL1126">
            <v>0</v>
          </cell>
          <cell r="AN1126">
            <v>45162</v>
          </cell>
          <cell r="AO1126">
            <v>45162</v>
          </cell>
          <cell r="AP1126">
            <v>264986460</v>
          </cell>
          <cell r="AQ1126">
            <v>264986460</v>
          </cell>
          <cell r="AR1126" t="str">
            <v>No Aplica</v>
          </cell>
          <cell r="AS1126" t="e">
            <v>#VALUE!</v>
          </cell>
          <cell r="AT1126">
            <v>3202</v>
          </cell>
          <cell r="AU1126">
            <v>1231</v>
          </cell>
          <cell r="AV1126">
            <v>44763</v>
          </cell>
          <cell r="AW1126">
            <v>298000000</v>
          </cell>
          <cell r="AX1126" t="str">
            <v>O23011605530000007815</v>
          </cell>
        </row>
        <row r="1127">
          <cell r="E1127">
            <v>1104</v>
          </cell>
          <cell r="F1127" t="str">
            <v>1104-2022</v>
          </cell>
          <cell r="G1127" t="str">
            <v xml:space="preserve">	CO1.PCCNTR.4113571</v>
          </cell>
          <cell r="H1127" t="str">
            <v>GESTIONAR Y ATENDER EL 100 % DE LOS REQUERIMIENTOS ALLEGADOS A LA ENTIDAD, RELACIONADOS CON ARRENDAMIENTO Y DESARROLLO DE VIVIENDA</v>
          </cell>
          <cell r="I1127" t="str">
            <v>En Ejecución</v>
          </cell>
          <cell r="J1127" t="str">
            <v>https://community.secop.gov.co/Public/Tendering/OpportunityDetail/Index?noticeUID=CO1.NTC.3390008&amp;isFromPublicArea=True&amp;isModal=False</v>
          </cell>
          <cell r="K1127" t="str">
            <v>SDHT-SDICV-PSP-083-2022</v>
          </cell>
          <cell r="L1127" t="str">
            <v>X</v>
          </cell>
          <cell r="N1127" t="str">
            <v>CC</v>
          </cell>
          <cell r="O1127">
            <v>80051459</v>
          </cell>
          <cell r="P1127">
            <v>6</v>
          </cell>
          <cell r="Q1127" t="str">
            <v>BONILLA RINCON</v>
          </cell>
          <cell r="R1127" t="str">
            <v>DAVID ALBERTO</v>
          </cell>
          <cell r="S1127" t="str">
            <v>No Aplica</v>
          </cell>
          <cell r="T1127" t="str">
            <v>DAVID ALBERTO BONILLA RINCON</v>
          </cell>
          <cell r="U1127" t="str">
            <v>M</v>
          </cell>
          <cell r="V1127">
            <v>44846</v>
          </cell>
          <cell r="W1127" t="str">
            <v>No Aplica</v>
          </cell>
          <cell r="X1127">
            <v>44847</v>
          </cell>
          <cell r="Y1127">
            <v>44971</v>
          </cell>
          <cell r="Z1127" t="str">
            <v>Contratación Directa</v>
          </cell>
          <cell r="AA1127" t="str">
            <v>Contrato</v>
          </cell>
          <cell r="AB1127" t="str">
            <v>Prestación de Servicios Profesionales</v>
          </cell>
          <cell r="AC1127" t="str">
            <v>PRESTAR SERVICIOS PROFESIONALES DE APOYO JURIDICO PARA SUSTANCIAR INVESTIGACIONES ADMINISTRATIVAS RELACIONADAS CON LA ENAJENACIÓN Y ARRENDAMIENTO DE VIVIENDA</v>
          </cell>
          <cell r="AD1127">
            <v>44847</v>
          </cell>
          <cell r="AE1127">
            <v>44847</v>
          </cell>
          <cell r="AF1127">
            <v>44847</v>
          </cell>
          <cell r="AG1127">
            <v>44969</v>
          </cell>
          <cell r="AH1127">
            <v>4</v>
          </cell>
          <cell r="AI1127">
            <v>0</v>
          </cell>
          <cell r="AJ1127">
            <v>4</v>
          </cell>
          <cell r="AK1127">
            <v>4</v>
          </cell>
          <cell r="AL1127">
            <v>0</v>
          </cell>
          <cell r="AN1127">
            <v>44969</v>
          </cell>
          <cell r="AO1127">
            <v>44969</v>
          </cell>
          <cell r="AP1127">
            <v>22866000</v>
          </cell>
          <cell r="AQ1127">
            <v>22866000</v>
          </cell>
          <cell r="AR1127">
            <v>5716500</v>
          </cell>
          <cell r="AS1127">
            <v>0</v>
          </cell>
          <cell r="AT1127">
            <v>4384</v>
          </cell>
          <cell r="AU1127">
            <v>1439</v>
          </cell>
          <cell r="AV1127">
            <v>44824</v>
          </cell>
          <cell r="AW1127">
            <v>22866000</v>
          </cell>
          <cell r="AX1127" t="str">
            <v>O23011603450000007812</v>
          </cell>
        </row>
        <row r="1128">
          <cell r="E1128">
            <v>1105</v>
          </cell>
          <cell r="F1128" t="str">
            <v>1105-2022</v>
          </cell>
          <cell r="H1128" t="str">
            <v>No Aplica</v>
          </cell>
          <cell r="I1128" t="str">
            <v>No se utilizó Numeración</v>
          </cell>
          <cell r="T1128">
            <v>0</v>
          </cell>
          <cell r="AC1128" t="str">
            <v/>
          </cell>
          <cell r="AJ1128">
            <v>0</v>
          </cell>
          <cell r="AK1128">
            <v>0</v>
          </cell>
          <cell r="AL1128">
            <v>0</v>
          </cell>
          <cell r="AQ1128">
            <v>0</v>
          </cell>
          <cell r="AS1128">
            <v>0</v>
          </cell>
        </row>
        <row r="1129">
          <cell r="E1129">
            <v>1106</v>
          </cell>
          <cell r="F1129" t="str">
            <v>1106-2022</v>
          </cell>
          <cell r="H1129" t="str">
            <v>No Aplica</v>
          </cell>
          <cell r="I1129" t="str">
            <v>No se utilizó Numeración</v>
          </cell>
          <cell r="T1129">
            <v>0</v>
          </cell>
          <cell r="AC1129" t="str">
            <v/>
          </cell>
          <cell r="AJ1129">
            <v>0</v>
          </cell>
          <cell r="AK1129">
            <v>0</v>
          </cell>
          <cell r="AL1129">
            <v>0</v>
          </cell>
          <cell r="AQ1129">
            <v>0</v>
          </cell>
          <cell r="AS1129">
            <v>0</v>
          </cell>
        </row>
        <row r="1130">
          <cell r="E1130">
            <v>1107</v>
          </cell>
          <cell r="F1130" t="str">
            <v>1107-2022</v>
          </cell>
          <cell r="G1130" t="str">
            <v xml:space="preserve">	CO1.PCCNTR.4119146</v>
          </cell>
          <cell r="H1130" t="str">
            <v>BENEFICIAR 15851 HOGARES  CON SUBSIDIOS PARA ADQUISICIÓN DE VIVIENDA VIS Y VIP</v>
          </cell>
          <cell r="I1130" t="str">
            <v>Terminado Anormalmente</v>
          </cell>
          <cell r="J1130" t="str">
            <v>https://community.secop.gov.co/Public/Tendering/OpportunityDetail/Index?noticeUID=CO1.NTC.3397691&amp;isFromPublicArea=True&amp;isModal=False</v>
          </cell>
          <cell r="K1130" t="str">
            <v>SDHT-SDRPRIV-PSP-051-2022.</v>
          </cell>
          <cell r="L1130" t="str">
            <v>X</v>
          </cell>
          <cell r="N1130" t="str">
            <v>CC</v>
          </cell>
          <cell r="O1130">
            <v>1026302522</v>
          </cell>
          <cell r="Q1130" t="str">
            <v>VILLAMIL MARTINEZ</v>
          </cell>
          <cell r="R1130" t="str">
            <v>LAURA VALENTINA</v>
          </cell>
          <cell r="S1130" t="str">
            <v>No Aplica</v>
          </cell>
          <cell r="T1130" t="str">
            <v>LAURA VALENTINA VILLAMIL MARTINEZ</v>
          </cell>
          <cell r="U1130" t="str">
            <v>F</v>
          </cell>
          <cell r="V1130">
            <v>44852</v>
          </cell>
          <cell r="W1130" t="str">
            <v>No Aplica</v>
          </cell>
          <cell r="X1130">
            <v>44852</v>
          </cell>
          <cell r="Y1130">
            <v>44941</v>
          </cell>
          <cell r="Z1130" t="str">
            <v>Contratación Directa</v>
          </cell>
          <cell r="AA1130" t="str">
            <v>Contrato</v>
          </cell>
          <cell r="AB1130" t="str">
            <v>Prestación de Servicios Profesionales</v>
          </cell>
          <cell r="AC1130" t="str">
            <v xml:space="preserve">PRESTAR SERVICIOS PROFESIONALES PARA IDENTIFICAR, VERIFICAR Y ACOMPAÑAR DESDE EL COMPONENTE SOCIAL, EL CUMPLIMIENTO DE REQUISITOS A LOS HOGARES QUE PUEDEN SER BENEFICIARIOS DE LOS INSTRUMENTOS DE FINANCIACIÓN A CARGO DE LA SUBSECRETARÍA DE GESTIÓN FINANCIERA	</v>
          </cell>
          <cell r="AD1130">
            <v>44852</v>
          </cell>
          <cell r="AE1130">
            <v>44855</v>
          </cell>
          <cell r="AF1130">
            <v>44855</v>
          </cell>
          <cell r="AG1130">
            <v>44941</v>
          </cell>
          <cell r="AH1130">
            <v>2</v>
          </cell>
          <cell r="AI1130">
            <v>19</v>
          </cell>
          <cell r="AJ1130">
            <v>2.6333333333333333</v>
          </cell>
          <cell r="AK1130">
            <v>2</v>
          </cell>
          <cell r="AL1130">
            <v>19</v>
          </cell>
          <cell r="AN1130">
            <v>44941</v>
          </cell>
          <cell r="AO1130">
            <v>44855</v>
          </cell>
          <cell r="AP1130">
            <v>0</v>
          </cell>
          <cell r="AQ1130">
            <v>0</v>
          </cell>
          <cell r="AR1130">
            <v>5300000</v>
          </cell>
          <cell r="AS1130">
            <v>13956666.666666666</v>
          </cell>
          <cell r="AT1130" t="e">
            <v>#N/A</v>
          </cell>
          <cell r="AU1130">
            <v>1401</v>
          </cell>
          <cell r="AV1130">
            <v>44810</v>
          </cell>
          <cell r="AW1130">
            <v>21200000</v>
          </cell>
          <cell r="AX1130" t="str">
            <v>O23011601010000007823</v>
          </cell>
        </row>
        <row r="1131">
          <cell r="E1131">
            <v>1108</v>
          </cell>
          <cell r="F1131" t="str">
            <v>1108-2022</v>
          </cell>
          <cell r="G1131" t="str">
            <v>CO1.PCCNTR.4118523</v>
          </cell>
          <cell r="H1131" t="str">
            <v>GESTIONAR Y ATENDER EL 100 % DE LOS REQUERIMIENTOS ALLEGADOS A LA ENTIDAD, RELACIONADOS CON ARRENDAMIENTO Y DESARROLLO DE VIVIENDA</v>
          </cell>
          <cell r="I1131" t="str">
            <v>En Ejecución</v>
          </cell>
          <cell r="J1131" t="str">
            <v>https://community.secop.gov.co/Public/Tendering/OpportunityDetail/Index?noticeUID=CO1.NTC.3396577&amp;isFromPublicArea=True&amp;isModal=False</v>
          </cell>
          <cell r="K1131" t="str">
            <v>SDHT-SDICV-PSAG-012-2022</v>
          </cell>
          <cell r="L1131" t="str">
            <v>X</v>
          </cell>
          <cell r="N1131" t="str">
            <v>CC</v>
          </cell>
          <cell r="O1131">
            <v>80920610</v>
          </cell>
          <cell r="Q1131" t="str">
            <v>BUSTOS PINTO</v>
          </cell>
          <cell r="R1131" t="str">
            <v>JUAN CARLOS</v>
          </cell>
          <cell r="S1131" t="str">
            <v>No Aplica</v>
          </cell>
          <cell r="T1131" t="str">
            <v>JUAN CARLOS BUSTOS PINTO</v>
          </cell>
          <cell r="U1131" t="str">
            <v>M</v>
          </cell>
          <cell r="V1131">
            <v>44847</v>
          </cell>
          <cell r="W1131" t="str">
            <v>No Aplica</v>
          </cell>
          <cell r="X1131">
            <v>44852</v>
          </cell>
          <cell r="Y1131">
            <v>44974</v>
          </cell>
          <cell r="Z1131" t="str">
            <v>Contratación Directa</v>
          </cell>
          <cell r="AA1131" t="str">
            <v>Contrato</v>
          </cell>
          <cell r="AB1131" t="str">
            <v>Prestación de Servicios  de Apoyo a la Gestión</v>
          </cell>
          <cell r="AC1131" t="str">
            <v>PRESTAR SERVICIOS DE APOYO A LA GESTIÓN EN EL DESARROLLO DE ACTIVIDADES DE CARÁCTER ADMINISTRATIVO RELACIONADAS CON EL CONTROL DE VIVIENDA.</v>
          </cell>
          <cell r="AD1131">
            <v>44852</v>
          </cell>
          <cell r="AE1131">
            <v>44852</v>
          </cell>
          <cell r="AF1131">
            <v>44852</v>
          </cell>
          <cell r="AG1131">
            <v>44974</v>
          </cell>
          <cell r="AH1131">
            <v>4</v>
          </cell>
          <cell r="AI1131">
            <v>0</v>
          </cell>
          <cell r="AJ1131">
            <v>4</v>
          </cell>
          <cell r="AK1131">
            <v>4</v>
          </cell>
          <cell r="AL1131">
            <v>0</v>
          </cell>
          <cell r="AN1131">
            <v>44974</v>
          </cell>
          <cell r="AO1131">
            <v>44974</v>
          </cell>
          <cell r="AP1131">
            <v>13600000</v>
          </cell>
          <cell r="AQ1131">
            <v>13600000</v>
          </cell>
          <cell r="AR1131">
            <v>3400000</v>
          </cell>
          <cell r="AS1131">
            <v>0</v>
          </cell>
          <cell r="AT1131">
            <v>4391</v>
          </cell>
          <cell r="AU1131">
            <v>1433</v>
          </cell>
          <cell r="AV1131">
            <v>44824</v>
          </cell>
          <cell r="AW1131">
            <v>13600000</v>
          </cell>
          <cell r="AX1131" t="str">
            <v>O23011603450000007812</v>
          </cell>
        </row>
        <row r="1132">
          <cell r="E1132">
            <v>1109</v>
          </cell>
          <cell r="F1132" t="str">
            <v>1109-2022</v>
          </cell>
          <cell r="G1132" t="str">
            <v>CO1.PCCNTR.4139084</v>
          </cell>
          <cell r="H1132" t="str">
            <v>FORTALECER TÉCNICA Y ORGANIZACIONALMENTE 100 % DE LOS ACUEDUCTOS IDENTIFICADOS Y PRIORIZADOS EN LA ZONA RURAL DEL DISTRITO.</v>
          </cell>
          <cell r="I1132" t="str">
            <v>En Ejecución</v>
          </cell>
          <cell r="J1132" t="str">
            <v>https://community.secop.gov.co/Public/Tendering/OpportunityDetail/Index?noticeUID=CO1.NTC.3422777&amp;isFromPublicArea=True&amp;isModal=False</v>
          </cell>
          <cell r="K1132" t="str">
            <v>SDHT-SDSP-PSP-036-2022</v>
          </cell>
          <cell r="L1132" t="str">
            <v>X</v>
          </cell>
          <cell r="N1132" t="str">
            <v>CC</v>
          </cell>
          <cell r="O1132">
            <v>51703664</v>
          </cell>
          <cell r="P1132">
            <v>3</v>
          </cell>
          <cell r="Q1132" t="str">
            <v>GUERRERO AVILA</v>
          </cell>
          <cell r="R1132" t="str">
            <v>YOLANDA</v>
          </cell>
          <cell r="S1132" t="str">
            <v>No Aplica</v>
          </cell>
          <cell r="T1132" t="str">
            <v>YOLANDA GUERRERO AVILA</v>
          </cell>
          <cell r="U1132" t="str">
            <v>F</v>
          </cell>
          <cell r="V1132">
            <v>44854</v>
          </cell>
          <cell r="W1132">
            <v>44858</v>
          </cell>
          <cell r="X1132">
            <v>44855</v>
          </cell>
          <cell r="Y1132">
            <v>44946</v>
          </cell>
          <cell r="Z1132" t="str">
            <v>Contratación Directa</v>
          </cell>
          <cell r="AA1132" t="str">
            <v>Contrato</v>
          </cell>
          <cell r="AB1132" t="str">
            <v>Prestación de Servicios Profesionales</v>
          </cell>
          <cell r="AC1132" t="str">
            <v>PRESTAR SERVICIOS PROFESIONALES PARA APOYAR DESDE EL COMPONENTE SOCIAL LA INTERACCIÓN CON LAS COMUNIDADES BENEFICIADAS CON INVERSIÓN DE LA SDHT.</v>
          </cell>
          <cell r="AD1132">
            <v>44858</v>
          </cell>
          <cell r="AE1132">
            <v>44858</v>
          </cell>
          <cell r="AF1132">
            <v>44858</v>
          </cell>
          <cell r="AG1132">
            <v>44949</v>
          </cell>
          <cell r="AH1132">
            <v>3</v>
          </cell>
          <cell r="AJ1132">
            <v>4.6333333333333329</v>
          </cell>
          <cell r="AK1132">
            <v>4</v>
          </cell>
          <cell r="AL1132">
            <v>19</v>
          </cell>
          <cell r="AM1132">
            <v>139</v>
          </cell>
          <cell r="AN1132">
            <v>44949</v>
          </cell>
          <cell r="AO1132">
            <v>44997</v>
          </cell>
          <cell r="AP1132">
            <v>21000000</v>
          </cell>
          <cell r="AQ1132">
            <v>32433333</v>
          </cell>
          <cell r="AR1132">
            <v>7000000</v>
          </cell>
          <cell r="AS1132">
            <v>0.3333333358168602</v>
          </cell>
          <cell r="AT1132">
            <v>3955</v>
          </cell>
          <cell r="AU1132">
            <v>1514</v>
          </cell>
          <cell r="AV1132">
            <v>44832</v>
          </cell>
          <cell r="AW1132">
            <v>21000000</v>
          </cell>
          <cell r="AX1132" t="str">
            <v>O23011602370000007615</v>
          </cell>
        </row>
        <row r="1133">
          <cell r="E1133">
            <v>1110</v>
          </cell>
          <cell r="F1133" t="str">
            <v>1110-2022</v>
          </cell>
          <cell r="G1133" t="str">
            <v>CO1.PCCNTR.4125045</v>
          </cell>
          <cell r="H1133" t="str">
            <v>REALIZAR SERVICIOS DE ASISTENCIA TÉCNICA AL 100 % DE LOS PROYECTOS VINCULADOS COMO ASOCIATIVOS Y/O PROYECTOS ESTRATÉGICOS EN EL MARCO DEL PDD.</v>
          </cell>
          <cell r="I1133" t="str">
            <v>En Ejecución</v>
          </cell>
          <cell r="J1133" t="str">
            <v>https://community.secop.gov.co/Public/Tendering/OpportunityDetail/Index?noticeUID=CO1.NTC.3405045&amp;isFromPublicArea=True&amp;isModal=False</v>
          </cell>
          <cell r="K1133" t="str">
            <v>SDHT-SDGS-PSP-054-2022</v>
          </cell>
          <cell r="L1133" t="str">
            <v>X</v>
          </cell>
          <cell r="N1133" t="str">
            <v>CC</v>
          </cell>
          <cell r="O1133">
            <v>80186641</v>
          </cell>
          <cell r="Q1133" t="str">
            <v>SANCHEZ MARTINEZ</v>
          </cell>
          <cell r="R1133" t="str">
            <v>ALIRIO</v>
          </cell>
          <cell r="S1133" t="str">
            <v>No Aplica</v>
          </cell>
          <cell r="T1133" t="str">
            <v>ALIRIO SANCHEZ MARTINEZ</v>
          </cell>
          <cell r="U1133" t="str">
            <v>M</v>
          </cell>
          <cell r="V1133">
            <v>44852</v>
          </cell>
          <cell r="W1133">
            <v>44853</v>
          </cell>
          <cell r="X1133">
            <v>44852</v>
          </cell>
          <cell r="Y1133">
            <v>44931</v>
          </cell>
          <cell r="Z1133" t="str">
            <v>Contratación Directa</v>
          </cell>
          <cell r="AA1133" t="str">
            <v>Contrato</v>
          </cell>
          <cell r="AB1133" t="str">
            <v>Prestación de Servicios Profesionales</v>
          </cell>
          <cell r="AC1133" t="str">
            <v>PRESTAR SERVICIOS PROFESIONALES PARA REALIZAR ACCIONES QUE PROMUEVAN LA GENERACIÓN DE SOLUCIONES HABITACIONALES, LA IMPLEMENTACIÓN DE LAS POLÍTICAS PÚBLICAS DE HÁBITAT, LA GESTIÓN DE SUELO Y LA GENERACIÓN DE INSUMOS Y ARTICULACIONES PARA DAR RESPUESTA A SOLICITUDES Y CONSTRUIR DOCUMENTOS TÉCNICOS EN ARTICULACIÓN CON LA SUBSECRETARÍA DE PLANEACIÓN Y POLÍTICA.</v>
          </cell>
          <cell r="AD1133">
            <v>44853</v>
          </cell>
          <cell r="AE1133">
            <v>44853</v>
          </cell>
          <cell r="AF1133">
            <v>44853</v>
          </cell>
          <cell r="AG1133">
            <v>44932</v>
          </cell>
          <cell r="AH1133">
            <v>2</v>
          </cell>
          <cell r="AI1133">
            <v>18</v>
          </cell>
          <cell r="AJ1133">
            <v>2.6</v>
          </cell>
          <cell r="AK1133">
            <v>2</v>
          </cell>
          <cell r="AL1133">
            <v>18</v>
          </cell>
          <cell r="AN1133">
            <v>44932</v>
          </cell>
          <cell r="AO1133">
            <v>44932</v>
          </cell>
          <cell r="AP1133">
            <v>24102000</v>
          </cell>
          <cell r="AQ1133">
            <v>24102000</v>
          </cell>
          <cell r="AR1133">
            <v>9270000</v>
          </cell>
          <cell r="AS1133">
            <v>0</v>
          </cell>
          <cell r="AT1133">
            <v>3489</v>
          </cell>
          <cell r="AU1133">
            <v>1550</v>
          </cell>
          <cell r="AV1133">
            <v>44841</v>
          </cell>
          <cell r="AW1133">
            <v>24102000</v>
          </cell>
          <cell r="AX1133" t="str">
            <v>O23011601190000007798</v>
          </cell>
        </row>
        <row r="1134">
          <cell r="E1134">
            <v>1111</v>
          </cell>
          <cell r="F1134" t="str">
            <v>1111-2022</v>
          </cell>
          <cell r="G1134" t="str">
            <v xml:space="preserve">CO1.PCCNTR.4172547 </v>
          </cell>
          <cell r="H1134" t="str">
            <v xml:space="preserve">CONSTRUIR 75 VIVIENDAS RURALES NUEVAS </v>
          </cell>
          <cell r="I1134" t="str">
            <v>En Ejecución</v>
          </cell>
          <cell r="J1134" t="str">
            <v xml:space="preserve">https://community.secop.gov.co/Public/Tendering/OpportunityDetail/Index?noticeUID=CO1.NTC.3463615&amp;isFromPublicArea=True&amp;isModal=False
</v>
          </cell>
          <cell r="K1134" t="str">
            <v>SDHT-SDO-PSP-087-2022</v>
          </cell>
          <cell r="L1134" t="str">
            <v>X</v>
          </cell>
          <cell r="N1134" t="str">
            <v>CC</v>
          </cell>
          <cell r="O1134">
            <v>52729080</v>
          </cell>
          <cell r="Q1134" t="str">
            <v>RAMOS CRUZ</v>
          </cell>
          <cell r="R1134" t="str">
            <v>DIANA MARITZA</v>
          </cell>
          <cell r="S1134" t="str">
            <v>No Aplica</v>
          </cell>
          <cell r="T1134" t="str">
            <v>DIANA MARITZA RAMOS CRUZ</v>
          </cell>
          <cell r="U1134" t="str">
            <v>F</v>
          </cell>
          <cell r="V1134">
            <v>44865</v>
          </cell>
          <cell r="W1134" t="str">
            <v>No Aplica</v>
          </cell>
          <cell r="X1134">
            <v>44866</v>
          </cell>
          <cell r="Y1134">
            <v>44951</v>
          </cell>
          <cell r="Z1134" t="str">
            <v>Contratación Directa</v>
          </cell>
          <cell r="AA1134" t="str">
            <v>Contrato</v>
          </cell>
          <cell r="AB1134" t="str">
            <v>Prestación de Servicios Profesionales</v>
          </cell>
          <cell r="AC1134" t="str">
            <v>PRESTAR SERVICIOS PROFESIONALES PARA APOYAR EN EL SEGUIMIENTO ADMINISTRATIVO Y LA IMPLEMENTACIÓN DE LAS MEDIDAS DE SEGURIDAD INDUSTRIAL Y LA SALUD OCUPACIONAL EN LAS OBRAS DE VIVIENDA NUEVA RURAL, Y LOS DEMÁS PROYECTOS PRIORIZADOS POR LA SUBDIRECCIÓN DE OPERACIONES</v>
          </cell>
          <cell r="AD1134">
            <v>44866</v>
          </cell>
          <cell r="AE1134">
            <v>44866</v>
          </cell>
          <cell r="AF1134">
            <v>44866</v>
          </cell>
          <cell r="AG1134">
            <v>44950</v>
          </cell>
          <cell r="AH1134">
            <v>2</v>
          </cell>
          <cell r="AI1134">
            <v>25</v>
          </cell>
          <cell r="AJ1134">
            <v>3.8333333333333335</v>
          </cell>
          <cell r="AK1134">
            <v>3</v>
          </cell>
          <cell r="AL1134">
            <v>25</v>
          </cell>
          <cell r="AM1134">
            <v>115</v>
          </cell>
          <cell r="AN1134">
            <v>44951</v>
          </cell>
          <cell r="AO1134">
            <v>44982</v>
          </cell>
          <cell r="AP1134">
            <v>14883500</v>
          </cell>
          <cell r="AQ1134">
            <v>20136500</v>
          </cell>
          <cell r="AR1134">
            <v>5253000</v>
          </cell>
          <cell r="AS1134">
            <v>0</v>
          </cell>
          <cell r="AT1134">
            <v>4278</v>
          </cell>
          <cell r="AU1134">
            <v>1500</v>
          </cell>
          <cell r="AV1134">
            <v>44826</v>
          </cell>
          <cell r="AW1134">
            <v>15408800</v>
          </cell>
          <cell r="AX1134" t="str">
            <v>O23011601190000007659</v>
          </cell>
        </row>
        <row r="1135">
          <cell r="E1135">
            <v>1112</v>
          </cell>
          <cell r="F1135" t="str">
            <v>1112-2022</v>
          </cell>
          <cell r="G1135" t="str">
            <v>CO1.PCCNTR.4131481</v>
          </cell>
          <cell r="H1135" t="str">
            <v>GESTIONAR Y ATENDER EL 100 % DE LOS REQUERIMIENTOS ALLEGADOS A LA ENTIDAD, RELACIONADOS CON ARRENDAMIENTO Y DESARROLLO DE VIVIENDA</v>
          </cell>
          <cell r="I1135" t="str">
            <v>En Ejecución</v>
          </cell>
          <cell r="J1135" t="str">
            <v>https://community.secop.gov.co/Public/Tendering/OpportunityDetail/Index?noticeUID=CO1.NTC.3413606&amp;isFromPublicArea=True&amp;isModal=False</v>
          </cell>
          <cell r="K1135" t="str">
            <v>SDHT-SDICV-PSP-082-2022</v>
          </cell>
          <cell r="L1135" t="str">
            <v>X</v>
          </cell>
          <cell r="N1135" t="str">
            <v>CC</v>
          </cell>
          <cell r="O1135">
            <v>52382164</v>
          </cell>
          <cell r="Q1135" t="str">
            <v>MEDINA ROMERO</v>
          </cell>
          <cell r="R1135" t="str">
            <v>LUZ KARIME</v>
          </cell>
          <cell r="S1135" t="str">
            <v>No Aplica</v>
          </cell>
          <cell r="T1135" t="str">
            <v>LUZ KARIME MEDINA ROMERO</v>
          </cell>
          <cell r="U1135" t="str">
            <v>F</v>
          </cell>
          <cell r="V1135">
            <v>44853</v>
          </cell>
          <cell r="W1135" t="str">
            <v>No Aplica</v>
          </cell>
          <cell r="X1135">
            <v>44854</v>
          </cell>
          <cell r="Y1135">
            <v>44976</v>
          </cell>
          <cell r="Z1135" t="str">
            <v>Contratación Directa</v>
          </cell>
          <cell r="AA1135" t="str">
            <v>Contrato</v>
          </cell>
          <cell r="AB1135" t="str">
            <v>Prestación de Servicios Profesionales</v>
          </cell>
          <cell r="AC1135" t="str">
            <v>PRESTAR SERVICIOS PROFESIONALES DE APOYO JURIDICO PARA SUSTANCIAR INVESTIGACIONES ADMINISTRATIVAS RELACIONADAS CON LA ENAJENACIÓN Y ARRENDAMIENTO DE VIVIENDA</v>
          </cell>
          <cell r="AD1135">
            <v>44854</v>
          </cell>
          <cell r="AE1135">
            <v>44854</v>
          </cell>
          <cell r="AF1135">
            <v>44854</v>
          </cell>
          <cell r="AG1135">
            <v>44976</v>
          </cell>
          <cell r="AH1135">
            <v>4</v>
          </cell>
          <cell r="AI1135">
            <v>0</v>
          </cell>
          <cell r="AJ1135">
            <v>4</v>
          </cell>
          <cell r="AK1135">
            <v>4</v>
          </cell>
          <cell r="AL1135">
            <v>0</v>
          </cell>
          <cell r="AN1135">
            <v>44976</v>
          </cell>
          <cell r="AO1135">
            <v>44976</v>
          </cell>
          <cell r="AP1135">
            <v>22866000</v>
          </cell>
          <cell r="AQ1135">
            <v>22866000</v>
          </cell>
          <cell r="AR1135">
            <v>5716500</v>
          </cell>
          <cell r="AS1135">
            <v>0</v>
          </cell>
          <cell r="AT1135">
            <v>4383</v>
          </cell>
          <cell r="AU1135">
            <v>1437</v>
          </cell>
          <cell r="AV1135">
            <v>44824</v>
          </cell>
          <cell r="AW1135">
            <v>22866000</v>
          </cell>
          <cell r="AX1135" t="str">
            <v>O23011603450000007812</v>
          </cell>
        </row>
        <row r="1136">
          <cell r="E1136">
            <v>1113</v>
          </cell>
          <cell r="F1136" t="str">
            <v>1113-2022</v>
          </cell>
          <cell r="G1136" t="str">
            <v>CO1.PCCNTR.4124984</v>
          </cell>
          <cell r="H1136" t="str">
            <v>GESTIONAR Y ATENDER EL 100 % DE LOS REQUERIMIENTOS ALLEGADOS A LA ENTIDAD, RELACIONADOS CON ARRENDAMIENTO Y DESARROLLO DE VIVIENDA</v>
          </cell>
          <cell r="I1136" t="str">
            <v>En Ejecución</v>
          </cell>
          <cell r="J1136" t="str">
            <v>https://community.secop.gov.co/Public/Tendering/OpportunityDetail/Index?noticeUID=CO1.NTC.3404685&amp;isFromPublicArea=True&amp;isModal=False</v>
          </cell>
          <cell r="K1136" t="str">
            <v>SDHT-SDPS-PSP-030-2022</v>
          </cell>
          <cell r="L1136" t="str">
            <v>X</v>
          </cell>
          <cell r="N1136" t="str">
            <v>CC</v>
          </cell>
          <cell r="O1136">
            <v>1018440444</v>
          </cell>
          <cell r="Q1136" t="str">
            <v>OSORIO MARTINEZ</v>
          </cell>
          <cell r="R1136" t="str">
            <v>ANDRES CAMILO</v>
          </cell>
          <cell r="S1136" t="str">
            <v>No Aplica</v>
          </cell>
          <cell r="T1136" t="str">
            <v>ANDRES CAMILO OSORIO MARTINEZ</v>
          </cell>
          <cell r="U1136" t="str">
            <v>M</v>
          </cell>
          <cell r="V1136">
            <v>44848</v>
          </cell>
          <cell r="W1136" t="str">
            <v>No Aplica</v>
          </cell>
          <cell r="X1136">
            <v>44853</v>
          </cell>
          <cell r="Y1136">
            <v>44974</v>
          </cell>
          <cell r="Z1136" t="str">
            <v>Contratación Directa</v>
          </cell>
          <cell r="AA1136" t="str">
            <v>Contrato</v>
          </cell>
          <cell r="AB1136" t="str">
            <v>Prestación de Servicios Profesionales</v>
          </cell>
          <cell r="AC1136" t="str">
            <v>PRESTAR SERVICIOS PROFESIONALES PARA APOYAR JURIDICAMENTE LAS ACTIVIDADES ORIENTADAS AL CONTROL DE PROYECTOS DE ENAJENACIÓN DE VIVIENDA.</v>
          </cell>
          <cell r="AD1136">
            <v>44853</v>
          </cell>
          <cell r="AE1136">
            <v>44852</v>
          </cell>
          <cell r="AF1136">
            <v>44853</v>
          </cell>
          <cell r="AG1136">
            <v>44974</v>
          </cell>
          <cell r="AH1136">
            <v>4</v>
          </cell>
          <cell r="AI1136">
            <v>0</v>
          </cell>
          <cell r="AJ1136">
            <v>4</v>
          </cell>
          <cell r="AK1136">
            <v>4</v>
          </cell>
          <cell r="AL1136">
            <v>0</v>
          </cell>
          <cell r="AN1136">
            <v>44975</v>
          </cell>
          <cell r="AO1136">
            <v>44975</v>
          </cell>
          <cell r="AP1136">
            <v>22866000</v>
          </cell>
          <cell r="AQ1136">
            <v>22866000</v>
          </cell>
          <cell r="AR1136">
            <v>5716500</v>
          </cell>
          <cell r="AS1136">
            <v>0</v>
          </cell>
          <cell r="AT1136">
            <v>4409</v>
          </cell>
          <cell r="AU1136">
            <v>1442</v>
          </cell>
          <cell r="AV1136">
            <v>44824</v>
          </cell>
          <cell r="AW1136">
            <v>22866000</v>
          </cell>
          <cell r="AX1136" t="str">
            <v>O23011603450000007812</v>
          </cell>
        </row>
        <row r="1137">
          <cell r="E1137">
            <v>1114</v>
          </cell>
          <cell r="F1137" t="str">
            <v>1114-2022</v>
          </cell>
          <cell r="G1137" t="str">
            <v>CO1.PCCNTR.4120657</v>
          </cell>
          <cell r="H1137" t="str">
            <v xml:space="preserve">BENEFICIAR 4185 HOGARES CON SUBSIDIOS DE ARRENDAMIENTO DEL PROGRAMA MI AHORRO MI HOGAR EN EL MARCO DE LOS SERVICIOS FINANCIEROS PARA ADQUISICIÓN DE VIVIENDA </v>
          </cell>
          <cell r="I1137" t="str">
            <v>En Ejecución</v>
          </cell>
          <cell r="J1137" t="str">
            <v>https://community.secop.gov.co/Public/Tendering/OpportunityDetail/Index?noticeUID=CO1.NTC.3399925&amp;isFromPublicArea=True&amp;isModal=False</v>
          </cell>
          <cell r="K1137" t="str">
            <v>SDHT-SDRIPRI-PSP-040-2022</v>
          </cell>
          <cell r="L1137" t="str">
            <v>X</v>
          </cell>
          <cell r="N1137" t="str">
            <v>CC</v>
          </cell>
          <cell r="O1137">
            <v>1014252026</v>
          </cell>
          <cell r="Q1137" t="str">
            <v>PARRA TABARES</v>
          </cell>
          <cell r="R1137" t="str">
            <v>ERIKA BRIGETTE</v>
          </cell>
          <cell r="S1137" t="str">
            <v>No Aplica</v>
          </cell>
          <cell r="T1137" t="str">
            <v>ERIKA BRIGETTE PARRA TABARES</v>
          </cell>
          <cell r="U1137" t="str">
            <v>F</v>
          </cell>
          <cell r="V1137">
            <v>44848</v>
          </cell>
          <cell r="W1137" t="str">
            <v>No Aplica</v>
          </cell>
          <cell r="X1137">
            <v>44852</v>
          </cell>
          <cell r="Y1137">
            <v>44926</v>
          </cell>
          <cell r="Z1137" t="str">
            <v>Contratación Directa</v>
          </cell>
          <cell r="AA1137" t="str">
            <v>Contrato</v>
          </cell>
          <cell r="AB1137" t="str">
            <v>Prestación de Servicios Profesionales</v>
          </cell>
          <cell r="AC1137" t="str">
            <v>PRESTAR SERVICIOS PROFESIONALES PARA IDENTIFICAR, VERIFICAR Y ACOMPAÑAR DESDE EL COMPONENTE SOCIAL, EL CUMPLIMIENTO DE REQUISITOS A LOS HOGARES QUE PUEDEN SER BENEFICIARIOS DE LOS INSTRUMENTOS DE FINANCIACIÓN A CARGO DE LA SUBSECRETARÍA DE GESTIÓN FINANCIERA.</v>
          </cell>
          <cell r="AD1137">
            <v>44852</v>
          </cell>
          <cell r="AE1137">
            <v>44852</v>
          </cell>
          <cell r="AF1137">
            <v>44852</v>
          </cell>
          <cell r="AG1137">
            <v>44926</v>
          </cell>
          <cell r="AH1137">
            <v>2</v>
          </cell>
          <cell r="AI1137">
            <v>19</v>
          </cell>
          <cell r="AJ1137">
            <v>2.6333333333333333</v>
          </cell>
          <cell r="AK1137">
            <v>2</v>
          </cell>
          <cell r="AL1137">
            <v>19</v>
          </cell>
          <cell r="AN1137">
            <v>44932</v>
          </cell>
          <cell r="AO1137">
            <v>44932</v>
          </cell>
          <cell r="AP1137">
            <v>13956667</v>
          </cell>
          <cell r="AQ1137">
            <v>13956667</v>
          </cell>
          <cell r="AR1137">
            <v>5300000</v>
          </cell>
          <cell r="AS1137">
            <v>-0.33333333395421505</v>
          </cell>
          <cell r="AT1137">
            <v>4291</v>
          </cell>
          <cell r="AU1137">
            <v>1377</v>
          </cell>
          <cell r="AV1137">
            <v>44806</v>
          </cell>
          <cell r="AW1137">
            <v>21200000</v>
          </cell>
          <cell r="AX1137" t="str">
            <v>O23011601010000007823</v>
          </cell>
        </row>
        <row r="1138">
          <cell r="E1138">
            <v>1115</v>
          </cell>
          <cell r="F1138" t="str">
            <v>1115-2022</v>
          </cell>
          <cell r="G1138" t="str">
            <v>CO1.PCCNTR.4133704</v>
          </cell>
          <cell r="H1138" t="str">
            <v>REALIZAR EL 100% DEL MANTENIMIENTO DE LAS 3 SEDES DE LA SDHT</v>
          </cell>
          <cell r="I1138" t="str">
            <v>Terminado</v>
          </cell>
          <cell r="J1138" t="str">
            <v>https://community.secop.gov.co/Public/Tendering/OpportunityDetail/Index?noticeUID=CO1.NTC.3332873&amp;isFromPublicArea=True&amp;isModal=False</v>
          </cell>
          <cell r="K1138" t="str">
            <v>SDHT-MC-054-2022</v>
          </cell>
          <cell r="M1138" t="str">
            <v>X</v>
          </cell>
          <cell r="N1138" t="str">
            <v>NIT</v>
          </cell>
          <cell r="O1138">
            <v>900196281</v>
          </cell>
          <cell r="Q1138" t="str">
            <v>No Aplica</v>
          </cell>
          <cell r="R1138" t="str">
            <v>No Aplica</v>
          </cell>
          <cell r="S1138" t="str">
            <v>CREATIVE TOOLS SAS</v>
          </cell>
          <cell r="T1138" t="str">
            <v>CREATIVE TOOLS SAS</v>
          </cell>
          <cell r="U1138" t="str">
            <v>No Aplica</v>
          </cell>
          <cell r="V1138">
            <v>44854</v>
          </cell>
          <cell r="W1138">
            <v>44859</v>
          </cell>
          <cell r="X1138" t="str">
            <v>No Aplica</v>
          </cell>
          <cell r="Y1138" t="str">
            <v>No Aplica</v>
          </cell>
          <cell r="Z1138" t="str">
            <v>Mínima Cuantía</v>
          </cell>
          <cell r="AA1138" t="str">
            <v>Contrato</v>
          </cell>
          <cell r="AB1138" t="str">
            <v>Suministro</v>
          </cell>
          <cell r="AC1138" t="str">
            <v>ADECUACIÓN Y SUMINISTROS DE SEÑALÉTICA MUEBLES Y ELEMENTOS DE OFICINA , PARA LA ACCESIBILIDAD Y ATENCIÓN AL CLIENTE CON LINEAMIENTOS INCLUYENTES PARA EL LOCAL DE SERVICIO AL CIUDADANO E INGRESOS A LA SEDE PRINCIPAL.</v>
          </cell>
          <cell r="AD1138">
            <v>44859</v>
          </cell>
          <cell r="AE1138">
            <v>44859</v>
          </cell>
          <cell r="AF1138">
            <v>44859</v>
          </cell>
          <cell r="AG1138">
            <v>44919</v>
          </cell>
          <cell r="AH1138">
            <v>2</v>
          </cell>
          <cell r="AI1138">
            <v>0</v>
          </cell>
          <cell r="AJ1138">
            <v>2</v>
          </cell>
          <cell r="AK1138">
            <v>2</v>
          </cell>
          <cell r="AL1138">
            <v>0</v>
          </cell>
          <cell r="AN1138">
            <v>44919</v>
          </cell>
          <cell r="AO1138">
            <v>44919</v>
          </cell>
          <cell r="AP1138">
            <v>24787700</v>
          </cell>
          <cell r="AQ1138">
            <v>24787700</v>
          </cell>
          <cell r="AR1138" t="str">
            <v>No Aplica</v>
          </cell>
          <cell r="AS1138" t="e">
            <v>#VALUE!</v>
          </cell>
          <cell r="AT1138">
            <v>3908</v>
          </cell>
          <cell r="AU1138">
            <v>1065</v>
          </cell>
          <cell r="AV1138">
            <v>44701</v>
          </cell>
          <cell r="AW1138">
            <v>60000000</v>
          </cell>
          <cell r="AX1138" t="str">
            <v>O23011605560000007754</v>
          </cell>
        </row>
        <row r="1139">
          <cell r="E1139">
            <v>1116</v>
          </cell>
          <cell r="F1139" t="str">
            <v>1116-2022</v>
          </cell>
          <cell r="G1139" t="str">
            <v xml:space="preserve">CO1.PCCNTR.4120157	</v>
          </cell>
          <cell r="H1139" t="str">
            <v>ADECUAR 42000 METROS CUADRADOS DE ESPACIO PÚBLICO EN ÁREAS PRIORIZADAS DE LA CIUDAD  CON ALTA INCIDENCIA DE VIOLENCIA SEXUAL.</v>
          </cell>
          <cell r="I1139" t="str">
            <v>En Ejecución</v>
          </cell>
          <cell r="J1139" t="str">
            <v>https://community.secop.gov.co/Public/Tendering/OpportunityDetail/Index?noticeUID=CO1.NTC.3263803&amp;isFromPublicArea=True&amp;isModal=False</v>
          </cell>
          <cell r="K1139" t="str">
            <v xml:space="preserve">SDHT-CMA-045-2022.	</v>
          </cell>
          <cell r="M1139" t="str">
            <v>X</v>
          </cell>
          <cell r="N1139" t="str">
            <v>NIT</v>
          </cell>
          <cell r="O1139">
            <v>900426155</v>
          </cell>
          <cell r="Q1139" t="str">
            <v>No Aplica</v>
          </cell>
          <cell r="R1139" t="str">
            <v>No Aplica</v>
          </cell>
          <cell r="S1139" t="str">
            <v>PROYECTISTAS ASOCIADOS SAS</v>
          </cell>
          <cell r="T1139" t="str">
            <v>PROYECTISTAS ASOCIADOS SAS</v>
          </cell>
          <cell r="U1139" t="str">
            <v>No Aplica</v>
          </cell>
          <cell r="V1139">
            <v>44859</v>
          </cell>
          <cell r="W1139">
            <v>44861</v>
          </cell>
          <cell r="X1139" t="str">
            <v>No Aplica</v>
          </cell>
          <cell r="Y1139" t="str">
            <v>No Aplica</v>
          </cell>
          <cell r="Z1139" t="str">
            <v>SA-Concurso de Méritos AB</v>
          </cell>
          <cell r="AA1139" t="str">
            <v>Contrato</v>
          </cell>
          <cell r="AB1139" t="str">
            <v>Interventoría</v>
          </cell>
          <cell r="AC1139" t="str">
            <v>REALIZAR LA INTERVENTORÍA TÉCNICA, JURÍDICA, SOCIAL, AMBIENTAL, ADMINISTRATIVA Y FINANCIERA PARA LA EJECUCIÓN DE LOS ESTUDIOS, DISEÑOS Y OBRAS DE INTERVENCIÓN URBANA PARA LA RECUPERACIÓN DEL ESPACIO PÚBLICO PARA EL CUIDADO EN LOS TERRITORIOS PRIORIZADOS POR LA SECRETARÍA DISTRITAL DEL HÁBITAT.</v>
          </cell>
          <cell r="AD1139">
            <v>44861</v>
          </cell>
          <cell r="AE1139">
            <v>44896</v>
          </cell>
          <cell r="AF1139">
            <v>44896</v>
          </cell>
          <cell r="AG1139">
            <v>45107</v>
          </cell>
          <cell r="AH1139">
            <v>7</v>
          </cell>
          <cell r="AI1139">
            <v>0</v>
          </cell>
          <cell r="AJ1139">
            <v>7</v>
          </cell>
          <cell r="AK1139">
            <v>7</v>
          </cell>
          <cell r="AL1139">
            <v>0</v>
          </cell>
          <cell r="AN1139">
            <v>45107</v>
          </cell>
          <cell r="AO1139">
            <v>45107</v>
          </cell>
          <cell r="AP1139">
            <v>219988241</v>
          </cell>
          <cell r="AQ1139">
            <v>219988241</v>
          </cell>
          <cell r="AR1139" t="str">
            <v>No Aplica</v>
          </cell>
          <cell r="AS1139" t="e">
            <v>#VALUE!</v>
          </cell>
          <cell r="AT1139">
            <v>3982</v>
          </cell>
          <cell r="AU1139">
            <v>1241</v>
          </cell>
          <cell r="AV1139">
            <v>44764</v>
          </cell>
          <cell r="AW1139">
            <v>219988241</v>
          </cell>
          <cell r="AX1139" t="str">
            <v>O23011603450000007645</v>
          </cell>
        </row>
        <row r="1140">
          <cell r="E1140">
            <v>1116</v>
          </cell>
          <cell r="F1140" t="str">
            <v>1116-2022</v>
          </cell>
          <cell r="G1140" t="str">
            <v xml:space="preserve">CO1.PCCNTR.4120157	</v>
          </cell>
          <cell r="H1140" t="str">
            <v>ADECUAR 42000 METROS CUADRADOS DE ESPACIO PÚBLICO EN ÁREAS PRIORIZADAS DE LA CIUDAD  CON ALTA INCIDENCIA DE VIOLENCIA SEXUAL.</v>
          </cell>
          <cell r="I1140" t="str">
            <v>En Ejecución</v>
          </cell>
          <cell r="J1140" t="str">
            <v>https://community.secop.gov.co/Public/Tendering/OpportunityDetail/Index?noticeUID=CO1.NTC.3263803&amp;isFromPublicArea=True&amp;isModal=False</v>
          </cell>
          <cell r="K1140" t="str">
            <v xml:space="preserve">SDHT-CMA-045-2022.	</v>
          </cell>
          <cell r="M1140" t="str">
            <v>X</v>
          </cell>
          <cell r="N1140" t="str">
            <v>NIT</v>
          </cell>
          <cell r="O1140">
            <v>900426155</v>
          </cell>
          <cell r="Q1140" t="str">
            <v>No Aplica</v>
          </cell>
          <cell r="R1140" t="str">
            <v>No Aplica</v>
          </cell>
          <cell r="S1140" t="str">
            <v>PROYECTISTAS ASOCIADOS SAS</v>
          </cell>
          <cell r="T1140" t="str">
            <v>PROYECTISTAS ASOCIADOS SAS</v>
          </cell>
          <cell r="U1140" t="str">
            <v>No Aplica</v>
          </cell>
          <cell r="V1140">
            <v>44859</v>
          </cell>
          <cell r="W1140">
            <v>44861</v>
          </cell>
          <cell r="X1140" t="str">
            <v>No Aplica</v>
          </cell>
          <cell r="Y1140" t="str">
            <v>No Aplica</v>
          </cell>
          <cell r="Z1140" t="str">
            <v>SA-Concurso de Méritos AB</v>
          </cell>
          <cell r="AA1140" t="str">
            <v>Contrato</v>
          </cell>
          <cell r="AB1140" t="str">
            <v>Interventoría</v>
          </cell>
          <cell r="AC1140" t="str">
            <v>REALIZAR LA INTERVENTORÍA TÉCNICA, JURÍDICA, SOCIAL, AMBIENTAL, ADMINISTRATIVA Y FINANCIERA PARA LA EJECUCIÓN DE LOS ESTUDIOS, DISEÑOS Y OBRAS DE INTERVENCIÓN URBANA PARA LA RECUPERACIÓN DEL ESPACIO PÚBLICO PARA EL CUIDADO EN LOS TERRITORIOS PRIORIZADOS POR LA SECRETARÍA DISTRITAL DEL HÁBITAT.</v>
          </cell>
          <cell r="AD1140">
            <v>44861</v>
          </cell>
          <cell r="AE1140">
            <v>44896</v>
          </cell>
          <cell r="AF1140">
            <v>44896</v>
          </cell>
          <cell r="AG1140">
            <v>45107</v>
          </cell>
          <cell r="AH1140">
            <v>7</v>
          </cell>
          <cell r="AI1140">
            <v>0</v>
          </cell>
          <cell r="AJ1140">
            <v>7</v>
          </cell>
          <cell r="AK1140">
            <v>7</v>
          </cell>
          <cell r="AL1140">
            <v>0</v>
          </cell>
          <cell r="AN1140">
            <v>45107</v>
          </cell>
          <cell r="AO1140">
            <v>45107</v>
          </cell>
          <cell r="AP1140">
            <v>216083655</v>
          </cell>
          <cell r="AQ1140">
            <v>216083655</v>
          </cell>
          <cell r="AR1140" t="str">
            <v>No Aplica</v>
          </cell>
          <cell r="AS1140" t="e">
            <v>#VALUE!</v>
          </cell>
          <cell r="AT1140">
            <v>3982</v>
          </cell>
          <cell r="AU1140">
            <v>1241</v>
          </cell>
          <cell r="AV1140">
            <v>44764</v>
          </cell>
          <cell r="AW1140">
            <v>216083655</v>
          </cell>
          <cell r="AX1140" t="str">
            <v>O23011603450000007645</v>
          </cell>
        </row>
        <row r="1141">
          <cell r="E1141">
            <v>1117</v>
          </cell>
          <cell r="F1141" t="str">
            <v>1117-2022</v>
          </cell>
          <cell r="G1141" t="str">
            <v xml:space="preserve">	CO1.PCCNTR.4133117</v>
          </cell>
          <cell r="H1141" t="str">
            <v>GESTIONAR Y ATENDER EL 100 % DE LOS REQUERIMIENTOS ALLEGADOS A LA ENTIDAD, RELACIONADOS CON ARRENDAMIENTO Y DESARROLLO DE VIVIENDA</v>
          </cell>
          <cell r="I1141" t="str">
            <v>En Ejecución</v>
          </cell>
          <cell r="J1141" t="str">
            <v>https://community.secop.gov.co/Public/Tendering/OpportunityDetail/Index?noticeUID=CO1.NTC.3414927&amp;isFromPublicArea=True&amp;isModal=False</v>
          </cell>
          <cell r="K1141" t="str">
            <v>SDHT-SDICV-PSP-092-2022</v>
          </cell>
          <cell r="L1141" t="str">
            <v>X</v>
          </cell>
          <cell r="N1141" t="str">
            <v>CC</v>
          </cell>
          <cell r="O1141">
            <v>53168151</v>
          </cell>
          <cell r="Q1141" t="str">
            <v>LEON VALERO</v>
          </cell>
          <cell r="R1141" t="str">
            <v>DIANA CAROLINA</v>
          </cell>
          <cell r="S1141" t="str">
            <v>No Aplica</v>
          </cell>
          <cell r="T1141" t="str">
            <v>DIANA CAROLINA LEON VALERO</v>
          </cell>
          <cell r="U1141" t="str">
            <v>F</v>
          </cell>
          <cell r="V1141">
            <v>44853</v>
          </cell>
          <cell r="W1141" t="str">
            <v>No Aplica</v>
          </cell>
          <cell r="X1141">
            <v>44854</v>
          </cell>
          <cell r="Y1141">
            <v>44977</v>
          </cell>
          <cell r="Z1141" t="str">
            <v>Contratación Directa</v>
          </cell>
          <cell r="AA1141" t="str">
            <v>Contrato</v>
          </cell>
          <cell r="AB1141" t="str">
            <v>Prestación de Servicios Profesionales</v>
          </cell>
          <cell r="AC1141" t="str">
            <v>PRESTAR SERVICIOS PROFESIONALES PARA APOYAR JURÍDICAMENTE EL PROCESO DE COBRO PERSUASIVO Y DEPURACIÓN DE LA CARTERA POR SANCIONES IMPUESTAS A LOS INFRACTORES DE LAS NORMAS DE ENAJENACIÓN Y ARRENDAMIENTO DE INMUEBLES DESTINADOS A VIVIENDA.</v>
          </cell>
          <cell r="AD1141">
            <v>44854</v>
          </cell>
          <cell r="AE1141">
            <v>44854</v>
          </cell>
          <cell r="AF1141">
            <v>44854</v>
          </cell>
          <cell r="AG1141">
            <v>44976</v>
          </cell>
          <cell r="AH1141">
            <v>4</v>
          </cell>
          <cell r="AI1141">
            <v>0</v>
          </cell>
          <cell r="AJ1141">
            <v>4</v>
          </cell>
          <cell r="AK1141">
            <v>4</v>
          </cell>
          <cell r="AL1141">
            <v>0</v>
          </cell>
          <cell r="AN1141">
            <v>44976</v>
          </cell>
          <cell r="AO1141">
            <v>44976</v>
          </cell>
          <cell r="AP1141">
            <v>22866000</v>
          </cell>
          <cell r="AQ1141">
            <v>22866000</v>
          </cell>
          <cell r="AR1141">
            <v>5716500</v>
          </cell>
          <cell r="AS1141">
            <v>0</v>
          </cell>
          <cell r="AT1141">
            <v>4390</v>
          </cell>
          <cell r="AU1141">
            <v>1432</v>
          </cell>
          <cell r="AV1141">
            <v>44824</v>
          </cell>
          <cell r="AW1141">
            <v>22866000</v>
          </cell>
          <cell r="AX1141" t="str">
            <v>O23011603450000007812</v>
          </cell>
        </row>
        <row r="1142">
          <cell r="E1142">
            <v>1118</v>
          </cell>
          <cell r="F1142" t="str">
            <v>1118-2022</v>
          </cell>
          <cell r="G1142" t="str">
            <v>CO1.PCCNTR.4096041</v>
          </cell>
          <cell r="H1142" t="str">
            <v>REALIZAR 13 ESTUDIOS Y DISEÑOS PARA CONECTIVIDAD URBANA EN LAS ÁREAS PRIORIZADAS DE ORIGEN INFORMAL</v>
          </cell>
          <cell r="I1142" t="str">
            <v>En Ejecución</v>
          </cell>
          <cell r="J1142" t="str">
            <v>https://community.secop.gov.co/Public/Tendering/OpportunityDetail/Index?noticeUID=CO1.NTC.3220553&amp;isFromPublicArea=True&amp;isModal=False</v>
          </cell>
          <cell r="K1142" t="str">
            <v>SDHT-CMA-049-2022</v>
          </cell>
          <cell r="M1142" t="str">
            <v>X</v>
          </cell>
          <cell r="N1142" t="str">
            <v>NIT</v>
          </cell>
          <cell r="O1142">
            <v>901643707</v>
          </cell>
          <cell r="Q1142" t="str">
            <v>No Aplica</v>
          </cell>
          <cell r="R1142" t="str">
            <v>No Aplica</v>
          </cell>
          <cell r="S1142" t="str">
            <v>CONSORCIO OBRITAY 2022</v>
          </cell>
          <cell r="T1142" t="str">
            <v>CONSORCIO OBRITAY 2022</v>
          </cell>
          <cell r="U1142" t="str">
            <v>No Aplica</v>
          </cell>
          <cell r="V1142">
            <v>44853</v>
          </cell>
          <cell r="W1142">
            <v>44868</v>
          </cell>
          <cell r="X1142" t="str">
            <v>No Aplica</v>
          </cell>
          <cell r="Y1142" t="str">
            <v>No Aplica</v>
          </cell>
          <cell r="Z1142" t="str">
            <v>SA-Concurso de Méritos AB</v>
          </cell>
          <cell r="AA1142" t="str">
            <v>Contrato</v>
          </cell>
          <cell r="AB1142" t="str">
            <v>Consultoría</v>
          </cell>
          <cell r="AC1142" t="str">
            <v>ELABORAR LOS ESTUDIOS Y DISEÑOS DEL COMPONENTE DE MOVILIDAD Y ESPACIO PÚBLICO EN EL TERRITORIO “DIANA TURBAY”, DE LA LOCALIDAD DE RAFAEL URIBE URIBE, PRIORIZADOS POR LA SECRETARÍA DISTRITAL DEL HÁBITAT EN LA CIUDAD DE BOGOTÁ D.C.”</v>
          </cell>
          <cell r="AD1142">
            <v>44868</v>
          </cell>
          <cell r="AE1142">
            <v>44874</v>
          </cell>
          <cell r="AF1142">
            <v>44874</v>
          </cell>
          <cell r="AG1142" t="str">
            <v>pendiente</v>
          </cell>
          <cell r="AH1142">
            <v>6</v>
          </cell>
          <cell r="AI1142">
            <v>0</v>
          </cell>
          <cell r="AJ1142">
            <v>6</v>
          </cell>
          <cell r="AK1142">
            <v>6</v>
          </cell>
          <cell r="AL1142">
            <v>0</v>
          </cell>
          <cell r="AN1142">
            <v>45054</v>
          </cell>
          <cell r="AO1142">
            <v>45054</v>
          </cell>
          <cell r="AP1142">
            <v>729683178</v>
          </cell>
          <cell r="AQ1142">
            <v>729683178</v>
          </cell>
          <cell r="AR1142" t="str">
            <v>No Aplica</v>
          </cell>
          <cell r="AS1142" t="e">
            <v>#VALUE!</v>
          </cell>
          <cell r="AT1142">
            <v>3824</v>
          </cell>
          <cell r="AU1142">
            <v>1292</v>
          </cell>
          <cell r="AV1142">
            <v>44774</v>
          </cell>
          <cell r="AW1142">
            <v>729683178</v>
          </cell>
          <cell r="AX1142" t="str">
            <v>O23011601190000007575</v>
          </cell>
        </row>
        <row r="1143">
          <cell r="E1143">
            <v>1119</v>
          </cell>
          <cell r="F1143" t="str">
            <v>1119-2022</v>
          </cell>
          <cell r="G1143" t="str">
            <v xml:space="preserve">CO1.PCCNTR.4136592	</v>
          </cell>
          <cell r="H1143" t="str">
            <v>GESTIONAR Y ATENDER EL 100 % DE LOS REQUERIMIENTOS ALLEGADOS A LA ENTIDAD, RELACIONADOS CON ARRENDAMIENTO Y DESARROLLO DE VIVIENDA</v>
          </cell>
          <cell r="I1143" t="str">
            <v>En Ejecución</v>
          </cell>
          <cell r="J1143" t="str">
            <v>https://community.secop.gov.co/Public/Tendering/OpportunityDetail/Index?noticeUID=CO1.NTC.3419586&amp;isFromPublicArea=True&amp;isModal=False</v>
          </cell>
          <cell r="K1143" t="str">
            <v xml:space="preserve">SDHT-SDICV-PSP-085-2022	</v>
          </cell>
          <cell r="L1143" t="str">
            <v>X</v>
          </cell>
          <cell r="N1143" t="str">
            <v>CC</v>
          </cell>
          <cell r="O1143">
            <v>1024590645</v>
          </cell>
          <cell r="Q1143" t="str">
            <v>PINZON FLOREZ</v>
          </cell>
          <cell r="R1143" t="str">
            <v>BRAYAN STYVEN</v>
          </cell>
          <cell r="S1143" t="str">
            <v>No Aplica</v>
          </cell>
          <cell r="T1143" t="str">
            <v>BRAYAN STYVEN PINZON FLOREZ</v>
          </cell>
          <cell r="U1143" t="str">
            <v>M</v>
          </cell>
          <cell r="V1143">
            <v>44854</v>
          </cell>
          <cell r="W1143" t="str">
            <v>No Aplica</v>
          </cell>
          <cell r="X1143">
            <v>44855</v>
          </cell>
          <cell r="Y1143">
            <v>44977</v>
          </cell>
          <cell r="Z1143" t="str">
            <v>Contratación Directa</v>
          </cell>
          <cell r="AA1143" t="str">
            <v>Contrato</v>
          </cell>
          <cell r="AB1143" t="str">
            <v>Prestación de Servicios Profesionales</v>
          </cell>
          <cell r="AC1143" t="str">
            <v>PRESTAR SERVICIOS PROFESIONALES DE CARÁCTER TÉCNICO A LA SUBDIRECCIÓN DE INVESTIGACIONES Y CONTROL DE VIVIENDA DE LA SECRETARÍA DISTRITAL DEL HÁBITAT EN EL MARCO DE LAS ACTUACIONES ADMINISTRATIVAS SANCIONATORIAS POR EL INCUMPLIMIENTO DE NORMAS QUE REGULAN LAS ACTIVIDADES DE ENAJENACIÓN Y ARRENDAMIENTO DE VIVIENDA EN EL DISTRITO CAPITAL DE BOGOTÁ</v>
          </cell>
          <cell r="AD1143">
            <v>44855</v>
          </cell>
          <cell r="AE1143">
            <v>44855</v>
          </cell>
          <cell r="AF1143">
            <v>44855</v>
          </cell>
          <cell r="AG1143">
            <v>44977</v>
          </cell>
          <cell r="AH1143">
            <v>4</v>
          </cell>
          <cell r="AI1143">
            <v>0</v>
          </cell>
          <cell r="AJ1143">
            <v>4</v>
          </cell>
          <cell r="AK1143">
            <v>4</v>
          </cell>
          <cell r="AL1143">
            <v>0</v>
          </cell>
          <cell r="AN1143">
            <v>44977</v>
          </cell>
          <cell r="AO1143">
            <v>44977</v>
          </cell>
          <cell r="AP1143">
            <v>22866000</v>
          </cell>
          <cell r="AQ1143">
            <v>22866000</v>
          </cell>
          <cell r="AR1143">
            <v>5716500</v>
          </cell>
          <cell r="AS1143">
            <v>0</v>
          </cell>
          <cell r="AT1143">
            <v>4387</v>
          </cell>
          <cell r="AU1143">
            <v>1444</v>
          </cell>
          <cell r="AV1143">
            <v>44824</v>
          </cell>
          <cell r="AW1143">
            <v>22866000</v>
          </cell>
          <cell r="AX1143" t="str">
            <v>O23011603450000007812</v>
          </cell>
        </row>
        <row r="1144">
          <cell r="E1144">
            <v>1120</v>
          </cell>
          <cell r="F1144" t="str">
            <v>1120-2022</v>
          </cell>
          <cell r="G1144" t="str">
            <v xml:space="preserve">CO1.PCCNTR.4139029	</v>
          </cell>
          <cell r="H1144" t="str">
            <v xml:space="preserve">REALIZAR 30  ESTUDIOS O DISEÑOS DE PREFACTIBILIDAD Y FACTIBILIDAD PARA LAS INTERVENCIONES URBANAS EN ÁREAS DE LA CIUDAD CON ALTA INCIDENCIA DE VIOLENCIA SEXUAL. </v>
          </cell>
          <cell r="I1144" t="str">
            <v>En Ejecución</v>
          </cell>
          <cell r="J1144" t="str">
            <v>https://community.secop.gov.co/Public/Tendering/OpportunityDetail/Index?noticeUID=CO1.NTC.3422131&amp;isFromPublicArea=True&amp;isModal=False</v>
          </cell>
          <cell r="K1144" t="str">
            <v xml:space="preserve">SDHT-SDO-PSP-084-2022.	</v>
          </cell>
          <cell r="L1144" t="str">
            <v>X</v>
          </cell>
          <cell r="N1144" t="str">
            <v>CC</v>
          </cell>
          <cell r="O1144">
            <v>1020774113</v>
          </cell>
          <cell r="Q1144" t="str">
            <v>MENDIETA SUAREZ</v>
          </cell>
          <cell r="R1144" t="str">
            <v>CATALINA</v>
          </cell>
          <cell r="S1144" t="str">
            <v>No Aplica</v>
          </cell>
          <cell r="T1144" t="str">
            <v>CATALINA MENDIETA SUAREZ</v>
          </cell>
          <cell r="U1144" t="str">
            <v>F</v>
          </cell>
          <cell r="V1144">
            <v>44854</v>
          </cell>
          <cell r="W1144">
            <v>44858</v>
          </cell>
          <cell r="X1144">
            <v>44855</v>
          </cell>
          <cell r="Y1144">
            <v>44933</v>
          </cell>
          <cell r="Z1144" t="str">
            <v>Contratación Directa</v>
          </cell>
          <cell r="AA1144" t="str">
            <v>Contrato</v>
          </cell>
          <cell r="AB1144" t="str">
            <v>Prestación de Servicios Profesionales</v>
          </cell>
          <cell r="AC1144" t="str">
            <v>PRESTAR SERVICIOS PROFESIONALES PARA APOYAR LOS TEMAS DE ENFOQUE GÉNERO, PLANEACIÓN, SUPERVISIÓN Y MONITOREO DEL TABLERO DE CONTROL DE LOS PROYECTOS A CARGO Y PRIORIZADOS POR LA SUBDIRECCIÓN DE OPERACIONES.</v>
          </cell>
          <cell r="AD1144">
            <v>44858</v>
          </cell>
          <cell r="AE1144">
            <v>44858</v>
          </cell>
          <cell r="AF1144">
            <v>44858</v>
          </cell>
          <cell r="AG1144">
            <v>44934</v>
          </cell>
          <cell r="AH1144">
            <v>2</v>
          </cell>
          <cell r="AI1144">
            <v>16</v>
          </cell>
          <cell r="AJ1144">
            <v>3.2333333333333334</v>
          </cell>
          <cell r="AK1144">
            <v>3</v>
          </cell>
          <cell r="AL1144">
            <v>7</v>
          </cell>
          <cell r="AM1144">
            <v>97</v>
          </cell>
          <cell r="AN1144">
            <v>44935</v>
          </cell>
          <cell r="AO1144">
            <v>44956</v>
          </cell>
          <cell r="AP1144">
            <v>20666667</v>
          </cell>
          <cell r="AQ1144">
            <v>26266667</v>
          </cell>
          <cell r="AR1144">
            <v>8000000</v>
          </cell>
          <cell r="AS1144">
            <v>-400000.33333333209</v>
          </cell>
          <cell r="AT1144">
            <v>4497</v>
          </cell>
          <cell r="AU1144">
            <v>1503</v>
          </cell>
          <cell r="AV1144">
            <v>44826</v>
          </cell>
          <cell r="AW1144">
            <v>23466667</v>
          </cell>
          <cell r="AX1144" t="str">
            <v>O23011603450000007645</v>
          </cell>
        </row>
        <row r="1145">
          <cell r="E1145">
            <v>1121</v>
          </cell>
          <cell r="F1145" t="str">
            <v>1121-2022</v>
          </cell>
          <cell r="G1145" t="str">
            <v xml:space="preserve">CO1.PCCNTR.4136494	</v>
          </cell>
          <cell r="H1145" t="str">
            <v>GESTIONAR Y ATENDER EL 100 % DE LOS REQUERIMIENTOS ALLEGADOS A LA ENTIDAD, RELACIONADOS CON ARRENDAMIENTO Y DESARROLLO DE VIVIENDA</v>
          </cell>
          <cell r="I1145" t="str">
            <v>En Ejecución</v>
          </cell>
          <cell r="J1145" t="str">
            <v>https://community.secop.gov.co/Public/Tendering/OpportunityDetail/Index?noticeUID=CO1.NTC.3419962&amp;isFromPublicArea=True&amp;isModal=False</v>
          </cell>
          <cell r="K1145" t="str">
            <v xml:space="preserve">SDHT-SDICV-PSP-089-2022	</v>
          </cell>
          <cell r="L1145" t="str">
            <v>X</v>
          </cell>
          <cell r="N1145" t="str">
            <v>CC</v>
          </cell>
          <cell r="O1145">
            <v>1010223726</v>
          </cell>
          <cell r="Q1145" t="str">
            <v>GALAN LOPEZ</v>
          </cell>
          <cell r="R1145" t="str">
            <v>CARLOS HERNAN</v>
          </cell>
          <cell r="S1145" t="str">
            <v>No Aplica</v>
          </cell>
          <cell r="T1145" t="str">
            <v>CARLOS HERNAN GALAN LOPEZ</v>
          </cell>
          <cell r="U1145" t="str">
            <v>M</v>
          </cell>
          <cell r="V1145">
            <v>44854</v>
          </cell>
          <cell r="W1145" t="str">
            <v>No Aplica</v>
          </cell>
          <cell r="X1145">
            <v>44855</v>
          </cell>
          <cell r="Y1145">
            <v>44977</v>
          </cell>
          <cell r="Z1145" t="str">
            <v>Contratación Directa</v>
          </cell>
          <cell r="AA1145" t="str">
            <v>Contrato</v>
          </cell>
          <cell r="AB1145" t="str">
            <v>Prestación de Servicios Profesionales</v>
          </cell>
          <cell r="AC1145" t="str">
            <v>PRESTAR SERVICIOS PROFESIONALES PARA REALIZAR INFORMES DE VERIFICACION DE HECHOS CON EL OBJETO DE BRINDAR SOPORTE TECNICO A LAS INVESTIGACIONES ADMINISTRATIVAS RELACIONADAS CON LA ENAJENACION Y ARRENDAMIENTO DE VIVIENDA</v>
          </cell>
          <cell r="AD1145">
            <v>44855</v>
          </cell>
          <cell r="AE1145">
            <v>44855</v>
          </cell>
          <cell r="AF1145">
            <v>44855</v>
          </cell>
          <cell r="AG1145">
            <v>44977</v>
          </cell>
          <cell r="AH1145">
            <v>4</v>
          </cell>
          <cell r="AI1145">
            <v>0</v>
          </cell>
          <cell r="AJ1145">
            <v>4</v>
          </cell>
          <cell r="AK1145">
            <v>4</v>
          </cell>
          <cell r="AL1145">
            <v>0</v>
          </cell>
          <cell r="AN1145">
            <v>44977</v>
          </cell>
          <cell r="AO1145">
            <v>44977</v>
          </cell>
          <cell r="AP1145">
            <v>25956000</v>
          </cell>
          <cell r="AQ1145">
            <v>25956000</v>
          </cell>
          <cell r="AR1145">
            <v>6489000</v>
          </cell>
          <cell r="AS1145">
            <v>0</v>
          </cell>
          <cell r="AT1145">
            <v>4400</v>
          </cell>
          <cell r="AU1145">
            <v>1431</v>
          </cell>
          <cell r="AV1145">
            <v>44824</v>
          </cell>
          <cell r="AW1145">
            <v>25956000</v>
          </cell>
          <cell r="AX1145" t="str">
            <v>O23011603450000007812</v>
          </cell>
        </row>
        <row r="1146">
          <cell r="E1146">
            <v>1122</v>
          </cell>
          <cell r="F1146" t="str">
            <v>1122-2022</v>
          </cell>
          <cell r="G1146" t="str">
            <v xml:space="preserve">CO1.PCCNTR.4138045	</v>
          </cell>
          <cell r="H1146" t="str">
            <v>MANTENER  1 CERTIFICACION DEL SISTEMA DE GESTION DE CALIDAD BAJO LA NORMA ISO 9001:2015</v>
          </cell>
          <cell r="I1146" t="str">
            <v>Terminado</v>
          </cell>
          <cell r="J1146" t="str">
            <v>https://community.secop.gov.co/Public/Tendering/OpportunityDetail/Index?noticeUID=CO1.NTC.3421455&amp;isFromPublicArea=True&amp;isModal=False</v>
          </cell>
          <cell r="K1146" t="str">
            <v xml:space="preserve">SDHT-CD-SPO-068-2021	</v>
          </cell>
          <cell r="M1146" t="str">
            <v>X</v>
          </cell>
          <cell r="N1146" t="str">
            <v>NIT</v>
          </cell>
          <cell r="O1146">
            <v>900424702</v>
          </cell>
          <cell r="Q1146" t="str">
            <v>No Aplica</v>
          </cell>
          <cell r="R1146" t="str">
            <v>No Aplica</v>
          </cell>
          <cell r="S1146" t="str">
            <v>TUV RHEINLAND COLOMBIA S A S</v>
          </cell>
          <cell r="T1146" t="str">
            <v>TUV RHEINLAND COLOMBIA S A S</v>
          </cell>
          <cell r="U1146" t="str">
            <v>No Aplica</v>
          </cell>
          <cell r="V1146">
            <v>44854</v>
          </cell>
          <cell r="W1146">
            <v>44855</v>
          </cell>
          <cell r="X1146" t="str">
            <v>No Aplica</v>
          </cell>
          <cell r="Y1146" t="str">
            <v>No Aplica</v>
          </cell>
          <cell r="Z1146" t="str">
            <v>Contratación Directa</v>
          </cell>
          <cell r="AA1146" t="str">
            <v>Contrato</v>
          </cell>
          <cell r="AB1146" t="str">
            <v>Prestación de Servicios</v>
          </cell>
          <cell r="AC1146" t="str">
            <v>REALIZAR AUDITORÍA EXTERNA DE SEGUIMIENTO A LA CERTIFICACIÓN DEL SISTEMA DE GESTIÓN DE CALIDAD DE LA SDHT EN LA NORMA ISO 9001:2015</v>
          </cell>
          <cell r="AD1146">
            <v>44855</v>
          </cell>
          <cell r="AE1146">
            <v>44855</v>
          </cell>
          <cell r="AF1146">
            <v>44855</v>
          </cell>
          <cell r="AG1146">
            <v>44885</v>
          </cell>
          <cell r="AH1146">
            <v>1</v>
          </cell>
          <cell r="AI1146">
            <v>0</v>
          </cell>
          <cell r="AJ1146">
            <v>1</v>
          </cell>
          <cell r="AK1146">
            <v>1</v>
          </cell>
          <cell r="AL1146">
            <v>0</v>
          </cell>
          <cell r="AN1146">
            <v>44885</v>
          </cell>
          <cell r="AO1146">
            <v>44885</v>
          </cell>
          <cell r="AP1146">
            <v>4522000</v>
          </cell>
          <cell r="AQ1146">
            <v>4522000</v>
          </cell>
          <cell r="AR1146">
            <v>4522000</v>
          </cell>
          <cell r="AS1146">
            <v>0</v>
          </cell>
          <cell r="AT1146">
            <v>3528</v>
          </cell>
          <cell r="AU1146">
            <v>1449</v>
          </cell>
          <cell r="AV1146">
            <v>44825</v>
          </cell>
          <cell r="AW1146">
            <v>4522000</v>
          </cell>
          <cell r="AX1146" t="str">
            <v>O23011605560000007602</v>
          </cell>
        </row>
        <row r="1147">
          <cell r="E1147">
            <v>1123</v>
          </cell>
          <cell r="F1147" t="str">
            <v>1123-2022</v>
          </cell>
          <cell r="G1147" t="str">
            <v xml:space="preserve">CO1.PCCNTR.4137770	</v>
          </cell>
          <cell r="H1147" t="str">
            <v>REALIZAR 13 ESTUDIOS Y DISEÑOS PARA CONECTIVIDAD URBANA EN LAS ÁREAS PRIORIZADAS DE ORIGEN INFORMAL</v>
          </cell>
          <cell r="I1147" t="str">
            <v>Terminado</v>
          </cell>
          <cell r="J1147" t="str">
            <v>https://community.secop.gov.co/Public/Tendering/ContractNoticePhases/View?PPI=CO1.PPI.20990704&amp;isFromPublicArea=True&amp;isModal=False</v>
          </cell>
          <cell r="K1147" t="str">
            <v xml:space="preserve">SDHT-SDB-PSP-142-2022	</v>
          </cell>
          <cell r="L1147" t="str">
            <v>X</v>
          </cell>
          <cell r="N1147" t="str">
            <v>CC</v>
          </cell>
          <cell r="O1147">
            <v>79647943</v>
          </cell>
          <cell r="Q1147" t="str">
            <v>RUA RODRIGUEZ</v>
          </cell>
          <cell r="R1147" t="str">
            <v>HUGO RENATO</v>
          </cell>
          <cell r="S1147" t="str">
            <v>No Aplica</v>
          </cell>
          <cell r="T1147" t="str">
            <v>HUGO RENATO RUA RODRIGUEZ</v>
          </cell>
          <cell r="U1147" t="str">
            <v>M</v>
          </cell>
          <cell r="V1147">
            <v>44854</v>
          </cell>
          <cell r="W1147">
            <v>44858</v>
          </cell>
          <cell r="X1147">
            <v>44858</v>
          </cell>
          <cell r="Y1147">
            <v>44926</v>
          </cell>
          <cell r="Z1147" t="str">
            <v>Contratación Directa</v>
          </cell>
          <cell r="AA1147" t="str">
            <v>Contrato</v>
          </cell>
          <cell r="AB1147" t="str">
            <v>Prestación de Servicios Profesionales</v>
          </cell>
          <cell r="AC1147" t="str">
            <v>PRESTAR SERVICIOS PROFESIONALES PARA APOYAR LA IMPLEMENTACIÓN Y SEGUIMIENTO DE LOS PLANES DE GESTIÓN SOCIAL DE LOS TERRITORIOS PRIORIZADOS POR LA SECRETARÍA DISTRITAL DEL HÁBITAT PARA EL MEJORAMIENTO INTEGRAL DE BARRIOS.</v>
          </cell>
          <cell r="AD1147">
            <v>44858</v>
          </cell>
          <cell r="AE1147">
            <v>44858</v>
          </cell>
          <cell r="AF1147">
            <v>44858</v>
          </cell>
          <cell r="AG1147">
            <v>44926</v>
          </cell>
          <cell r="AH1147">
            <v>2</v>
          </cell>
          <cell r="AI1147">
            <v>7</v>
          </cell>
          <cell r="AJ1147">
            <v>2.2333333333333334</v>
          </cell>
          <cell r="AK1147">
            <v>2</v>
          </cell>
          <cell r="AL1147">
            <v>7</v>
          </cell>
          <cell r="AN1147">
            <v>44926</v>
          </cell>
          <cell r="AO1147">
            <v>44926</v>
          </cell>
          <cell r="AP1147">
            <v>15866667</v>
          </cell>
          <cell r="AQ1147">
            <v>15866667</v>
          </cell>
          <cell r="AR1147">
            <v>6800000</v>
          </cell>
          <cell r="AS1147">
            <v>-680000.33333333395</v>
          </cell>
          <cell r="AT1147">
            <v>3972</v>
          </cell>
          <cell r="AU1147">
            <v>1548</v>
          </cell>
          <cell r="AV1147">
            <v>44840</v>
          </cell>
          <cell r="AW1147">
            <v>17906667</v>
          </cell>
          <cell r="AX1147" t="str">
            <v>O23011601190000007575</v>
          </cell>
        </row>
        <row r="1148">
          <cell r="E1148">
            <v>1124</v>
          </cell>
          <cell r="F1148" t="str">
            <v>1124-2022</v>
          </cell>
          <cell r="G1148" t="str">
            <v xml:space="preserve">CO1.PCCNTR.4138071	</v>
          </cell>
          <cell r="H1148" t="str">
            <v>IMPLEMENTAR 1  SISTEMA  DE LA SDHT</v>
          </cell>
          <cell r="I1148" t="str">
            <v>En Ejecución</v>
          </cell>
          <cell r="J1148" t="str">
            <v>https://community.secop.gov.co/Public/Tendering/ContractNoticePhases/View?PPI=CO1.PPI.21146261&amp;isFromPublicArea=True&amp;isModal=False</v>
          </cell>
          <cell r="K1148" t="str">
            <v xml:space="preserve">SDHT-SDA-PSP-075-2022	</v>
          </cell>
          <cell r="L1148" t="str">
            <v>X</v>
          </cell>
          <cell r="N1148" t="str">
            <v>CC</v>
          </cell>
          <cell r="O1148">
            <v>79628241</v>
          </cell>
          <cell r="Q1148" t="str">
            <v>LAGOS MEDINA</v>
          </cell>
          <cell r="R1148" t="str">
            <v>GABRIEL ERNESTO</v>
          </cell>
          <cell r="S1148" t="str">
            <v>No Aplica</v>
          </cell>
          <cell r="T1148" t="str">
            <v>GABRIEL ERNESTO LAGOS MEDINA</v>
          </cell>
          <cell r="U1148" t="str">
            <v>M</v>
          </cell>
          <cell r="V1148">
            <v>44854</v>
          </cell>
          <cell r="W1148">
            <v>44855</v>
          </cell>
          <cell r="X1148">
            <v>44855</v>
          </cell>
          <cell r="Y1148">
            <v>44946</v>
          </cell>
          <cell r="Z1148" t="str">
            <v>Contratación Directa</v>
          </cell>
          <cell r="AA1148" t="str">
            <v>Contrato</v>
          </cell>
          <cell r="AB1148" t="str">
            <v>Prestación de Servicios Profesionales</v>
          </cell>
          <cell r="AC1148" t="str">
            <v>PRESTAR SERVICIOS PROFESIONALES PARA EL SOPORTE, ANÁLISIS Y SEGUIMIENTO JURÍDICO REQUERIDO EN LAS ETAPAS DE LOS PROCESOS CONTRACTUALES EN EL MARCO DE LOS PROGRAMAS INSTITUCIONALES DE LA SECRETARÍA DISTRITAL DEL HÁBITAT</v>
          </cell>
          <cell r="AD1148">
            <v>44855</v>
          </cell>
          <cell r="AE1148">
            <v>44860</v>
          </cell>
          <cell r="AF1148">
            <v>44860</v>
          </cell>
          <cell r="AG1148">
            <v>44951</v>
          </cell>
          <cell r="AH1148">
            <v>3</v>
          </cell>
          <cell r="AI1148">
            <v>0</v>
          </cell>
          <cell r="AJ1148">
            <v>4</v>
          </cell>
          <cell r="AK1148">
            <v>4</v>
          </cell>
          <cell r="AL1148">
            <v>0</v>
          </cell>
          <cell r="AM1148">
            <v>120</v>
          </cell>
          <cell r="AN1148">
            <v>44951</v>
          </cell>
          <cell r="AO1148">
            <v>44982</v>
          </cell>
          <cell r="AP1148">
            <v>25500000</v>
          </cell>
          <cell r="AQ1148">
            <v>34000000</v>
          </cell>
          <cell r="AR1148">
            <v>8500000</v>
          </cell>
          <cell r="AS1148">
            <v>0</v>
          </cell>
          <cell r="AT1148">
            <v>4638</v>
          </cell>
          <cell r="AU1148">
            <v>1537</v>
          </cell>
          <cell r="AV1148">
            <v>44840</v>
          </cell>
          <cell r="AW1148">
            <v>25500000</v>
          </cell>
          <cell r="AX1148" t="str">
            <v>O23011605560000007754</v>
          </cell>
        </row>
        <row r="1149">
          <cell r="E1149">
            <v>1125</v>
          </cell>
          <cell r="F1149" t="str">
            <v>1125-2022</v>
          </cell>
          <cell r="G1149" t="str">
            <v xml:space="preserve">CO1.PCCNTR.4140429	</v>
          </cell>
          <cell r="H1149" t="str">
            <v>BRINDAR EL  100 % DE APOYO TÉCNICO Y ADMINISTRATIVO A LAS SOLICITUDES DE APOYO REQUERIDAS</v>
          </cell>
          <cell r="I1149" t="str">
            <v>En Ejecución</v>
          </cell>
          <cell r="J1149" t="str">
            <v>https://community.secop.gov.co/Public/Tendering/OpportunityDetail/Index?noticeUID=CO1.NTC.3424175&amp;isFromPublicArea=True&amp;isModal=False</v>
          </cell>
          <cell r="K1149" t="str">
            <v xml:space="preserve">SDHT-SDAC-SDPSP-030-2022	</v>
          </cell>
          <cell r="L1149" t="str">
            <v>X</v>
          </cell>
          <cell r="N1149" t="str">
            <v>CC</v>
          </cell>
          <cell r="O1149">
            <v>1019047566</v>
          </cell>
          <cell r="Q1149" t="str">
            <v>MORENO MOLINA</v>
          </cell>
          <cell r="R1149" t="str">
            <v>LAURA ALEJANDRA</v>
          </cell>
          <cell r="S1149" t="str">
            <v>No Aplica</v>
          </cell>
          <cell r="T1149" t="str">
            <v>LAURA ALEJANDRA MORENO MOLINA</v>
          </cell>
          <cell r="U1149" t="str">
            <v>F</v>
          </cell>
          <cell r="V1149">
            <v>44854</v>
          </cell>
          <cell r="W1149">
            <v>44855</v>
          </cell>
          <cell r="X1149">
            <v>44855</v>
          </cell>
          <cell r="Y1149">
            <v>44931</v>
          </cell>
          <cell r="Z1149" t="str">
            <v>Contratación Directa</v>
          </cell>
          <cell r="AA1149" t="str">
            <v>Contrato</v>
          </cell>
          <cell r="AB1149" t="str">
            <v>Prestación de Servicios Profesionales</v>
          </cell>
          <cell r="AC1149" t="str">
            <v>PRESTAR SERVICIOS PROFESIONALES PARA BRINDAR ASESORÍA TÉCNICA ACOMPAÑAMIENTO Y APOYO INTERINSTITUCIONAL EN LA GESTIÓN DE LOS TRÁMITES DE LA CADENA DE URBANISMO Y CONSTRUCCIÓN DE LOS PROYECTOS DE VIVIENDA. BAJO EL ESQUEMA DE MESA DE SOLUCIONES.</v>
          </cell>
          <cell r="AD1149">
            <v>44855</v>
          </cell>
          <cell r="AE1149">
            <v>44855</v>
          </cell>
          <cell r="AF1149">
            <v>44855</v>
          </cell>
          <cell r="AG1149">
            <v>44931</v>
          </cell>
          <cell r="AH1149">
            <v>2</v>
          </cell>
          <cell r="AI1149">
            <v>15</v>
          </cell>
          <cell r="AJ1149">
            <v>2.5</v>
          </cell>
          <cell r="AK1149">
            <v>2</v>
          </cell>
          <cell r="AL1149">
            <v>15</v>
          </cell>
          <cell r="AN1149">
            <v>44931</v>
          </cell>
          <cell r="AO1149">
            <v>44931</v>
          </cell>
          <cell r="AP1149">
            <v>19250000</v>
          </cell>
          <cell r="AQ1149">
            <v>19250000</v>
          </cell>
          <cell r="AR1149">
            <v>7700000</v>
          </cell>
          <cell r="AS1149">
            <v>0</v>
          </cell>
          <cell r="AT1149">
            <v>3933</v>
          </cell>
          <cell r="AU1149">
            <v>1418</v>
          </cell>
          <cell r="AV1149">
            <v>44818</v>
          </cell>
          <cell r="AW1149">
            <v>41257334</v>
          </cell>
          <cell r="AX1149" t="str">
            <v>O23011601190000007747</v>
          </cell>
        </row>
        <row r="1150">
          <cell r="E1150">
            <v>1126</v>
          </cell>
          <cell r="F1150" t="str">
            <v>1126-2022</v>
          </cell>
          <cell r="G1150" t="str">
            <v xml:space="preserve">CO1.PCCNTR.4139093	</v>
          </cell>
          <cell r="H1150" t="str">
            <v>BENEFICIAR 15851 HOGARES  CON SUBSIDIOS PARA ADQUISICIÓN DE VIVIENDA VIS Y VIP</v>
          </cell>
          <cell r="I1150" t="str">
            <v>En Ejecución</v>
          </cell>
          <cell r="J1150" t="str">
            <v>https://community.secop.gov.co/Public/Tendering/OpportunityDetail/Index?noticeUID=CO1.NTC.3423104&amp;isFromPublicArea=True&amp;isModal=False</v>
          </cell>
          <cell r="K1150" t="str">
            <v xml:space="preserve">SDHT-SGF-PSAG-003-2022.	</v>
          </cell>
          <cell r="L1150" t="str">
            <v>X</v>
          </cell>
          <cell r="N1150" t="str">
            <v>CC</v>
          </cell>
          <cell r="O1150">
            <v>1071163461</v>
          </cell>
          <cell r="Q1150" t="str">
            <v>ANZOLA LOPEZ</v>
          </cell>
          <cell r="R1150" t="str">
            <v>SANDRA MILENA</v>
          </cell>
          <cell r="S1150" t="str">
            <v>No Aplica</v>
          </cell>
          <cell r="T1150" t="str">
            <v>SANDRA MILENA ANZOLA LOPEZ</v>
          </cell>
          <cell r="U1150" t="str">
            <v>F</v>
          </cell>
          <cell r="V1150">
            <v>44854</v>
          </cell>
          <cell r="W1150" t="str">
            <v>No Aplica</v>
          </cell>
          <cell r="X1150">
            <v>44855</v>
          </cell>
          <cell r="Y1150">
            <v>44941</v>
          </cell>
          <cell r="Z1150" t="str">
            <v>Contratación Directa</v>
          </cell>
          <cell r="AA1150" t="str">
            <v>Contrato</v>
          </cell>
          <cell r="AB1150" t="str">
            <v>Prestación de Servicios  de Apoyo a la Gestión</v>
          </cell>
          <cell r="AC1150" t="str">
            <v>PRESTAR SERVICIOS TÉCNICOS PARA APOYAR LA PLANEACIÓN ESTRATÉGICA Y FINANCIERA, Y EL SEGUIMIENTO A LOS PROGRAMAS DEL PROYECTO DE INVERSIÓN DE LOS INSTRUMENTOS DE FINANCIACIÓN A CARGO DE LA SUBSECRETARIA DE GESTIÓN FINANCIERA.</v>
          </cell>
          <cell r="AD1150">
            <v>44855</v>
          </cell>
          <cell r="AE1150">
            <v>44855</v>
          </cell>
          <cell r="AF1150">
            <v>44855</v>
          </cell>
          <cell r="AG1150">
            <v>44941</v>
          </cell>
          <cell r="AH1150">
            <v>2</v>
          </cell>
          <cell r="AI1150">
            <v>25</v>
          </cell>
          <cell r="AJ1150">
            <v>2.8333333333333335</v>
          </cell>
          <cell r="AK1150">
            <v>2</v>
          </cell>
          <cell r="AL1150">
            <v>25</v>
          </cell>
          <cell r="AN1150">
            <v>44941</v>
          </cell>
          <cell r="AO1150">
            <v>44941</v>
          </cell>
          <cell r="AP1150">
            <v>13132500</v>
          </cell>
          <cell r="AQ1150">
            <v>13132500</v>
          </cell>
          <cell r="AR1150">
            <v>4635000</v>
          </cell>
          <cell r="AS1150">
            <v>0</v>
          </cell>
          <cell r="AT1150">
            <v>4544</v>
          </cell>
          <cell r="AU1150">
            <v>1561</v>
          </cell>
          <cell r="AV1150">
            <v>44848</v>
          </cell>
          <cell r="AW1150">
            <v>14214000</v>
          </cell>
          <cell r="AX1150" t="str">
            <v>O23011601010000007823</v>
          </cell>
        </row>
        <row r="1151">
          <cell r="E1151">
            <v>1127</v>
          </cell>
          <cell r="F1151" t="str">
            <v>1127-2022</v>
          </cell>
          <cell r="G1151" t="str">
            <v xml:space="preserve">CO1.PCCNTR.4168602 </v>
          </cell>
          <cell r="H1151" t="str">
            <v>GESTIONAR Y ATENDER EL 100 % DE LOS REQUERIMIENTOS ALLEGADOS A LA ENTIDAD, RELACIONADOS CON ARRENDAMIENTO Y DESARROLLO DE VIVIENDA</v>
          </cell>
          <cell r="I1151" t="str">
            <v>En Ejecución</v>
          </cell>
          <cell r="J1151" t="str">
            <v xml:space="preserve">https://community.secop.gov.co/Public/Tendering/OpportunityDetail/Index?noticeUID=CO1.NTC.3458955&amp;isFromPublicArea=True&amp;isModal=False
</v>
          </cell>
          <cell r="K1151" t="str">
            <v xml:space="preserve">SDHT-SDICV-PSP-088-2022 </v>
          </cell>
          <cell r="L1151" t="str">
            <v>x</v>
          </cell>
          <cell r="N1151" t="str">
            <v>CC</v>
          </cell>
          <cell r="O1151">
            <v>80412631</v>
          </cell>
          <cell r="Q1151" t="str">
            <v>GARCIA GUTIERREZ</v>
          </cell>
          <cell r="R1151" t="str">
            <v>HERNANDO JOSE</v>
          </cell>
          <cell r="S1151" t="str">
            <v>No Aplica</v>
          </cell>
          <cell r="T1151" t="str">
            <v>HERNANDO JOSE GARCIA GUTIERREZ</v>
          </cell>
          <cell r="U1151" t="str">
            <v>M</v>
          </cell>
          <cell r="V1151">
            <v>44866</v>
          </cell>
          <cell r="W1151" t="str">
            <v>No Aplica</v>
          </cell>
          <cell r="X1151">
            <v>44867</v>
          </cell>
          <cell r="Y1151">
            <v>45018</v>
          </cell>
          <cell r="Z1151" t="str">
            <v>Contratación Directa</v>
          </cell>
          <cell r="AA1151" t="str">
            <v>Contrato</v>
          </cell>
          <cell r="AB1151" t="str">
            <v>Prestación de Servicios Profesionales</v>
          </cell>
          <cell r="AC1151" t="str">
            <v xml:space="preserve"> PRESTAR SERVICIOS PROFESIONALES PARA APOYAR TECNICAMENTE A LA SUBDIRECCIÓN DE INVESTIGACIONES Y CONTROL DE VIVIENDA EN LAS ACTUACIONES ADMINISTRATIVAS RELACIONADAS CON LA ENAJENCIÓN DE VIVIENDA EN BOGOTÁ</v>
          </cell>
          <cell r="AD1151">
            <v>44867</v>
          </cell>
          <cell r="AE1151" t="str">
            <v>pendiente</v>
          </cell>
          <cell r="AF1151">
            <v>44867</v>
          </cell>
          <cell r="AG1151" t="str">
            <v>pendiente</v>
          </cell>
          <cell r="AH1151">
            <v>5</v>
          </cell>
          <cell r="AI1151">
            <v>0</v>
          </cell>
          <cell r="AJ1151">
            <v>5</v>
          </cell>
          <cell r="AK1151">
            <v>5</v>
          </cell>
          <cell r="AL1151">
            <v>0</v>
          </cell>
          <cell r="AN1151">
            <v>45017</v>
          </cell>
          <cell r="AO1151">
            <v>45017</v>
          </cell>
          <cell r="AP1151">
            <v>28582500</v>
          </cell>
          <cell r="AQ1151">
            <v>28582500</v>
          </cell>
          <cell r="AR1151">
            <v>5716500</v>
          </cell>
          <cell r="AS1151">
            <v>0</v>
          </cell>
          <cell r="AT1151">
            <v>2977</v>
          </cell>
          <cell r="AU1151">
            <v>1435</v>
          </cell>
          <cell r="AV1151">
            <v>44824</v>
          </cell>
          <cell r="AW1151">
            <v>28582500</v>
          </cell>
          <cell r="AX1151" t="str">
            <v>O23011603450000007812</v>
          </cell>
        </row>
        <row r="1152">
          <cell r="E1152">
            <v>1128</v>
          </cell>
          <cell r="F1152" t="str">
            <v>1128-2022</v>
          </cell>
          <cell r="G1152" t="str">
            <v xml:space="preserve">CO1.PCCNTR.4145172	</v>
          </cell>
          <cell r="H1152" t="str">
            <v>GESTIONAR Y ATENDER EL 100 % DE LOS REQUERIMIENTOS ALLEGADOS A LA ENTIDAD, RELACIONADOS CON ARRENDAMIENTO Y DESARROLLO DE VIVIENDA</v>
          </cell>
          <cell r="I1152" t="str">
            <v>En Ejecución</v>
          </cell>
          <cell r="J1152" t="str">
            <v>https://community.secop.gov.co/Public/Tendering/ContractNoticePhases/View?PPI=CO1.PPI.20885658&amp;isFromPublicArea=True&amp;isModal=False</v>
          </cell>
          <cell r="K1152" t="str">
            <v xml:space="preserve">SDHT-SDICV-PSP-091-2022	</v>
          </cell>
          <cell r="L1152" t="str">
            <v>X</v>
          </cell>
          <cell r="N1152" t="str">
            <v>CC</v>
          </cell>
          <cell r="O1152">
            <v>79411174</v>
          </cell>
          <cell r="Q1152" t="str">
            <v>CHIQUIZA AREVALO</v>
          </cell>
          <cell r="R1152" t="str">
            <v>LUIS EDUARDO</v>
          </cell>
          <cell r="S1152" t="str">
            <v>No Aplica</v>
          </cell>
          <cell r="T1152" t="str">
            <v>LUIS EDUARDO CHIQUIZA AREVALO</v>
          </cell>
          <cell r="U1152" t="str">
            <v>M</v>
          </cell>
          <cell r="V1152">
            <v>44858</v>
          </cell>
          <cell r="W1152" t="str">
            <v>No Aplica</v>
          </cell>
          <cell r="X1152">
            <v>44860</v>
          </cell>
          <cell r="Y1152">
            <v>44981</v>
          </cell>
          <cell r="Z1152" t="str">
            <v>Contratación Directa</v>
          </cell>
          <cell r="AA1152" t="str">
            <v>Contrato</v>
          </cell>
          <cell r="AB1152" t="str">
            <v>Prestación de Servicios Profesionales</v>
          </cell>
          <cell r="AC1152" t="str">
            <v>PRESTAR SERVICIOS PROFESIONALES DE APOYO JURIDICO PARA SUSTANCIAR INVESTIGACIONES ADMINISTRATIVAS RELACIONADAS CON LA ENAJENACIÓN Y ARRENDAMIENTO DE VIVIENDA</v>
          </cell>
          <cell r="AD1152">
            <v>44860</v>
          </cell>
          <cell r="AE1152">
            <v>44860</v>
          </cell>
          <cell r="AF1152">
            <v>44860</v>
          </cell>
          <cell r="AG1152">
            <v>44982</v>
          </cell>
          <cell r="AH1152">
            <v>4</v>
          </cell>
          <cell r="AI1152">
            <v>0</v>
          </cell>
          <cell r="AJ1152">
            <v>4</v>
          </cell>
          <cell r="AK1152">
            <v>4</v>
          </cell>
          <cell r="AL1152">
            <v>0</v>
          </cell>
          <cell r="AN1152">
            <v>44982</v>
          </cell>
          <cell r="AO1152">
            <v>44982</v>
          </cell>
          <cell r="AP1152">
            <v>22866000</v>
          </cell>
          <cell r="AQ1152">
            <v>22866000</v>
          </cell>
          <cell r="AR1152">
            <v>5716500</v>
          </cell>
          <cell r="AS1152">
            <v>0</v>
          </cell>
          <cell r="AT1152">
            <v>4388</v>
          </cell>
          <cell r="AU1152">
            <v>1428</v>
          </cell>
          <cell r="AV1152">
            <v>44824</v>
          </cell>
          <cell r="AW1152">
            <v>22866000</v>
          </cell>
          <cell r="AX1152" t="str">
            <v>O23011603450000007812</v>
          </cell>
        </row>
        <row r="1153">
          <cell r="E1153">
            <v>1129</v>
          </cell>
          <cell r="F1153" t="str">
            <v>1129-2022</v>
          </cell>
          <cell r="G1153" t="str">
            <v xml:space="preserve">CO1.PCCNTR.4145631	</v>
          </cell>
          <cell r="H1153" t="str">
            <v>IMPLEMENTAR 1  SISTEMA  DE LA SDHT</v>
          </cell>
          <cell r="I1153" t="str">
            <v>En Ejecución</v>
          </cell>
          <cell r="J1153" t="str">
            <v>https://community.secop.gov.co/Public/Tendering/OpportunityDetail/Index?noticeUID=CO1.NTC.3385812&amp;isFromPublicArea=True&amp;isModal=False</v>
          </cell>
          <cell r="K1153" t="str">
            <v xml:space="preserve">SDHT-MC-057-2022	</v>
          </cell>
          <cell r="M1153" t="str">
            <v>X</v>
          </cell>
          <cell r="N1153" t="str">
            <v>NIT</v>
          </cell>
          <cell r="O1153">
            <v>900734265</v>
          </cell>
          <cell r="Q1153" t="str">
            <v>No Aplica</v>
          </cell>
          <cell r="R1153" t="str">
            <v>No Aplica</v>
          </cell>
          <cell r="S1153" t="str">
            <v>DISTRIEQUIPOS DEL CARIBE SAS</v>
          </cell>
          <cell r="T1153" t="str">
            <v>DISTRIEQUIPOS DEL CARIBE SAS</v>
          </cell>
          <cell r="U1153" t="str">
            <v>No Aplica</v>
          </cell>
          <cell r="V1153">
            <v>44859</v>
          </cell>
          <cell r="W1153">
            <v>44880</v>
          </cell>
          <cell r="X1153" t="str">
            <v>No Aplica</v>
          </cell>
          <cell r="Y1153" t="str">
            <v>No Aplica</v>
          </cell>
          <cell r="Z1153" t="str">
            <v>Mínima Cuantía</v>
          </cell>
          <cell r="AA1153" t="str">
            <v>Contrato</v>
          </cell>
          <cell r="AB1153" t="str">
            <v>Suministro</v>
          </cell>
          <cell r="AC1153" t="str">
            <v>CONTRATAR LA ADQUISICIÓN DE ELEMENTOS DE BIOSEGURIDAD, ELEMENTO DE EMERGENCIAS Y SEGURIDAD INDUSTRIAL PARA ATENDER LAS NECESIDADES EN EL MARCO DE LA SEGURIDAD SALUD EN EL TRABAJO AL INTERIOR DE LA SECRETARÍA DISTRITAL DEL HÁBITAT.</v>
          </cell>
          <cell r="AD1153">
            <v>44880</v>
          </cell>
          <cell r="AE1153" t="str">
            <v>pendiente</v>
          </cell>
          <cell r="AF1153">
            <v>44880</v>
          </cell>
          <cell r="AG1153" t="str">
            <v>pendiente</v>
          </cell>
          <cell r="AH1153">
            <v>2</v>
          </cell>
          <cell r="AI1153">
            <v>0</v>
          </cell>
          <cell r="AJ1153">
            <v>2</v>
          </cell>
          <cell r="AK1153">
            <v>2</v>
          </cell>
          <cell r="AL1153">
            <v>0</v>
          </cell>
          <cell r="AN1153">
            <v>44940</v>
          </cell>
          <cell r="AO1153">
            <v>44940</v>
          </cell>
          <cell r="AP1153">
            <v>19418600</v>
          </cell>
          <cell r="AQ1153">
            <v>19418600</v>
          </cell>
          <cell r="AR1153" t="str">
            <v>No Aplica</v>
          </cell>
          <cell r="AS1153" t="e">
            <v>#VALUE!</v>
          </cell>
          <cell r="AT1153">
            <v>3197</v>
          </cell>
          <cell r="AU1153">
            <v>1009</v>
          </cell>
          <cell r="AV1153">
            <v>44637</v>
          </cell>
          <cell r="AW1153">
            <v>50000000</v>
          </cell>
          <cell r="AX1153" t="str">
            <v>O23011605560000007754</v>
          </cell>
        </row>
        <row r="1154">
          <cell r="E1154">
            <v>1130</v>
          </cell>
          <cell r="F1154" t="str">
            <v>1130-2022</v>
          </cell>
          <cell r="G1154" t="str">
            <v xml:space="preserve">CO1.PCCNTR.4144122	</v>
          </cell>
          <cell r="H1154" t="str">
            <v>PROMOVER LA INICIACIÓN DE  51250 VIVIENDAS A TRAVÉS DEL APOYO OFRECIDO DENTRO DEL MARCO DEL ESQUEMA DE MESA DE SOLUCIONES</v>
          </cell>
          <cell r="I1154" t="str">
            <v>En Ejecución</v>
          </cell>
          <cell r="J1154" t="str">
            <v>https://community.secop.gov.co/Public/Tendering/OpportunityDetail/Index?noticeUID=CO1.NTC.3428869&amp;isFromPublicArea=True&amp;isModal=False</v>
          </cell>
          <cell r="K1154" t="str">
            <v xml:space="preserve">SDHT-SDAC-SDPSP-029-2022	</v>
          </cell>
          <cell r="L1154" t="str">
            <v>X</v>
          </cell>
          <cell r="N1154" t="str">
            <v>CC</v>
          </cell>
          <cell r="O1154">
            <v>1000588263</v>
          </cell>
          <cell r="Q1154" t="str">
            <v>PRIETO PEÑA</v>
          </cell>
          <cell r="R1154" t="str">
            <v>SERGIO ANDRES</v>
          </cell>
          <cell r="S1154" t="str">
            <v>No Aplica</v>
          </cell>
          <cell r="T1154" t="str">
            <v>SERGIO ANDRES PRIETO PEÑA</v>
          </cell>
          <cell r="U1154" t="str">
            <v>M</v>
          </cell>
          <cell r="V1154">
            <v>44858</v>
          </cell>
          <cell r="W1154">
            <v>44859</v>
          </cell>
          <cell r="X1154">
            <v>44860</v>
          </cell>
          <cell r="Y1154">
            <v>44935</v>
          </cell>
          <cell r="Z1154" t="str">
            <v>Contratación Directa</v>
          </cell>
          <cell r="AA1154" t="str">
            <v>Contrato</v>
          </cell>
          <cell r="AB1154" t="str">
            <v>Prestación de Servicios Profesionales</v>
          </cell>
          <cell r="AC1154" t="str">
            <v>PRESTAR SERVICIOS PROFESIONALES PARA BRINDAR ASESORÍA TÉCNICA Y APOYO ADMINISTRATIVO Y TECNOLÓGICO EN LA GESTIÓN DE TRÁMITES PARA PROMOVER LA INICIACIÓN DE VIVIENDAS VIS Y VIP EN BOGOTÁ BAJO EL ESQUEMA DE MESADE SOLUCIONES.</v>
          </cell>
          <cell r="AD1154">
            <v>44860</v>
          </cell>
          <cell r="AE1154">
            <v>44860</v>
          </cell>
          <cell r="AF1154">
            <v>44860</v>
          </cell>
          <cell r="AG1154">
            <v>44931</v>
          </cell>
          <cell r="AH1154">
            <v>2</v>
          </cell>
          <cell r="AI1154">
            <v>15</v>
          </cell>
          <cell r="AJ1154">
            <v>2.5</v>
          </cell>
          <cell r="AK1154">
            <v>2</v>
          </cell>
          <cell r="AL1154">
            <v>15</v>
          </cell>
          <cell r="AN1154">
            <v>44936</v>
          </cell>
          <cell r="AO1154">
            <v>44936</v>
          </cell>
          <cell r="AP1154">
            <v>19250000</v>
          </cell>
          <cell r="AQ1154">
            <v>19250000</v>
          </cell>
          <cell r="AR1154">
            <v>7700000</v>
          </cell>
          <cell r="AS1154">
            <v>0</v>
          </cell>
          <cell r="AT1154">
            <v>3932</v>
          </cell>
          <cell r="AU1154">
            <v>1417</v>
          </cell>
          <cell r="AV1154">
            <v>44818</v>
          </cell>
          <cell r="AW1154">
            <v>26950000</v>
          </cell>
          <cell r="AX1154" t="str">
            <v>O23011601190000007747</v>
          </cell>
        </row>
        <row r="1155">
          <cell r="E1155">
            <v>1131</v>
          </cell>
          <cell r="F1155" t="str">
            <v>1131-2022</v>
          </cell>
          <cell r="G1155" t="str">
            <v xml:space="preserve">CO1.PCCNTR.4099553 </v>
          </cell>
          <cell r="H1155" t="str">
            <v>REALIZAR 13 ESTUDIOS Y DISEÑOS PARA CONECTIVIDAD URBANA EN LAS ÁREAS PRIORIZADAS DE ORIGEN INFORMAL</v>
          </cell>
          <cell r="I1155" t="str">
            <v>En Ejecución</v>
          </cell>
          <cell r="J1155" t="str">
            <v xml:space="preserve">https://community.secop.gov.co/Public/Tendering/OpportunityDetail/Index?noticeUID=CO1.NTC.3246079&amp;isFromPublicArea=True&amp;isModal=False
</v>
          </cell>
          <cell r="K1155" t="str">
            <v>SDHT-CMA-051-2022</v>
          </cell>
          <cell r="M1155" t="str">
            <v>x</v>
          </cell>
          <cell r="N1155" t="str">
            <v>NIT</v>
          </cell>
          <cell r="O1155">
            <v>901645052</v>
          </cell>
          <cell r="Q1155" t="str">
            <v>No Aplica</v>
          </cell>
          <cell r="R1155" t="str">
            <v>No Aplica</v>
          </cell>
          <cell r="S1155" t="str">
            <v>CONSORCIO CVG</v>
          </cell>
          <cell r="T1155" t="str">
            <v>CONSORCIO CVG</v>
          </cell>
          <cell r="U1155" t="str">
            <v>No Aplica</v>
          </cell>
          <cell r="V1155">
            <v>44860</v>
          </cell>
          <cell r="W1155">
            <v>44868</v>
          </cell>
          <cell r="X1155" t="str">
            <v>No Aplica</v>
          </cell>
          <cell r="Y1155" t="str">
            <v>No Aplica</v>
          </cell>
          <cell r="Z1155" t="str">
            <v>SA-Concurso de Méritos AB</v>
          </cell>
          <cell r="AA1155" t="str">
            <v>Contrato</v>
          </cell>
          <cell r="AB1155" t="str">
            <v>Interventoría</v>
          </cell>
          <cell r="AC1155" t="str">
            <v xml:space="preserve"> REALIZAR LA INTERVENTORÍA TÉCNICA, JURÍDICA, SOCIAL, AMBIENTAL, SST-MA, ADMINISTRATIVA Y FINANCIERA PARA LOS ESTUDIOS Y DISEÑOS DEL COMPONENTE DE MOVILIDAD Y ESPACIO PÚBLICO EN EL TERRITORIO "DIANA TURBAY", DE LA LOCALIDAD DE RAFAEL URIBE URIBE, PRIORIZADOS POR LA SECRETARÍA DISTRITAL DEL HÁBITAT EN LA CIUDAD DE BOGOTA D.C.</v>
          </cell>
          <cell r="AD1155">
            <v>44868</v>
          </cell>
          <cell r="AE1155">
            <v>44874</v>
          </cell>
          <cell r="AF1155">
            <v>44874</v>
          </cell>
          <cell r="AG1155" t="str">
            <v>25-06-20223</v>
          </cell>
          <cell r="AH1155">
            <v>7</v>
          </cell>
          <cell r="AI1155">
            <v>0</v>
          </cell>
          <cell r="AJ1155">
            <v>7</v>
          </cell>
          <cell r="AK1155">
            <v>7</v>
          </cell>
          <cell r="AL1155">
            <v>0</v>
          </cell>
          <cell r="AN1155">
            <v>45085</v>
          </cell>
          <cell r="AO1155">
            <v>45085</v>
          </cell>
          <cell r="AP1155">
            <v>211101484</v>
          </cell>
          <cell r="AQ1155">
            <v>211101484</v>
          </cell>
          <cell r="AR1155" t="str">
            <v>No Aplica</v>
          </cell>
          <cell r="AS1155" t="e">
            <v>#VALUE!</v>
          </cell>
          <cell r="AT1155">
            <v>3825</v>
          </cell>
          <cell r="AU1155">
            <v>1295</v>
          </cell>
          <cell r="AV1155">
            <v>44774</v>
          </cell>
          <cell r="AW1155">
            <v>211101484</v>
          </cell>
          <cell r="AX1155" t="str">
            <v>O23011601190000007575</v>
          </cell>
        </row>
        <row r="1156">
          <cell r="E1156">
            <v>1131</v>
          </cell>
          <cell r="F1156" t="str">
            <v>1131-2022</v>
          </cell>
          <cell r="G1156" t="str">
            <v xml:space="preserve">CO1.PCCNTR.4099553 </v>
          </cell>
          <cell r="H1156" t="str">
            <v>REALIZAR 13 ESTUDIOS Y DISEÑOS PARA CONECTIVIDAD URBANA EN LAS ÁREAS PRIORIZADAS DE ORIGEN INFORMAL</v>
          </cell>
          <cell r="I1156" t="str">
            <v>En Ejecución</v>
          </cell>
          <cell r="J1156" t="str">
            <v xml:space="preserve">https://community.secop.gov.co/Public/Tendering/OpportunityDetail/Index?noticeUID=CO1.NTC.3246079&amp;isFromPublicArea=True&amp;isModal=False
</v>
          </cell>
          <cell r="K1156" t="str">
            <v>SDHT-CMA-051-2022</v>
          </cell>
          <cell r="M1156" t="str">
            <v>x</v>
          </cell>
          <cell r="N1156" t="str">
            <v>NIT</v>
          </cell>
          <cell r="O1156">
            <v>901645052</v>
          </cell>
          <cell r="Q1156" t="str">
            <v>No Aplica</v>
          </cell>
          <cell r="R1156" t="str">
            <v>No Aplica</v>
          </cell>
          <cell r="S1156" t="str">
            <v>CONSORCIO CVG</v>
          </cell>
          <cell r="T1156" t="str">
            <v>CONSORCIO CVG</v>
          </cell>
          <cell r="U1156" t="str">
            <v>No Aplica</v>
          </cell>
          <cell r="V1156">
            <v>44860</v>
          </cell>
          <cell r="W1156">
            <v>44868</v>
          </cell>
          <cell r="X1156" t="str">
            <v>No Aplica</v>
          </cell>
          <cell r="Y1156" t="str">
            <v>No Aplica</v>
          </cell>
          <cell r="Z1156" t="str">
            <v>SA-Concurso de Méritos AB</v>
          </cell>
          <cell r="AA1156" t="str">
            <v>Contrato</v>
          </cell>
          <cell r="AB1156" t="str">
            <v>Interventoría</v>
          </cell>
          <cell r="AC1156" t="str">
            <v xml:space="preserve"> REALIZAR LA INTERVENTORÍA TÉCNICA, JURÍDICA, SOCIAL, AMBIENTAL, SST-MA, ADMINISTRATIVA Y FINANCIERA PARA LOS ESTUDIOS Y DISEÑOS DEL COMPONENTE DE MOVILIDAD Y ESPACIO PÚBLICO EN EL TERRITORIO "DIANA TURBAY", DE LA LOCALIDAD DE RAFAEL URIBE URIBE, PRIORIZADOS POR LA SECRETARÍA DISTRITAL DEL HÁBITAT EN LA CIUDAD DE BOGOTA D.C.</v>
          </cell>
          <cell r="AD1156">
            <v>44868</v>
          </cell>
          <cell r="AE1156">
            <v>44874</v>
          </cell>
          <cell r="AF1156">
            <v>44874</v>
          </cell>
          <cell r="AG1156" t="str">
            <v>25-06-20223</v>
          </cell>
          <cell r="AH1156">
            <v>7</v>
          </cell>
          <cell r="AI1156">
            <v>0</v>
          </cell>
          <cell r="AJ1156">
            <v>7</v>
          </cell>
          <cell r="AK1156">
            <v>7</v>
          </cell>
          <cell r="AL1156">
            <v>0</v>
          </cell>
          <cell r="AN1156">
            <v>45085</v>
          </cell>
          <cell r="AO1156">
            <v>45085</v>
          </cell>
          <cell r="AP1156">
            <v>24113916</v>
          </cell>
          <cell r="AQ1156">
            <v>24113916</v>
          </cell>
          <cell r="AR1156" t="str">
            <v>No Aplica</v>
          </cell>
          <cell r="AS1156" t="e">
            <v>#VALUE!</v>
          </cell>
          <cell r="AT1156">
            <v>3825</v>
          </cell>
          <cell r="AU1156">
            <v>1295</v>
          </cell>
          <cell r="AV1156">
            <v>44774</v>
          </cell>
          <cell r="AW1156">
            <v>24113916</v>
          </cell>
          <cell r="AX1156" t="str">
            <v>O23011601190000007575</v>
          </cell>
        </row>
        <row r="1157">
          <cell r="E1157">
            <v>1132</v>
          </cell>
          <cell r="F1157" t="str">
            <v>1132-2022</v>
          </cell>
          <cell r="G1157" t="str">
            <v xml:space="preserve">CO1.PCCNTR.4142788	</v>
          </cell>
          <cell r="H1157" t="str">
            <v>ADECUAR 42000 METROS CUADRADOS DE ESPACIO PÚBLICO EN ÁREAS PRIORIZADAS DE LA CIUDAD  CON ALTA INCIDENCIA DE VIOLENCIA SEXUAL.</v>
          </cell>
          <cell r="I1157" t="str">
            <v>En Ejecución</v>
          </cell>
          <cell r="J1157" t="str">
            <v>https://community.secop.gov.co/Public/Tendering/OpportunityDetail/Index?noticeUID=CO1.NTC.3428069&amp;isFromPublicArea=True&amp;isModal=False</v>
          </cell>
          <cell r="K1157" t="str">
            <v xml:space="preserve">SDHT-SDO-PSP-083-2022.	</v>
          </cell>
          <cell r="L1157" t="str">
            <v>X</v>
          </cell>
          <cell r="N1157" t="str">
            <v>CC</v>
          </cell>
          <cell r="O1157">
            <v>52484284</v>
          </cell>
          <cell r="Q1157" t="str">
            <v>VASQUEZ VALENCIA</v>
          </cell>
          <cell r="R1157" t="str">
            <v>LILIANA ANDREA</v>
          </cell>
          <cell r="S1157" t="str">
            <v>No Aplica</v>
          </cell>
          <cell r="T1157" t="str">
            <v>LILIANA ANDREA VASQUEZ VALENCIA</v>
          </cell>
          <cell r="U1157" t="str">
            <v>F</v>
          </cell>
          <cell r="V1157">
            <v>44855</v>
          </cell>
          <cell r="W1157" t="str">
            <v>No Aplica</v>
          </cell>
          <cell r="X1157">
            <v>44858</v>
          </cell>
          <cell r="Y1157">
            <v>44929</v>
          </cell>
          <cell r="Z1157" t="str">
            <v>Contratación Directa</v>
          </cell>
          <cell r="AA1157" t="str">
            <v>Contrato</v>
          </cell>
          <cell r="AB1157" t="str">
            <v>Prestación de Servicios Profesionales</v>
          </cell>
          <cell r="AC1157" t="str">
            <v>PRESTAR SERVICIOS PROFESIONALES PARA APOYAR TÉCNICAMENTE LA SUPERVISIÓN DE LAS OBRAS Y LAS ACTIVIDADES ADMINISTRATIVAS, OPERATIVAS Y DOCUMENTALES, NECESARIAS PARA LA IMPLEMENTACIÓN DE LAS INTERVENCIONES DE RECUPERACIÓN DEL ESPACIO PÚBLICO PARA EL CUIDADO, Y DEMÁS PROYECTOS PRIORIZADOS POR LA SUBDIRECCIÓN DE OPERACIONES.</v>
          </cell>
          <cell r="AD1157">
            <v>44858</v>
          </cell>
          <cell r="AE1157">
            <v>44858</v>
          </cell>
          <cell r="AF1157">
            <v>44858</v>
          </cell>
          <cell r="AG1157">
            <v>44927</v>
          </cell>
          <cell r="AH1157">
            <v>2</v>
          </cell>
          <cell r="AI1157">
            <v>9</v>
          </cell>
          <cell r="AJ1157">
            <v>2.6333333333333333</v>
          </cell>
          <cell r="AK1157">
            <v>2</v>
          </cell>
          <cell r="AL1157">
            <v>19</v>
          </cell>
          <cell r="AM1157">
            <v>79</v>
          </cell>
          <cell r="AN1157">
            <v>44928</v>
          </cell>
          <cell r="AO1157">
            <v>44938</v>
          </cell>
          <cell r="AP1157">
            <v>17199400</v>
          </cell>
          <cell r="AQ1157">
            <v>19692067</v>
          </cell>
          <cell r="AR1157">
            <v>7478000</v>
          </cell>
          <cell r="AS1157">
            <v>-0.3333333358168602</v>
          </cell>
          <cell r="AT1157">
            <v>4272</v>
          </cell>
          <cell r="AU1157">
            <v>1498</v>
          </cell>
          <cell r="AV1157">
            <v>44826</v>
          </cell>
          <cell r="AW1157">
            <v>21935467</v>
          </cell>
          <cell r="AX1157" t="str">
            <v>O23011603450000007645</v>
          </cell>
        </row>
        <row r="1158">
          <cell r="E1158">
            <v>1133</v>
          </cell>
          <cell r="F1158" t="str">
            <v>1133-2022</v>
          </cell>
          <cell r="G1158" t="str">
            <v xml:space="preserve">CO1.PCCNTR.4142571	</v>
          </cell>
          <cell r="H1158" t="str">
            <v>ELABORAR 8 DOCUMENTOS DE LINEAMIENTOS DE INTERVENCIÓN, GESTIÓN INTERINSTITUCIONAL Y EVALUACIÓN DE LAS INTERVENCIONES TERRITORIALES EN LOS 8 TERRITORIOS PRIORIZADOS EN ÁREAS DE ORIGEN INFORMAL</v>
          </cell>
          <cell r="I1158" t="str">
            <v>En Ejecución</v>
          </cell>
          <cell r="J1158" t="str">
            <v>https://community.secop.gov.co/Public/Tendering/OpportunityDetail/Index?noticeUID=CO1.NTC.3428250&amp;isFromPublicArea=True&amp;isModal=False</v>
          </cell>
          <cell r="K1158" t="str">
            <v xml:space="preserve">SDHT-SDB-PSP-143-2022	</v>
          </cell>
          <cell r="L1158" t="str">
            <v>X</v>
          </cell>
          <cell r="N1158" t="str">
            <v>CC</v>
          </cell>
          <cell r="O1158">
            <v>1010208360</v>
          </cell>
          <cell r="Q1158" t="str">
            <v>PEREIRA FUYO</v>
          </cell>
          <cell r="R1158" t="str">
            <v>ANDRES FELIPE</v>
          </cell>
          <cell r="S1158" t="str">
            <v>No Aplica</v>
          </cell>
          <cell r="T1158" t="str">
            <v>ANDRES FELIPE PEREIRA FUYO</v>
          </cell>
          <cell r="U1158" t="str">
            <v>M</v>
          </cell>
          <cell r="V1158">
            <v>44855</v>
          </cell>
          <cell r="W1158">
            <v>44858</v>
          </cell>
          <cell r="X1158">
            <v>44858</v>
          </cell>
          <cell r="Y1158">
            <v>44926</v>
          </cell>
          <cell r="Z1158" t="str">
            <v>Contratación Directa</v>
          </cell>
          <cell r="AA1158" t="str">
            <v>Contrato</v>
          </cell>
          <cell r="AB1158" t="str">
            <v>Prestación de Servicios Profesionales</v>
          </cell>
          <cell r="AC1158" t="str">
            <v>PRESTAR SERVICIOS PROFESIONALES EN EL APOYO A LA FORMULACIÓN Y SEGUIMIENTO DE LOS PLANES GENERALES DE INTERVENCIÓN Y LOS PLANES SOCIALES DE ACCIÓN DE LOS TERRITORIOS PRIORIZADOS DE MEJORAMIENTO INTEGRAL, ASÍ COMO APOYO EN LA FORMULACIÓN DE PROPUESTAS PARA LA MODIFICACIÓN O REGLAMENTACIÓN DE POLÍTICAS DE ORDENAMIENTO TERRITORIAL CON IMPACTO EN LAS ZONAS DE MEJORAMIENTO INTEGRAL</v>
          </cell>
          <cell r="AD1158">
            <v>44858</v>
          </cell>
          <cell r="AE1158">
            <v>44858</v>
          </cell>
          <cell r="AF1158">
            <v>44858</v>
          </cell>
          <cell r="AG1158">
            <v>44926</v>
          </cell>
          <cell r="AH1158">
            <v>2</v>
          </cell>
          <cell r="AI1158">
            <v>10</v>
          </cell>
          <cell r="AJ1158">
            <v>2.3333333333333335</v>
          </cell>
          <cell r="AK1158">
            <v>2</v>
          </cell>
          <cell r="AL1158">
            <v>10</v>
          </cell>
          <cell r="AN1158">
            <v>44929</v>
          </cell>
          <cell r="AO1158">
            <v>44929</v>
          </cell>
          <cell r="AP1158">
            <v>15866667</v>
          </cell>
          <cell r="AQ1158">
            <v>15866667</v>
          </cell>
          <cell r="AR1158">
            <v>6800000</v>
          </cell>
          <cell r="AS1158">
            <v>-0.33333333395421505</v>
          </cell>
          <cell r="AT1158">
            <v>4206</v>
          </cell>
          <cell r="AU1158">
            <v>1557</v>
          </cell>
          <cell r="AV1158">
            <v>44848</v>
          </cell>
          <cell r="AW1158">
            <v>17906667</v>
          </cell>
          <cell r="AX1158" t="str">
            <v>O23011601190000007575</v>
          </cell>
        </row>
        <row r="1159">
          <cell r="E1159">
            <v>1134</v>
          </cell>
          <cell r="F1159" t="str">
            <v>1134-2022</v>
          </cell>
          <cell r="G1159" t="str">
            <v xml:space="preserve">CO1.PCCNTR.4149594	</v>
          </cell>
          <cell r="H1159" t="str">
            <v xml:space="preserve">REALIZAR 2 ESTUDIOS O DISEÑOS DE PREFACTIBILIDAD Y FACTIBILIDAD PARA LAS INTERVENCIONES DE MEJORAMIENTO INTEGRAL RURAL Y EN BORDES URBANOS. </v>
          </cell>
          <cell r="I1159" t="str">
            <v>En Ejecución</v>
          </cell>
          <cell r="J1159" t="str">
            <v>https://community.secop.gov.co/Public/Tendering/OpportunityDetail/Index?noticeUID=CO1.NTC.3435653&amp;isFromPublicArea=True&amp;isModal=False</v>
          </cell>
          <cell r="K1159" t="str">
            <v xml:space="preserve">SDHT-SDO-PSP-082-2022	</v>
          </cell>
          <cell r="L1159" t="str">
            <v>X</v>
          </cell>
          <cell r="N1159" t="str">
            <v>CC</v>
          </cell>
          <cell r="O1159">
            <v>14236323</v>
          </cell>
          <cell r="Q1159" t="str">
            <v>RENGIFO PEÑA</v>
          </cell>
          <cell r="R1159" t="str">
            <v>JAIME AUGUSTO</v>
          </cell>
          <cell r="S1159" t="str">
            <v>No Aplica</v>
          </cell>
          <cell r="T1159" t="str">
            <v>JAIME AUGUSTO RENGIFO PEÑA</v>
          </cell>
          <cell r="U1159" t="str">
            <v>M</v>
          </cell>
          <cell r="V1159">
            <v>44858</v>
          </cell>
          <cell r="W1159">
            <v>44860</v>
          </cell>
          <cell r="X1159">
            <v>44859</v>
          </cell>
          <cell r="Y1159">
            <v>44939</v>
          </cell>
          <cell r="Z1159" t="str">
            <v>Contratación Directa</v>
          </cell>
          <cell r="AA1159" t="str">
            <v>Contrato</v>
          </cell>
          <cell r="AB1159" t="str">
            <v>Prestación de Servicios Profesionales</v>
          </cell>
          <cell r="AC1159" t="str">
            <v>PRESTAR SERVICIOS PROFESIONALES PARA APOYAR Y COORDINAR DESDE EL COMPONENTE URBANO Y ARQUITECTÓNICO LA FORMULACIÓN E IMPLEMENTACIÓN DE LOS PROYECTOS PRIORIZADOS POR LA SUBDIRECCIÓN DE OPERACIONES</v>
          </cell>
          <cell r="AD1159">
            <v>44860</v>
          </cell>
          <cell r="AE1159">
            <v>44860</v>
          </cell>
          <cell r="AF1159">
            <v>44860</v>
          </cell>
          <cell r="AG1159">
            <v>44937</v>
          </cell>
          <cell r="AH1159">
            <v>2</v>
          </cell>
          <cell r="AI1159">
            <v>17</v>
          </cell>
          <cell r="AJ1159">
            <v>3.5666666666666664</v>
          </cell>
          <cell r="AK1159">
            <v>3</v>
          </cell>
          <cell r="AL1159">
            <v>17</v>
          </cell>
          <cell r="AM1159">
            <v>107</v>
          </cell>
          <cell r="AN1159">
            <v>44938</v>
          </cell>
          <cell r="AO1159">
            <v>44969</v>
          </cell>
          <cell r="AP1159">
            <v>20533333</v>
          </cell>
          <cell r="AQ1159">
            <v>28533333</v>
          </cell>
          <cell r="AR1159">
            <v>8000000</v>
          </cell>
          <cell r="AS1159">
            <v>0.3333333358168602</v>
          </cell>
          <cell r="AT1159">
            <v>4489</v>
          </cell>
          <cell r="AU1159">
            <v>1399</v>
          </cell>
          <cell r="AV1159">
            <v>44810</v>
          </cell>
          <cell r="AW1159">
            <v>35466667</v>
          </cell>
          <cell r="AX1159" t="str">
            <v>O23011601190000007659</v>
          </cell>
        </row>
        <row r="1160">
          <cell r="E1160">
            <v>1135</v>
          </cell>
          <cell r="F1160" t="str">
            <v>1135-2022</v>
          </cell>
          <cell r="G1160" t="str">
            <v xml:space="preserve">CO1.PCCNTR.4114835	</v>
          </cell>
          <cell r="H1160" t="str">
            <v xml:space="preserve">CONSTRUIR 75 VIVIENDAS RURALES NUEVAS </v>
          </cell>
          <cell r="I1160" t="str">
            <v>En Ejecución</v>
          </cell>
          <cell r="J1160" t="str">
            <v>https://community.secop.gov.co/Public/Tendering/OpportunityDetail/Index?noticeUID=CO1.NTC.3201441&amp;isFromPublicArea=True&amp;isModal=False</v>
          </cell>
          <cell r="K1160" t="str">
            <v xml:space="preserve">SDHT-CMA-037-2022	</v>
          </cell>
          <cell r="M1160" t="str">
            <v>X</v>
          </cell>
          <cell r="N1160" t="str">
            <v>NIT</v>
          </cell>
          <cell r="O1160">
            <v>901645811</v>
          </cell>
          <cell r="Q1160" t="str">
            <v>No Aplica</v>
          </cell>
          <cell r="R1160" t="str">
            <v>No Aplica</v>
          </cell>
          <cell r="S1160" t="str">
            <v>CONSORCIO INTER VIVIENDA RURAL S&amp;P</v>
          </cell>
          <cell r="T1160" t="str">
            <v>CONSORCIO INTER VIVIENDA RURAL S&amp;P</v>
          </cell>
          <cell r="U1160" t="str">
            <v>No Aplica</v>
          </cell>
          <cell r="V1160">
            <v>44860</v>
          </cell>
          <cell r="W1160">
            <v>44873</v>
          </cell>
          <cell r="X1160" t="str">
            <v>No Aplica</v>
          </cell>
          <cell r="Y1160" t="str">
            <v>No Aplica</v>
          </cell>
          <cell r="Z1160" t="str">
            <v>SA-Concurso de Méritos AB</v>
          </cell>
          <cell r="AA1160" t="str">
            <v>Contrato</v>
          </cell>
          <cell r="AB1160" t="str">
            <v>Interventoría</v>
          </cell>
          <cell r="AC1160" t="str">
            <v>REALIZAR LA INTERVENTORÍA INTEGRAL (TÉCNICA. ADMINISTRATIVA, FINANCIERA, CONTABLE, SOCIAL, AMBIENTAL Y LEGAL) DE LA EJECUCIÓN DE LAS OBRAS DE CONSTRUCCIÓN DE VIVIENDAS NUEVAS RURALES EN LOS TERRITORIOS PRIORIZADOS POR LA SECRETARIA DISTRITAL DEL HÁBITAT</v>
          </cell>
          <cell r="AD1160">
            <v>44873</v>
          </cell>
          <cell r="AE1160">
            <v>44895</v>
          </cell>
          <cell r="AF1160">
            <v>44895</v>
          </cell>
          <cell r="AG1160">
            <v>45106</v>
          </cell>
          <cell r="AH1160">
            <v>7</v>
          </cell>
          <cell r="AI1160">
            <v>0</v>
          </cell>
          <cell r="AJ1160">
            <v>7</v>
          </cell>
          <cell r="AK1160">
            <v>7</v>
          </cell>
          <cell r="AL1160">
            <v>0</v>
          </cell>
          <cell r="AN1160">
            <v>45106</v>
          </cell>
          <cell r="AO1160">
            <v>45106</v>
          </cell>
          <cell r="AP1160">
            <v>248405870</v>
          </cell>
          <cell r="AQ1160">
            <v>248405870</v>
          </cell>
          <cell r="AR1160" t="str">
            <v>No Aplica</v>
          </cell>
          <cell r="AS1160" t="e">
            <v>#VALUE!</v>
          </cell>
          <cell r="AT1160">
            <v>3919</v>
          </cell>
          <cell r="AU1160">
            <v>1086</v>
          </cell>
          <cell r="AV1160">
            <v>44715</v>
          </cell>
          <cell r="AW1160">
            <v>248405870</v>
          </cell>
          <cell r="AX1160" t="str">
            <v>O23011601190000007659</v>
          </cell>
        </row>
        <row r="1161">
          <cell r="E1161">
            <v>1136</v>
          </cell>
          <cell r="F1161" t="str">
            <v>1136-2022</v>
          </cell>
          <cell r="G1161" t="str">
            <v xml:space="preserve">CO1.PCCNTR.4153652	</v>
          </cell>
          <cell r="H1161" t="str">
            <v xml:space="preserve">REALIZAR 2 ESTUDIOS O DISEÑOS DE PREFACTIBILIDAD Y FACTIBILIDAD PARA LAS INTERVENCIONES DE MEJORAMIENTO INTEGRAL RURAL Y EN BORDES URBANOS. </v>
          </cell>
          <cell r="I1161" t="str">
            <v>En Ejecución</v>
          </cell>
          <cell r="J1161" t="str">
            <v>https://community.secop.gov.co/Public/Tendering/OpportunityDetail/Index?noticeUID=CO1.NTC.3440234&amp;isFromPublicArea=True&amp;isModal=False</v>
          </cell>
          <cell r="K1161" t="str">
            <v xml:space="preserve">SDHT-SDO-PSP-085-2022	</v>
          </cell>
          <cell r="L1161" t="str">
            <v>X</v>
          </cell>
          <cell r="N1161" t="str">
            <v>CC</v>
          </cell>
          <cell r="O1161">
            <v>52207042</v>
          </cell>
          <cell r="Q1161" t="str">
            <v>CACHAYA SANCHEZ</v>
          </cell>
          <cell r="R1161" t="str">
            <v>JACQUELINE</v>
          </cell>
          <cell r="S1161" t="str">
            <v>No Aplica</v>
          </cell>
          <cell r="T1161" t="str">
            <v>JACQUELINE CACHAYA SANCHEZ</v>
          </cell>
          <cell r="U1161" t="str">
            <v>F</v>
          </cell>
          <cell r="V1161">
            <v>44859</v>
          </cell>
          <cell r="W1161">
            <v>44861</v>
          </cell>
          <cell r="X1161">
            <v>44861</v>
          </cell>
          <cell r="Y1161">
            <v>44947</v>
          </cell>
          <cell r="Z1161" t="str">
            <v>Contratación Directa</v>
          </cell>
          <cell r="AA1161" t="str">
            <v>Contrato</v>
          </cell>
          <cell r="AB1161" t="str">
            <v>Prestación de Servicios Profesionales</v>
          </cell>
          <cell r="AC1161" t="str">
            <v xml:space="preserve">PRESTAR SERVICIOS PROFESIONALES PARA LIDERAR Y COORDINAR LOS ANÁLISIS CARTOGRÁFICOS, CATASTRALES, PREDIALES Y ESPACIALES DE SOPORTE NECESARIOS PARA LA FORMULACIÓN E IMPLEMENTACIÓN DE LOS PROYECTOS PRIORIZADOS POR LA SUBDIRECCIÓN DE OPERACIONES.	</v>
          </cell>
          <cell r="AD1161">
            <v>44861</v>
          </cell>
          <cell r="AE1161">
            <v>44861</v>
          </cell>
          <cell r="AF1161">
            <v>44861</v>
          </cell>
          <cell r="AG1161">
            <v>44946</v>
          </cell>
          <cell r="AH1161">
            <v>2</v>
          </cell>
          <cell r="AI1161">
            <v>25</v>
          </cell>
          <cell r="AJ1161">
            <v>4.2333333333333334</v>
          </cell>
          <cell r="AK1161">
            <v>4</v>
          </cell>
          <cell r="AL1161">
            <v>7</v>
          </cell>
          <cell r="AM1161">
            <v>127</v>
          </cell>
          <cell r="AN1161">
            <v>44947</v>
          </cell>
          <cell r="AO1161">
            <v>44988</v>
          </cell>
          <cell r="AP1161">
            <v>25500000</v>
          </cell>
          <cell r="AQ1161">
            <v>38100000</v>
          </cell>
          <cell r="AR1161">
            <v>9000000</v>
          </cell>
          <cell r="AS1161">
            <v>0</v>
          </cell>
          <cell r="AT1161">
            <v>4498</v>
          </cell>
          <cell r="AU1161">
            <v>1504</v>
          </cell>
          <cell r="AV1161">
            <v>44826</v>
          </cell>
          <cell r="AW1161">
            <v>26400000</v>
          </cell>
          <cell r="AX1161" t="str">
            <v>O23011601190000007659</v>
          </cell>
        </row>
        <row r="1162">
          <cell r="E1162">
            <v>1137</v>
          </cell>
          <cell r="F1162" t="str">
            <v>1137-2022</v>
          </cell>
          <cell r="G1162" t="str">
            <v xml:space="preserve">CO1.PCCNTR.4154871	</v>
          </cell>
          <cell r="H1162" t="str">
            <v>BENEFICIAR 15851 HOGARES  CON SUBSIDIOS PARA ADQUISICIÓN DE VIVIENDA VIS Y VIP</v>
          </cell>
          <cell r="I1162" t="str">
            <v>En Ejecución</v>
          </cell>
          <cell r="J1162" t="str">
            <v>https://community.secop.gov.co/Public/Tendering/OpportunityDetail/Index?noticeUID=CO1.NTC.3440497&amp;isFromPublicArea=True&amp;isModal=False</v>
          </cell>
          <cell r="K1162" t="str">
            <v xml:space="preserve">SDHT-SDRPRIV-PSP-064-2022	</v>
          </cell>
          <cell r="L1162" t="str">
            <v>X</v>
          </cell>
          <cell r="N1162" t="str">
            <v>CC</v>
          </cell>
          <cell r="O1162">
            <v>1026302522</v>
          </cell>
          <cell r="Q1162" t="str">
            <v>VILLAMIL MARTINEZ</v>
          </cell>
          <cell r="R1162" t="str">
            <v>LAURA VALENTINA</v>
          </cell>
          <cell r="S1162" t="str">
            <v>No Aplica</v>
          </cell>
          <cell r="T1162" t="str">
            <v>LAURA VALENTINA VILLAMIL MARTINEZ</v>
          </cell>
          <cell r="U1162" t="str">
            <v>F</v>
          </cell>
          <cell r="V1162">
            <v>44859</v>
          </cell>
          <cell r="W1162" t="str">
            <v>No Aplica</v>
          </cell>
          <cell r="X1162">
            <v>44861</v>
          </cell>
          <cell r="Y1162">
            <v>44929</v>
          </cell>
          <cell r="Z1162" t="str">
            <v>Contratación Directa</v>
          </cell>
          <cell r="AA1162" t="str">
            <v>Contrato</v>
          </cell>
          <cell r="AB1162" t="str">
            <v>Prestación de Servicios Profesionales</v>
          </cell>
          <cell r="AC1162" t="str">
            <v xml:space="preserve">PRESTAR SERVICIOS PROFESIONALES PARA IDENTIFICAR, VERIFICAR Y ACOMPAÑAR DESDE EL COMPONENTE SOCIAL, EL CUMPLIMIENTO DE REQUISITOS A LOS HOGARES QUE PUEDEN SER BENEFICIARIOS DE LOS INSTRUMENTOS DE FINANCIACIÓN A CARGO DE LA SUBSECRETARÍA DE GESTIÓN FINANCIERA	</v>
          </cell>
          <cell r="AD1162">
            <v>44861</v>
          </cell>
          <cell r="AE1162">
            <v>44861</v>
          </cell>
          <cell r="AF1162">
            <v>44861</v>
          </cell>
          <cell r="AG1162">
            <v>44956</v>
          </cell>
          <cell r="AH1162">
            <v>2</v>
          </cell>
          <cell r="AI1162">
            <v>7</v>
          </cell>
          <cell r="AJ1162">
            <v>2.2333333333333334</v>
          </cell>
          <cell r="AK1162">
            <v>2</v>
          </cell>
          <cell r="AL1162">
            <v>7</v>
          </cell>
          <cell r="AN1162">
            <v>44929</v>
          </cell>
          <cell r="AO1162">
            <v>44929</v>
          </cell>
          <cell r="AP1162">
            <v>11836667</v>
          </cell>
          <cell r="AQ1162">
            <v>11836667</v>
          </cell>
          <cell r="AR1162">
            <v>5300000</v>
          </cell>
          <cell r="AS1162">
            <v>-0.33333333395421505</v>
          </cell>
          <cell r="AT1162">
            <v>4325</v>
          </cell>
          <cell r="AU1162">
            <v>1663</v>
          </cell>
          <cell r="AV1162">
            <v>44855</v>
          </cell>
          <cell r="AW1162">
            <v>21200000</v>
          </cell>
          <cell r="AX1162" t="str">
            <v>O23011601010000007823</v>
          </cell>
        </row>
        <row r="1163">
          <cell r="E1163">
            <v>1138</v>
          </cell>
          <cell r="F1163" t="str">
            <v>1138-2022</v>
          </cell>
          <cell r="G1163" t="str">
            <v xml:space="preserve">CO1.PCCNTR.4155379	</v>
          </cell>
          <cell r="H1163" t="str">
            <v>BENEFICIAR 15851 HOGARES  CON SUBSIDIOS PARA ADQUISICIÓN DE VIVIENDA VIS Y VIP</v>
          </cell>
          <cell r="I1163" t="str">
            <v>En Ejecución</v>
          </cell>
          <cell r="J1163" t="str">
            <v>https://community.secop.gov.co/Public/Tendering/OpportunityDetail/Index?noticeUID=CO1.NTC.3442412&amp;isFromPublicArea=True&amp;isModal=False</v>
          </cell>
          <cell r="K1163" t="str">
            <v xml:space="preserve">SDHT-SDRPUB-PSP-051-2022.	</v>
          </cell>
          <cell r="L1163" t="str">
            <v>X</v>
          </cell>
          <cell r="N1163" t="str">
            <v>CC</v>
          </cell>
          <cell r="O1163">
            <v>1030646674</v>
          </cell>
          <cell r="Q1163" t="str">
            <v>HERNANDEZ PEÑA</v>
          </cell>
          <cell r="R1163" t="str">
            <v>ANGIE LIZETH</v>
          </cell>
          <cell r="S1163" t="str">
            <v>No Aplica</v>
          </cell>
          <cell r="T1163" t="str">
            <v>ANGIE LIZETH HERNANDEZ PEÑA</v>
          </cell>
          <cell r="U1163" t="str">
            <v>F</v>
          </cell>
          <cell r="V1163">
            <v>44859</v>
          </cell>
          <cell r="W1163" t="str">
            <v>No Aplica</v>
          </cell>
          <cell r="X1163">
            <v>44861</v>
          </cell>
          <cell r="Y1163">
            <v>45077</v>
          </cell>
          <cell r="Z1163" t="str">
            <v>Contratación Directa</v>
          </cell>
          <cell r="AA1163" t="str">
            <v>Contrato</v>
          </cell>
          <cell r="AB1163" t="str">
            <v>Prestación de Servicios Profesionales</v>
          </cell>
          <cell r="AC1163" t="str">
            <v>PRESTAR SERVICIOS PROFESIONALES PARA LA GESTIÓN Y SEGUIMIENTO JURÍDICO REQUERIDO EN LA IMPLEMENTACIÓN DE LOS PROGRAMAS DE SUBSIDIOS DE LA SUBSECRETARIA DE GESTION FINANCIERA</v>
          </cell>
          <cell r="AD1163">
            <v>44861</v>
          </cell>
          <cell r="AE1163">
            <v>44861</v>
          </cell>
          <cell r="AF1163">
            <v>44861</v>
          </cell>
          <cell r="AG1163">
            <v>45075</v>
          </cell>
          <cell r="AH1163">
            <v>7</v>
          </cell>
          <cell r="AI1163">
            <v>4</v>
          </cell>
          <cell r="AJ1163">
            <v>7.1333333333333337</v>
          </cell>
          <cell r="AK1163">
            <v>7</v>
          </cell>
          <cell r="AL1163">
            <v>4</v>
          </cell>
          <cell r="AN1163">
            <v>45076</v>
          </cell>
          <cell r="AO1163">
            <v>45076</v>
          </cell>
          <cell r="AP1163">
            <v>55105000</v>
          </cell>
          <cell r="AQ1163">
            <v>55105000</v>
          </cell>
          <cell r="AR1163">
            <v>7725000</v>
          </cell>
          <cell r="AS1163">
            <v>0</v>
          </cell>
          <cell r="AT1163">
            <v>4594</v>
          </cell>
          <cell r="AU1163">
            <v>1622</v>
          </cell>
          <cell r="AV1163">
            <v>44854</v>
          </cell>
          <cell r="AW1163">
            <v>58453000</v>
          </cell>
          <cell r="AX1163" t="str">
            <v>O23011601010000007823</v>
          </cell>
        </row>
        <row r="1164">
          <cell r="E1164">
            <v>1139</v>
          </cell>
          <cell r="F1164" t="str">
            <v>1139-2022</v>
          </cell>
          <cell r="G1164" t="str">
            <v xml:space="preserve">CO1.PCCNTR.4171313 </v>
          </cell>
          <cell r="H1164" t="str">
            <v>BENEFICIAR 15851 HOGARES  CON SUBSIDIOS PARA ADQUISICIÓN DE VIVIENDA VIS Y VIP</v>
          </cell>
          <cell r="I1164" t="str">
            <v>En Ejecución</v>
          </cell>
          <cell r="J1164" t="str">
            <v xml:space="preserve">https://community.secop.gov.co/Public/Tendering/OpportunityDetail/Index?noticeUID=CO1.NTC.3462125&amp;isFromPublicArea=True&amp;isModal=False
</v>
          </cell>
          <cell r="K1164" t="str">
            <v>SDHT-SDRPUB-PSP-054-2022</v>
          </cell>
          <cell r="L1164" t="str">
            <v>x</v>
          </cell>
          <cell r="N1164" t="str">
            <v>CC</v>
          </cell>
          <cell r="O1164">
            <v>74188403</v>
          </cell>
          <cell r="Q1164" t="str">
            <v>CASTAÑEDA PEREZ</v>
          </cell>
          <cell r="R1164" t="str">
            <v>WILLIAM FERNANDO</v>
          </cell>
          <cell r="S1164" t="str">
            <v>No Aplica</v>
          </cell>
          <cell r="T1164" t="str">
            <v>WILLIAM FERNANDO CASTAÑEDA PEREZ</v>
          </cell>
          <cell r="U1164" t="str">
            <v>M</v>
          </cell>
          <cell r="V1164">
            <v>44865</v>
          </cell>
          <cell r="W1164" t="str">
            <v>No Aplica</v>
          </cell>
          <cell r="X1164">
            <v>44866</v>
          </cell>
          <cell r="Y1164">
            <v>45081</v>
          </cell>
          <cell r="Z1164" t="str">
            <v>Contratación Directa</v>
          </cell>
          <cell r="AA1164" t="str">
            <v>Contrato</v>
          </cell>
          <cell r="AB1164" t="str">
            <v>Prestación de Servicios Profesionales</v>
          </cell>
          <cell r="AC1164" t="str">
            <v xml:space="preserve"> 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v>
          </cell>
          <cell r="AD1164">
            <v>44866</v>
          </cell>
          <cell r="AE1164">
            <v>44866</v>
          </cell>
          <cell r="AF1164">
            <v>44866</v>
          </cell>
          <cell r="AG1164">
            <v>45081</v>
          </cell>
          <cell r="AH1164">
            <v>7</v>
          </cell>
          <cell r="AI1164">
            <v>4</v>
          </cell>
          <cell r="AJ1164">
            <v>7.1333333333333337</v>
          </cell>
          <cell r="AK1164">
            <v>7</v>
          </cell>
          <cell r="AL1164">
            <v>4</v>
          </cell>
          <cell r="AN1164">
            <v>45081</v>
          </cell>
          <cell r="AO1164">
            <v>45081</v>
          </cell>
          <cell r="AP1164">
            <v>55105000</v>
          </cell>
          <cell r="AQ1164">
            <v>55105000</v>
          </cell>
          <cell r="AR1164">
            <v>7725000</v>
          </cell>
          <cell r="AS1164">
            <v>0</v>
          </cell>
          <cell r="AT1164">
            <v>4597</v>
          </cell>
          <cell r="AU1164">
            <v>1625</v>
          </cell>
          <cell r="AV1164">
            <v>44854</v>
          </cell>
          <cell r="AW1164">
            <v>58453000</v>
          </cell>
          <cell r="AX1164" t="str">
            <v>O23011601010000007823</v>
          </cell>
        </row>
        <row r="1165">
          <cell r="E1165">
            <v>1140</v>
          </cell>
          <cell r="F1165" t="str">
            <v>1140-2022</v>
          </cell>
          <cell r="G1165" t="str">
            <v xml:space="preserve">CO1.PCCNTR.4162406	</v>
          </cell>
          <cell r="H1165" t="str">
            <v>BENEFICIAR 15851 HOGARES  CON SUBSIDIOS PARA ADQUISICIÓN DE VIVIENDA VIS Y VIP</v>
          </cell>
          <cell r="I1165" t="str">
            <v>En Ejecución</v>
          </cell>
          <cell r="J1165" t="str">
            <v>https://community.secop.gov.co/Public/Tendering/OpportunityDetail/Index?noticeUID=CO1.NTC.3451036&amp;isFromPublicArea=True&amp;isModal=False</v>
          </cell>
          <cell r="K1165" t="str">
            <v xml:space="preserve">SDHT-SDRPUB-PSP-049-2022.	</v>
          </cell>
          <cell r="L1165" t="str">
            <v>X</v>
          </cell>
          <cell r="N1165" t="str">
            <v>CC</v>
          </cell>
          <cell r="O1165">
            <v>1010236746</v>
          </cell>
          <cell r="P1165">
            <v>7</v>
          </cell>
          <cell r="Q1165" t="str">
            <v>JIMENEZ VALENCIA</v>
          </cell>
          <cell r="R1165" t="str">
            <v>CATALINA</v>
          </cell>
          <cell r="S1165" t="str">
            <v>No Aplica</v>
          </cell>
          <cell r="T1165" t="str">
            <v>CATALINA JIMENEZ VALENCIA</v>
          </cell>
          <cell r="U1165" t="str">
            <v>F</v>
          </cell>
          <cell r="V1165">
            <v>44861</v>
          </cell>
          <cell r="W1165" t="str">
            <v>No Aplica</v>
          </cell>
          <cell r="X1165">
            <v>44862</v>
          </cell>
          <cell r="Y1165">
            <v>45079</v>
          </cell>
          <cell r="Z1165" t="str">
            <v>Contratación Directa</v>
          </cell>
          <cell r="AA1165" t="str">
            <v>Contrato</v>
          </cell>
          <cell r="AB1165" t="str">
            <v>Prestación de Servicios Profesionales</v>
          </cell>
          <cell r="AC1165" t="str">
            <v xml:space="preserve">PRESTAR SERVICIOS PROFESIONALES PARA EL ACOMPAÑAMIENTO Y SEGUIMIENTO DE LOS COMPROMISOS ESTRATÉGICOS ASOCIADOS A LOS INSTRUMENTOS DE FINANCIACIÓN A CARGO DE LA SECRETARÍA DISTRITAL DEL HÁBITAT	</v>
          </cell>
          <cell r="AD1165">
            <v>44862</v>
          </cell>
          <cell r="AE1165">
            <v>44862</v>
          </cell>
          <cell r="AF1165">
            <v>44862</v>
          </cell>
          <cell r="AG1165">
            <v>45079</v>
          </cell>
          <cell r="AH1165">
            <v>7</v>
          </cell>
          <cell r="AI1165">
            <v>4</v>
          </cell>
          <cell r="AJ1165">
            <v>7.1333333333333337</v>
          </cell>
          <cell r="AK1165">
            <v>7</v>
          </cell>
          <cell r="AL1165">
            <v>4</v>
          </cell>
          <cell r="AN1165">
            <v>45078</v>
          </cell>
          <cell r="AO1165">
            <v>44984</v>
          </cell>
          <cell r="AP1165">
            <v>37806667</v>
          </cell>
          <cell r="AQ1165">
            <v>21200000</v>
          </cell>
          <cell r="AR1165">
            <v>5300000</v>
          </cell>
          <cell r="AS1165">
            <v>-0.3333333358168602</v>
          </cell>
          <cell r="AT1165">
            <v>4538</v>
          </cell>
          <cell r="AU1165">
            <v>1598</v>
          </cell>
          <cell r="AV1165">
            <v>44854</v>
          </cell>
          <cell r="AW1165">
            <v>40103000</v>
          </cell>
          <cell r="AX1165" t="str">
            <v>O23011601010000007823</v>
          </cell>
        </row>
        <row r="1166">
          <cell r="E1166">
            <v>1141</v>
          </cell>
          <cell r="F1166" t="str">
            <v>1141-2022</v>
          </cell>
          <cell r="G1166" t="str">
            <v xml:space="preserve">CO1.PCCNTR.4161174	</v>
          </cell>
          <cell r="H1166" t="str">
            <v>GESTIONAR Y ATENDER EL 100 % DE LOS REQUERIMIENTOS ALLEGADOS A LA ENTIDAD, RELACIONADOS CON ARRENDAMIENTO Y DESARROLLO DE VIVIENDA</v>
          </cell>
          <cell r="I1166" t="str">
            <v>En Ejecución</v>
          </cell>
          <cell r="J1166" t="str">
            <v>https://community.secop.gov.co/Public/Tendering/OpportunityDetail/Index?noticeUID=CO1.NTC.3450554&amp;isFromPublicArea=True&amp;isModal=False</v>
          </cell>
          <cell r="K1166" t="str">
            <v xml:space="preserve">SDHT-SDICV-PSP-084-2022	</v>
          </cell>
          <cell r="L1166" t="str">
            <v>X</v>
          </cell>
          <cell r="N1166" t="str">
            <v>CC</v>
          </cell>
          <cell r="O1166">
            <v>1026259929</v>
          </cell>
          <cell r="Q1166" t="str">
            <v>FRANCO RUEDA</v>
          </cell>
          <cell r="R1166" t="str">
            <v>GRACE STEPHANY</v>
          </cell>
          <cell r="S1166" t="str">
            <v>No Aplica</v>
          </cell>
          <cell r="T1166" t="str">
            <v>GRACE STEPHANY FRANCO RUEDA</v>
          </cell>
          <cell r="U1166" t="str">
            <v>F</v>
          </cell>
          <cell r="V1166">
            <v>44862</v>
          </cell>
          <cell r="W1166" t="str">
            <v>No Aplica</v>
          </cell>
          <cell r="X1166">
            <v>44862</v>
          </cell>
          <cell r="Y1166">
            <v>44984</v>
          </cell>
          <cell r="Z1166" t="str">
            <v>Contratación Directa</v>
          </cell>
          <cell r="AA1166" t="str">
            <v>Contrato</v>
          </cell>
          <cell r="AB1166" t="str">
            <v>Prestación de Servicios Profesionales</v>
          </cell>
          <cell r="AC1166" t="str">
            <v xml:space="preserve">PRESTAR SERVICIOS PROFESIONALES DE APOYO JURIDICO PARA SUSTANCIAR INVESTIGACIONES ADMINISTRATIVAS RELACIONADAS CON LA ENAJENACIÓN Y ARRENDAMIENTO DE VIVIENDA	</v>
          </cell>
          <cell r="AD1166">
            <v>44862</v>
          </cell>
          <cell r="AE1166">
            <v>44862</v>
          </cell>
          <cell r="AF1166">
            <v>44862</v>
          </cell>
          <cell r="AG1166">
            <v>44984</v>
          </cell>
          <cell r="AH1166">
            <v>4</v>
          </cell>
          <cell r="AI1166">
            <v>0</v>
          </cell>
          <cell r="AJ1166">
            <v>4</v>
          </cell>
          <cell r="AK1166">
            <v>4</v>
          </cell>
          <cell r="AL1166">
            <v>0</v>
          </cell>
          <cell r="AM1166">
            <v>120</v>
          </cell>
          <cell r="AN1166">
            <v>44984</v>
          </cell>
          <cell r="AO1166">
            <v>45010</v>
          </cell>
          <cell r="AP1166">
            <v>22866000</v>
          </cell>
          <cell r="AQ1166">
            <v>22866000</v>
          </cell>
          <cell r="AR1166">
            <v>5716500</v>
          </cell>
          <cell r="AS1166">
            <v>0</v>
          </cell>
          <cell r="AT1166">
            <v>4385</v>
          </cell>
          <cell r="AU1166">
            <v>1445</v>
          </cell>
          <cell r="AV1166">
            <v>44824</v>
          </cell>
          <cell r="AW1166">
            <v>22866000</v>
          </cell>
          <cell r="AX1166" t="str">
            <v>O23011603450000007812</v>
          </cell>
        </row>
        <row r="1167">
          <cell r="E1167">
            <v>1142</v>
          </cell>
          <cell r="F1167" t="str">
            <v>1142-2022</v>
          </cell>
          <cell r="G1167" t="str">
            <v xml:space="preserve">CO1.PCCNTR.4159912	</v>
          </cell>
          <cell r="H1167" t="str">
            <v>ELABORAR 8 DOCUMENTOS DE LINEAMIENTOS DE INTERVENCIÓN, GESTIÓN INTERINSTITUCIONAL Y EVALUACIÓN DE LAS INTERVENCIONES TERRITORIALES EN LOS 8 TERRITORIOS PRIORIZADOS EN ÁREAS DE ORIGEN INFORMAL</v>
          </cell>
          <cell r="I1167" t="str">
            <v>En Ejecución</v>
          </cell>
          <cell r="J1167" t="str">
            <v>https://community.secop.gov.co/Public/Tendering/ContractNoticePhases/View?PPI=CO1.PPI.21224921&amp;isFromPublicArea=True&amp;isModal=False</v>
          </cell>
          <cell r="K1167" t="str">
            <v xml:space="preserve">SDHT-SDB-PSP-147-2022	</v>
          </cell>
          <cell r="L1167" t="str">
            <v>X</v>
          </cell>
          <cell r="N1167" t="str">
            <v>CC</v>
          </cell>
          <cell r="O1167">
            <v>79247836</v>
          </cell>
          <cell r="Q1167" t="str">
            <v>ROBAYO CASTELLANOS</v>
          </cell>
          <cell r="R1167" t="str">
            <v>OSCAR ANDRES</v>
          </cell>
          <cell r="S1167" t="str">
            <v>No Aplica</v>
          </cell>
          <cell r="T1167" t="str">
            <v>OSCAR ANDRES ROBAYO CASTELLANOS</v>
          </cell>
          <cell r="U1167" t="str">
            <v>M</v>
          </cell>
          <cell r="V1167">
            <v>44861</v>
          </cell>
          <cell r="W1167">
            <v>44866</v>
          </cell>
          <cell r="X1167">
            <v>44862</v>
          </cell>
          <cell r="Y1167">
            <v>44927</v>
          </cell>
          <cell r="Z1167" t="str">
            <v>Contratación Directa</v>
          </cell>
          <cell r="AA1167" t="str">
            <v>Contrato</v>
          </cell>
          <cell r="AB1167" t="str">
            <v>Prestación de Servicios Profesionales</v>
          </cell>
          <cell r="AC1167" t="str">
            <v xml:space="preserve">PRESTAR SERVICIOS PROFESIONALES DESDE EL COMPONENTE ARQUITECTÓNICO PARA APOYAR LA COORDINACIÓN DE LOS DIAGNÓSTICOS, LA FORMULACIÓN Y SEGUIMIENTO A LOS PLANES DE ACCIÓN DE LOS TERRITORIOS DEFINIDOS POR LA SECRETARÍA DISTRITAL DEL HÁBITAT EN EL MARCO DEL PROGRAMA DE MEJORAMIENTO DE BARRIOS	</v>
          </cell>
          <cell r="AD1167">
            <v>44866</v>
          </cell>
          <cell r="AE1167">
            <v>44866</v>
          </cell>
          <cell r="AF1167">
            <v>44866</v>
          </cell>
          <cell r="AG1167">
            <v>44926</v>
          </cell>
          <cell r="AH1167">
            <v>2</v>
          </cell>
          <cell r="AI1167">
            <v>5</v>
          </cell>
          <cell r="AJ1167">
            <v>2.1666666666666665</v>
          </cell>
          <cell r="AK1167">
            <v>2</v>
          </cell>
          <cell r="AL1167">
            <v>5</v>
          </cell>
          <cell r="AN1167">
            <v>44931</v>
          </cell>
          <cell r="AO1167">
            <v>44931</v>
          </cell>
          <cell r="AP1167">
            <v>20583333</v>
          </cell>
          <cell r="AQ1167">
            <v>20583333</v>
          </cell>
          <cell r="AR1167">
            <v>9500000</v>
          </cell>
          <cell r="AS1167">
            <v>0.3333333358168602</v>
          </cell>
          <cell r="AT1167">
            <v>4201</v>
          </cell>
          <cell r="AU1167">
            <v>1636</v>
          </cell>
          <cell r="AV1167">
            <v>44854</v>
          </cell>
          <cell r="AW1167">
            <v>21850000</v>
          </cell>
          <cell r="AX1167" t="str">
            <v>O23011601190000007575</v>
          </cell>
        </row>
        <row r="1168">
          <cell r="E1168">
            <v>1143</v>
          </cell>
          <cell r="F1168" t="str">
            <v>1143-2022</v>
          </cell>
          <cell r="G1168" t="str">
            <v xml:space="preserve">CO1.PCCNTR.4158465	</v>
          </cell>
          <cell r="H1168" t="str">
            <v>BENEFICIAR 15851 HOGARES  CON SUBSIDIOS PARA ADQUISICIÓN DE VIVIENDA VIS Y VIP</v>
          </cell>
          <cell r="I1168" t="str">
            <v>En Ejecución</v>
          </cell>
          <cell r="J1168" t="str">
            <v>https://community.secop.gov.co/Public/Tendering/OpportunityDetail/Index?noticeUID=CO1.NTC.3446537&amp;isFromPublicArea=True&amp;isModal=False</v>
          </cell>
          <cell r="K1168" t="str">
            <v xml:space="preserve">SDHT-SDRPUB-PSP-085-2022	</v>
          </cell>
          <cell r="L1168" t="str">
            <v>X</v>
          </cell>
          <cell r="N1168" t="str">
            <v>CC</v>
          </cell>
          <cell r="O1168">
            <v>80032761</v>
          </cell>
          <cell r="Q1168" t="str">
            <v>RUBIO RICO</v>
          </cell>
          <cell r="R1168" t="str">
            <v>JORGE IVAN</v>
          </cell>
          <cell r="S1168" t="str">
            <v>No Aplica</v>
          </cell>
          <cell r="T1168" t="str">
            <v>JORGE IVAN RUBIO RICO</v>
          </cell>
          <cell r="U1168" t="str">
            <v>M</v>
          </cell>
          <cell r="V1168">
            <v>44860</v>
          </cell>
          <cell r="W1168" t="str">
            <v>No Aplica</v>
          </cell>
          <cell r="X1168">
            <v>44861</v>
          </cell>
          <cell r="Y1168">
            <v>45077</v>
          </cell>
          <cell r="Z1168" t="str">
            <v>Contratación Directa</v>
          </cell>
          <cell r="AA1168" t="str">
            <v>Contrato</v>
          </cell>
          <cell r="AB1168" t="str">
            <v>Prestación de Servicios Profesionales</v>
          </cell>
          <cell r="AC1168" t="str">
            <v xml:space="preserve">PRESTAR SERVICIOS PROFESIONALES PARA ARTICULAR Y GESTIONAR PROCESOS DE COOPERACIÓN CON ACTORES GUBERNAMENTALES LOCALES, NACIONALES E INTERNACIONALES, AGENCIAS, NO GUBERNAMENTALES Y PRIVADOS, RELACIONADOS CON LA MISIONALIDAD DE LA SECRETARIA DISTRITAL DEL HÁBITAT Y EN EL MARCO DE LA IMPLEMENTACIÓN DE ALTERNATIVAS FINANCIERAS PARA LA GESTIÓN DEL HÁBITAT DE BOGOTÁ	</v>
          </cell>
          <cell r="AD1168">
            <v>44861</v>
          </cell>
          <cell r="AE1168">
            <v>44862</v>
          </cell>
          <cell r="AF1168">
            <v>44862</v>
          </cell>
          <cell r="AG1168">
            <v>45108</v>
          </cell>
          <cell r="AH1168">
            <v>7</v>
          </cell>
          <cell r="AI1168">
            <v>4</v>
          </cell>
          <cell r="AJ1168">
            <v>7.1333333333333337</v>
          </cell>
          <cell r="AK1168">
            <v>7</v>
          </cell>
          <cell r="AL1168">
            <v>4</v>
          </cell>
          <cell r="AN1168">
            <v>45078</v>
          </cell>
          <cell r="AO1168">
            <v>45078</v>
          </cell>
          <cell r="AP1168">
            <v>46366667</v>
          </cell>
          <cell r="AQ1168">
            <v>46366667</v>
          </cell>
          <cell r="AR1168">
            <v>6500000</v>
          </cell>
          <cell r="AS1168">
            <v>-0.3333333358168602</v>
          </cell>
          <cell r="AT1168">
            <v>4649</v>
          </cell>
          <cell r="AU1168">
            <v>1594</v>
          </cell>
          <cell r="AV1168">
            <v>44854</v>
          </cell>
          <cell r="AW1168">
            <v>49183000</v>
          </cell>
          <cell r="AX1168" t="str">
            <v>O23011601010000007823</v>
          </cell>
        </row>
        <row r="1169">
          <cell r="E1169">
            <v>1144</v>
          </cell>
          <cell r="F1169" t="str">
            <v>1144-2022</v>
          </cell>
          <cell r="G1169" t="str">
            <v xml:space="preserve">CO1.PCCNTR.4160125	</v>
          </cell>
          <cell r="H1169" t="str">
            <v>CONSTRUIR  8  OBRAS EN ESPACIOS PÚBLICOS EN TERRITORIOS DE MEJORAMIENTO INTEGRAL DE BARRIOS</v>
          </cell>
          <cell r="I1169" t="str">
            <v>En Ejecución</v>
          </cell>
          <cell r="J1169" t="str">
            <v>https://community.secop.gov.co/Public/Tendering/OpportunityDetail/Index?noticeUID=CO1.NTC.3448752&amp;isFromPublicArea=True&amp;isModal=False</v>
          </cell>
          <cell r="K1169" t="str">
            <v xml:space="preserve">SDHT-SDB-PSP-145-2022	</v>
          </cell>
          <cell r="L1169" t="str">
            <v>X</v>
          </cell>
          <cell r="N1169" t="str">
            <v>CC</v>
          </cell>
          <cell r="O1169">
            <v>1020748202</v>
          </cell>
          <cell r="P1169">
            <v>6</v>
          </cell>
          <cell r="Q1169" t="str">
            <v>JIMENEZ ARCINIEGAS</v>
          </cell>
          <cell r="R1169" t="str">
            <v>NATALIA</v>
          </cell>
          <cell r="S1169" t="str">
            <v>No Aplica</v>
          </cell>
          <cell r="T1169" t="str">
            <v>NATALIA JIMENEZ ARCINIEGAS</v>
          </cell>
          <cell r="U1169" t="str">
            <v>F</v>
          </cell>
          <cell r="V1169">
            <v>44861</v>
          </cell>
          <cell r="W1169">
            <v>44865</v>
          </cell>
          <cell r="X1169">
            <v>44862</v>
          </cell>
          <cell r="Y1169">
            <v>44926</v>
          </cell>
          <cell r="Z1169" t="str">
            <v>Contratación Directa</v>
          </cell>
          <cell r="AA1169" t="str">
            <v>Contrato</v>
          </cell>
          <cell r="AB1169" t="str">
            <v>Prestación de Servicios Profesionales</v>
          </cell>
          <cell r="AC1169" t="str">
            <v xml:space="preserve">PRESTAR SUS SERVICIOS PROFESIONALES PARA APOYAR EN EL SEGUIMIENTO Y EN EL AVANCE DE OBRAS DE INFRAESTRUCTURA DEFINIDAS EN LOS TERRITORIOS PRIORIZADOS POR LA SECRETARÍA DISTRITAL DEL HÁBITAT	</v>
          </cell>
          <cell r="AD1169">
            <v>44865</v>
          </cell>
          <cell r="AE1169">
            <v>44866</v>
          </cell>
          <cell r="AF1169">
            <v>44866</v>
          </cell>
          <cell r="AG1169" t="str">
            <v>pendiente</v>
          </cell>
          <cell r="AH1169">
            <v>2</v>
          </cell>
          <cell r="AI1169">
            <v>5</v>
          </cell>
          <cell r="AJ1169">
            <v>2.1666666666666665</v>
          </cell>
          <cell r="AK1169">
            <v>2</v>
          </cell>
          <cell r="AL1169">
            <v>5</v>
          </cell>
          <cell r="AN1169">
            <v>44931</v>
          </cell>
          <cell r="AO1169">
            <v>44931</v>
          </cell>
          <cell r="AP1169">
            <v>15816667</v>
          </cell>
          <cell r="AQ1169">
            <v>15816667</v>
          </cell>
          <cell r="AR1169">
            <v>7300000</v>
          </cell>
          <cell r="AS1169">
            <v>-0.3333333320915699</v>
          </cell>
          <cell r="AT1169">
            <v>4204</v>
          </cell>
          <cell r="AU1169">
            <v>1638</v>
          </cell>
          <cell r="AV1169">
            <v>44854</v>
          </cell>
          <cell r="AW1169">
            <v>16060000</v>
          </cell>
          <cell r="AX1169" t="str">
            <v>O23011601190000007575</v>
          </cell>
        </row>
        <row r="1170">
          <cell r="E1170">
            <v>1145</v>
          </cell>
          <cell r="F1170" t="str">
            <v>1145-2022</v>
          </cell>
          <cell r="G1170" t="str">
            <v xml:space="preserve">CO1.PCCNTR.4161495 </v>
          </cell>
          <cell r="H1170" t="str">
            <v>BENEFICIAR 15851 HOGARES  CON SUBSIDIOS PARA ADQUISICIÓN DE VIVIENDA VIS Y VIP</v>
          </cell>
          <cell r="I1170" t="str">
            <v>En Ejecución</v>
          </cell>
          <cell r="J1170" t="str">
            <v xml:space="preserve">https://community.secop.gov.co/Public/Tendering/OpportunityDetail/Index?noticeUID=CO1.NTC.3450817&amp;isFromPublicArea=True&amp;isModal=False
</v>
          </cell>
          <cell r="K1170" t="str">
            <v xml:space="preserve">SDHT-SGF-PSP-017-2022 </v>
          </cell>
          <cell r="L1170" t="str">
            <v>x</v>
          </cell>
          <cell r="N1170" t="str">
            <v>CC</v>
          </cell>
          <cell r="O1170">
            <v>79620120</v>
          </cell>
          <cell r="Q1170" t="str">
            <v>GONZALEZ ARDILA</v>
          </cell>
          <cell r="R1170" t="str">
            <v>CESAR ENRIQUE</v>
          </cell>
          <cell r="S1170" t="str">
            <v>No Aplica</v>
          </cell>
          <cell r="T1170" t="str">
            <v>CESAR ENRIQUE GONZALEZ ARDILA</v>
          </cell>
          <cell r="U1170" t="str">
            <v>M</v>
          </cell>
          <cell r="V1170">
            <v>44862</v>
          </cell>
          <cell r="W1170" t="str">
            <v>No Aplica</v>
          </cell>
          <cell r="X1170">
            <v>44866</v>
          </cell>
          <cell r="Y1170">
            <v>45082</v>
          </cell>
          <cell r="Z1170" t="str">
            <v>Contratación Directa</v>
          </cell>
          <cell r="AA1170" t="str">
            <v>Contrato</v>
          </cell>
          <cell r="AB1170" t="str">
            <v>Prestación de Servicios Profesionales</v>
          </cell>
          <cell r="AC1170" t="str">
            <v xml:space="preserve"> PRESTAR SERVICIOS PROFESIONALES PARA LA GESTIÓN DE ACTIVIDADES ASOCIADAS A LAS AUDITORÍAS INTERNAS Y EXTERNAS Y APOYO EN LOS PROCESOS DE CALIDAD A CARGO DE LA SUBSECRETARÍA DE GESTIÓN FINANCIERA DE LA SECRETARÍA DISTRITAL DEL HÁBITAT.</v>
          </cell>
          <cell r="AD1170">
            <v>44866</v>
          </cell>
          <cell r="AE1170">
            <v>44866</v>
          </cell>
          <cell r="AF1170">
            <v>44866</v>
          </cell>
          <cell r="AG1170">
            <v>45111</v>
          </cell>
          <cell r="AH1170">
            <v>7</v>
          </cell>
          <cell r="AI1170">
            <v>4</v>
          </cell>
          <cell r="AJ1170">
            <v>7.1333333333333337</v>
          </cell>
          <cell r="AK1170">
            <v>7</v>
          </cell>
          <cell r="AL1170">
            <v>4</v>
          </cell>
          <cell r="AN1170">
            <v>45081</v>
          </cell>
          <cell r="AO1170">
            <v>45081</v>
          </cell>
          <cell r="AP1170">
            <v>44084000</v>
          </cell>
          <cell r="AQ1170">
            <v>44084000</v>
          </cell>
          <cell r="AR1170">
            <v>6180000</v>
          </cell>
          <cell r="AS1170">
            <v>0</v>
          </cell>
          <cell r="AT1170">
            <v>4546</v>
          </cell>
          <cell r="AU1170">
            <v>1605</v>
          </cell>
          <cell r="AV1170">
            <v>44854</v>
          </cell>
          <cell r="AW1170">
            <v>46762000</v>
          </cell>
          <cell r="AX1170" t="str">
            <v>O23011601010000007823</v>
          </cell>
        </row>
        <row r="1171">
          <cell r="E1171">
            <v>1146</v>
          </cell>
          <cell r="F1171" t="str">
            <v>1146-2022</v>
          </cell>
          <cell r="G1171" t="str">
            <v xml:space="preserve">CO1.PCCNTR.4161415 </v>
          </cell>
          <cell r="H1171" t="str">
            <v xml:space="preserve">ASIGNAR 4500 SUBSIDIOS PARA MEJORAMIENTO DE VIVIENDA PRIORIZANDO HOGARES CON JEFATURA FEMENINA, PERSONAS CON DISCAPACIDAD, VÍCTIMAS DEL CONFLICTO ARMADO, POBLACIÓN ÉTNICA Y ADULTOS MAYORES </v>
          </cell>
          <cell r="I1171" t="str">
            <v>En Ejecución</v>
          </cell>
          <cell r="J1171" t="str">
            <v xml:space="preserve">https://community.secop.gov.co/Public/Tendering/OpportunityDetail/Index?noticeUID=CO1.NTC.3450138&amp;isFromPublicArea=True&amp;isModal=False
</v>
          </cell>
          <cell r="K1171" t="str">
            <v xml:space="preserve">SDHT-SDB-PSP-148-2022 </v>
          </cell>
          <cell r="L1171" t="str">
            <v>x</v>
          </cell>
          <cell r="N1171" t="str">
            <v>CC</v>
          </cell>
          <cell r="O1171">
            <v>79642668</v>
          </cell>
          <cell r="Q1171" t="str">
            <v>CUINTACO PRIETO</v>
          </cell>
          <cell r="R1171" t="str">
            <v>FREDDY ALEJANDRO</v>
          </cell>
          <cell r="S1171" t="str">
            <v>No Aplica</v>
          </cell>
          <cell r="T1171" t="str">
            <v>FREDDY ALEJANDRO CUINTACO PRIETO</v>
          </cell>
          <cell r="U1171" t="str">
            <v>M</v>
          </cell>
          <cell r="V1171">
            <v>44862</v>
          </cell>
          <cell r="W1171">
            <v>44867</v>
          </cell>
          <cell r="X1171">
            <v>44866</v>
          </cell>
          <cell r="Y1171">
            <v>44933</v>
          </cell>
          <cell r="Z1171" t="str">
            <v>Contratación Directa</v>
          </cell>
          <cell r="AA1171" t="str">
            <v>Contrato</v>
          </cell>
          <cell r="AB1171" t="str">
            <v>Prestación de Servicios Profesionales</v>
          </cell>
          <cell r="AC1171" t="str">
            <v xml:space="preserve"> PRESTAR SERVICIOS PROFESIONALES RELACIONADAS PARA LA POSTULACIÓN DE HOGARES AL SUBSIDIO DE MEJORAMIENTO DE VIVIENDA EN LA MODALIDAD DE HABITABILIDAD</v>
          </cell>
          <cell r="AD1171">
            <v>44867</v>
          </cell>
          <cell r="AE1171">
            <v>44866</v>
          </cell>
          <cell r="AF1171">
            <v>44867</v>
          </cell>
          <cell r="AG1171">
            <v>44931</v>
          </cell>
          <cell r="AH1171">
            <v>2</v>
          </cell>
          <cell r="AI1171">
            <v>5</v>
          </cell>
          <cell r="AJ1171">
            <v>2.1666666666666665</v>
          </cell>
          <cell r="AK1171">
            <v>2</v>
          </cell>
          <cell r="AL1171">
            <v>5</v>
          </cell>
          <cell r="AN1171">
            <v>44932</v>
          </cell>
          <cell r="AO1171">
            <v>44932</v>
          </cell>
          <cell r="AP1171">
            <v>15816667</v>
          </cell>
          <cell r="AQ1171">
            <v>15816667</v>
          </cell>
          <cell r="AR1171">
            <v>7300000</v>
          </cell>
          <cell r="AS1171">
            <v>-0.3333333320915699</v>
          </cell>
          <cell r="AT1171">
            <v>4155</v>
          </cell>
          <cell r="AU1171">
            <v>1634</v>
          </cell>
          <cell r="AV1171">
            <v>44854</v>
          </cell>
          <cell r="AW1171">
            <v>17276667</v>
          </cell>
          <cell r="AX1171" t="str">
            <v>O23011601010000007715</v>
          </cell>
        </row>
        <row r="1172">
          <cell r="E1172">
            <v>1147</v>
          </cell>
          <cell r="F1172" t="str">
            <v>1147-2022</v>
          </cell>
          <cell r="G1172" t="str">
            <v xml:space="preserve">CO1.PCCNTR.4161110	</v>
          </cell>
          <cell r="H1172" t="str">
            <v>REALIZAR 13 ESTUDIOS Y DISEÑOS PARA CONECTIVIDAD URBANA EN LAS ÁREAS PRIORIZADAS DE ORIGEN INFORMAL</v>
          </cell>
          <cell r="I1172" t="str">
            <v>En Ejecución</v>
          </cell>
          <cell r="J1172" t="str">
            <v>https://community.secop.gov.co/Public/Tendering/OpportunityDetail/Index?noticeUID=CO1.NTC.3449222&amp;isFromPublicArea=True&amp;isModal=False</v>
          </cell>
          <cell r="K1172" t="str">
            <v xml:space="preserve">SDHT-SDB-PSP-144-2022	</v>
          </cell>
          <cell r="L1172" t="str">
            <v>X</v>
          </cell>
          <cell r="N1172" t="str">
            <v>CC</v>
          </cell>
          <cell r="O1172">
            <v>1072618005</v>
          </cell>
          <cell r="Q1172" t="str">
            <v>LUQUE SANCHEZ</v>
          </cell>
          <cell r="R1172" t="str">
            <v>BELMA LORENA</v>
          </cell>
          <cell r="S1172" t="str">
            <v>No Aplica</v>
          </cell>
          <cell r="T1172" t="str">
            <v>BELMA LORENA LUQUE SANCHEZ</v>
          </cell>
          <cell r="U1172" t="str">
            <v>F</v>
          </cell>
          <cell r="V1172">
            <v>44861</v>
          </cell>
          <cell r="W1172">
            <v>44865</v>
          </cell>
          <cell r="X1172">
            <v>44862</v>
          </cell>
          <cell r="Y1172">
            <v>44926</v>
          </cell>
          <cell r="Z1172" t="str">
            <v>Contratación Directa</v>
          </cell>
          <cell r="AA1172" t="str">
            <v>Contrato</v>
          </cell>
          <cell r="AB1172" t="str">
            <v>Prestación de Servicios Profesionales</v>
          </cell>
          <cell r="AC1172" t="str">
            <v xml:space="preserve">PRESTAR SERVICIOS PROFESIONALES PARA DESARROLLAR DENTRO DE LA SUBDIRECCIÓN DE BARRIOS, LA IMPLEMENTACIÓN, EJECUCIÓN Y ACTUALIZACIÓN DE LOS PROCESOS Y PROCEDIMIENTOS ASOCIADOS AL MODELO INTEGRADO DE PLANEACIÓN Y GESTIÓN (MIPG), DE ACUERDO CON LOS LINEAMIENTOS ESTABLECIDOS POR LA ENTIDAD Y LA NORMATIVIDAD APLICABLE.	</v>
          </cell>
          <cell r="AD1172">
            <v>44865</v>
          </cell>
          <cell r="AE1172">
            <v>44866</v>
          </cell>
          <cell r="AF1172">
            <v>44866</v>
          </cell>
          <cell r="AG1172" t="str">
            <v>pendiente</v>
          </cell>
          <cell r="AH1172">
            <v>2</v>
          </cell>
          <cell r="AI1172">
            <v>5</v>
          </cell>
          <cell r="AJ1172">
            <v>2.1666666666666665</v>
          </cell>
          <cell r="AK1172">
            <v>2</v>
          </cell>
          <cell r="AL1172">
            <v>5</v>
          </cell>
          <cell r="AN1172">
            <v>44931</v>
          </cell>
          <cell r="AO1172">
            <v>44931</v>
          </cell>
          <cell r="AP1172">
            <v>16683333</v>
          </cell>
          <cell r="AQ1172">
            <v>16683333</v>
          </cell>
          <cell r="AR1172">
            <v>7700000</v>
          </cell>
          <cell r="AS1172">
            <v>0.3333333320915699</v>
          </cell>
          <cell r="AT1172">
            <v>4205</v>
          </cell>
          <cell r="AU1172">
            <v>1640</v>
          </cell>
          <cell r="AV1172">
            <v>44854</v>
          </cell>
          <cell r="AW1172">
            <v>18736667</v>
          </cell>
          <cell r="AX1172" t="str">
            <v>O23011601190000007575</v>
          </cell>
        </row>
        <row r="1173">
          <cell r="E1173">
            <v>1148</v>
          </cell>
          <cell r="F1173" t="str">
            <v>1148-2022</v>
          </cell>
          <cell r="G1173" t="str">
            <v>CO1.PCCNTR.4165394</v>
          </cell>
          <cell r="H1173" t="str">
            <v>BENEFICIAR 15851 HOGARES  CON SUBSIDIOS PARA ADQUISICIÓN DE VIVIENDA VIS Y VIP</v>
          </cell>
          <cell r="I1173" t="str">
            <v>En Ejecución</v>
          </cell>
          <cell r="J1173" t="str">
            <v>https://community.secop.gov.co/Public/Tendering/OpportunityDetail/Index?noticeUID=CO1.NTC.3455749&amp;isFromPublicArea=True&amp;isModal=False</v>
          </cell>
          <cell r="K1173" t="str">
            <v xml:space="preserve">SDHT-SDRPUB-PSP-056-2022 </v>
          </cell>
          <cell r="L1173" t="str">
            <v>X</v>
          </cell>
          <cell r="N1173" t="str">
            <v>CC</v>
          </cell>
          <cell r="O1173">
            <v>1014260632</v>
          </cell>
          <cell r="P1173">
            <v>1</v>
          </cell>
          <cell r="Q1173" t="str">
            <v>IBAÑEZ ANGARITA</v>
          </cell>
          <cell r="R1173" t="str">
            <v>DANIELA</v>
          </cell>
          <cell r="S1173" t="str">
            <v>No Aplica</v>
          </cell>
          <cell r="T1173" t="str">
            <v>DANIELA IBAÑEZ ANGARITA</v>
          </cell>
          <cell r="U1173" t="str">
            <v>F</v>
          </cell>
          <cell r="V1173">
            <v>44862</v>
          </cell>
          <cell r="W1173" t="str">
            <v>No Aplica</v>
          </cell>
          <cell r="X1173">
            <v>44866</v>
          </cell>
          <cell r="Y1173">
            <v>45076</v>
          </cell>
          <cell r="Z1173" t="str">
            <v>Contratación Directa</v>
          </cell>
          <cell r="AA1173" t="str">
            <v>Contrato</v>
          </cell>
          <cell r="AB1173" t="str">
            <v>Prestación de Servicios Profesionales</v>
          </cell>
          <cell r="AC1173" t="str">
            <v xml:space="preserve">	PRESTAR SERVICIOS PROFESIONALES EN LA REVISIÓN Y VERIFICACIÓN DE LOS DOCUMENTOS TÉCNICOS DE LOS PROYECTOS DE VIVIENDA PRESENTADOS ANTE LA SECRETARÍA DISTRITAL DEL HÁBITAT EN CUMPLIMIENTO DEL INFORME DE PREVENTAS EN EL MARCO DEL PROGRAMA OFERTA PREFERENTE Y SEGUIMIENTO A LOS DEMÁS INSTRUMENTOS DE FINANCIACIÓN QUE FACILITEN EL ACCESO A UNA VIVIENDA VIS O VIP.</v>
          </cell>
          <cell r="AD1173">
            <v>44866</v>
          </cell>
          <cell r="AE1173">
            <v>44866</v>
          </cell>
          <cell r="AF1173">
            <v>44866</v>
          </cell>
          <cell r="AG1173">
            <v>45076</v>
          </cell>
          <cell r="AH1173">
            <v>7</v>
          </cell>
          <cell r="AI1173">
            <v>0</v>
          </cell>
          <cell r="AJ1173">
            <v>7</v>
          </cell>
          <cell r="AK1173">
            <v>7</v>
          </cell>
          <cell r="AL1173">
            <v>0</v>
          </cell>
          <cell r="AN1173">
            <v>45076</v>
          </cell>
          <cell r="AO1173">
            <v>45076</v>
          </cell>
          <cell r="AP1173">
            <v>43260000</v>
          </cell>
          <cell r="AQ1173">
            <v>43260000</v>
          </cell>
          <cell r="AR1173">
            <v>6180000</v>
          </cell>
          <cell r="AS1173">
            <v>0</v>
          </cell>
          <cell r="AT1173">
            <v>4548</v>
          </cell>
          <cell r="AU1173">
            <v>1606</v>
          </cell>
          <cell r="AV1173">
            <v>44854</v>
          </cell>
          <cell r="AW1173">
            <v>46762000</v>
          </cell>
          <cell r="AX1173" t="str">
            <v>O23011601010000007823</v>
          </cell>
        </row>
        <row r="1174">
          <cell r="E1174">
            <v>1149</v>
          </cell>
          <cell r="F1174" t="str">
            <v>1149-2022</v>
          </cell>
          <cell r="G1174" t="str">
            <v xml:space="preserve">CO1.PCCNTR.4204589 </v>
          </cell>
          <cell r="H1174" t="str">
            <v>BENEFICIAR 15851 HOGARES  CON SUBSIDIOS PARA ADQUISICIÓN DE VIVIENDA VIS Y VIP</v>
          </cell>
          <cell r="I1174" t="str">
            <v>En Ejecución</v>
          </cell>
          <cell r="J1174" t="str">
            <v>https://community.secop.gov.co/Public/Tendering/OpportunityDetail/Index?noticeUID=CO1.NTC.3510129&amp;isFromPublicArea=True&amp;isModal=False</v>
          </cell>
          <cell r="K1174" t="str">
            <v xml:space="preserve">SDHT-SDRPUB-PSP-052-2022 </v>
          </cell>
          <cell r="L1174" t="str">
            <v>x</v>
          </cell>
          <cell r="N1174" t="str">
            <v>CC</v>
          </cell>
          <cell r="O1174">
            <v>52887263</v>
          </cell>
          <cell r="Q1174" t="str">
            <v>RODRIGUEZ GONGORA</v>
          </cell>
          <cell r="R1174" t="str">
            <v>DELFI KATERINE</v>
          </cell>
          <cell r="S1174" t="str">
            <v>No Aplica</v>
          </cell>
          <cell r="T1174" t="str">
            <v>DELFI KATERINE RODRIGUEZ GONGORA</v>
          </cell>
          <cell r="U1174" t="str">
            <v>F</v>
          </cell>
          <cell r="V1174">
            <v>44875</v>
          </cell>
          <cell r="W1174" t="str">
            <v>No Aplica</v>
          </cell>
          <cell r="X1174">
            <v>44876</v>
          </cell>
          <cell r="Y1174">
            <v>45087</v>
          </cell>
          <cell r="Z1174" t="str">
            <v>Contratación Directa</v>
          </cell>
          <cell r="AA1174" t="str">
            <v>Contrato</v>
          </cell>
          <cell r="AB1174" t="str">
            <v>Prestación de Servicios Profesionales</v>
          </cell>
          <cell r="AC1174" t="str">
            <v>PRESTAR SERVICIOS PROFESIONALES PARA SOPORTAR LOS SISTEMAS DE INFORMACIÓN ALFANUMÉRICOS Y GEOGRÁFICOS ASOCIADOS A LA OPERACIÓN DE PROGRAMAS Y PROYECTOS DE SUBSIDIOS DE VIVIENDA A CAGO DE LA SUBSECRETARÍA DE GESTIÓN FINANCIERA.</v>
          </cell>
          <cell r="AD1174">
            <v>44876</v>
          </cell>
          <cell r="AE1174">
            <v>44876</v>
          </cell>
          <cell r="AF1174">
            <v>44876</v>
          </cell>
          <cell r="AG1174">
            <v>45087</v>
          </cell>
          <cell r="AH1174">
            <v>7</v>
          </cell>
          <cell r="AI1174">
            <v>0</v>
          </cell>
          <cell r="AJ1174">
            <v>7</v>
          </cell>
          <cell r="AK1174">
            <v>7</v>
          </cell>
          <cell r="AL1174">
            <v>0</v>
          </cell>
          <cell r="AN1174">
            <v>45087</v>
          </cell>
          <cell r="AO1174">
            <v>45087</v>
          </cell>
          <cell r="AP1174">
            <v>54075000</v>
          </cell>
          <cell r="AQ1174">
            <v>54075000</v>
          </cell>
          <cell r="AR1174">
            <v>7725000</v>
          </cell>
          <cell r="AS1174">
            <v>0</v>
          </cell>
          <cell r="AT1174">
            <v>4493</v>
          </cell>
          <cell r="AU1174">
            <v>1661</v>
          </cell>
          <cell r="AV1174">
            <v>44855</v>
          </cell>
          <cell r="AW1174">
            <v>58453000</v>
          </cell>
          <cell r="AX1174" t="str">
            <v>O23011601010000007823</v>
          </cell>
        </row>
        <row r="1175">
          <cell r="E1175">
            <v>1150</v>
          </cell>
          <cell r="F1175" t="str">
            <v>1150-2022</v>
          </cell>
          <cell r="G1175" t="str">
            <v xml:space="preserve">CO1.PCCNTR.4163044	</v>
          </cell>
          <cell r="H1175" t="str">
            <v xml:space="preserve">CONSTRUIR 75 VIVIENDAS RURALES NUEVAS </v>
          </cell>
          <cell r="I1175" t="str">
            <v>En Ejecución</v>
          </cell>
          <cell r="J1175" t="str">
            <v>https://community.secop.gov.co/Public/Tendering/OpportunityDetail/Index?noticeUID=CO1.NTC.3452060&amp;isFromPublicArea=True&amp;isModal=False</v>
          </cell>
          <cell r="K1175" t="str">
            <v xml:space="preserve">SDHT-SDO-PSP-086-2022.	</v>
          </cell>
          <cell r="L1175" t="str">
            <v>X</v>
          </cell>
          <cell r="N1175" t="str">
            <v>CC</v>
          </cell>
          <cell r="O1175">
            <v>80858889</v>
          </cell>
          <cell r="Q1175" t="str">
            <v>SAENZ MEJIA</v>
          </cell>
          <cell r="R1175" t="str">
            <v>JULIAN ALBERTO</v>
          </cell>
          <cell r="S1175" t="str">
            <v>No Aplica</v>
          </cell>
          <cell r="T1175" t="str">
            <v>JULIAN ALBERTO SAENZ MEJIA</v>
          </cell>
          <cell r="U1175" t="str">
            <v>M</v>
          </cell>
          <cell r="V1175">
            <v>44862</v>
          </cell>
          <cell r="W1175" t="str">
            <v>No Aplica</v>
          </cell>
          <cell r="X1175">
            <v>44865</v>
          </cell>
          <cell r="Y1175">
            <v>44949</v>
          </cell>
          <cell r="Z1175" t="str">
            <v>Contratación Directa</v>
          </cell>
          <cell r="AA1175" t="str">
            <v>Contrato</v>
          </cell>
          <cell r="AB1175" t="str">
            <v>Prestación de Servicios Profesionales</v>
          </cell>
          <cell r="AC1175" t="str">
            <v xml:space="preserve">PRESTAR SERVICIOS PROFESIONALES PARA APOYAR TÉCNICAMENTE LA SUPERVISIÓN DE LAS OBRAS Y LAS ACTIVIDADES ADMINISTRATIVAS, OPERATIVAS Y DOCUMENTALES, NECESARIAS PARA LA EJECUCIÓN DE LAS VIVIENDAS NUEVAS RURALES Y LOS DEMÁS PROYECTOS PRIORIZADOS POR LA SUBDIRECCIÓN DE OPERACIONES.	</v>
          </cell>
          <cell r="AD1175">
            <v>44865</v>
          </cell>
          <cell r="AE1175">
            <v>44865</v>
          </cell>
          <cell r="AF1175">
            <v>44866</v>
          </cell>
          <cell r="AG1175">
            <v>44950</v>
          </cell>
          <cell r="AH1175">
            <v>2</v>
          </cell>
          <cell r="AI1175">
            <v>25</v>
          </cell>
          <cell r="AJ1175">
            <v>3.5333333333333332</v>
          </cell>
          <cell r="AK1175">
            <v>3</v>
          </cell>
          <cell r="AL1175">
            <v>16</v>
          </cell>
          <cell r="AM1175">
            <v>106</v>
          </cell>
          <cell r="AN1175">
            <v>44951</v>
          </cell>
          <cell r="AO1175">
            <v>44973</v>
          </cell>
          <cell r="AP1175">
            <v>21187667</v>
          </cell>
          <cell r="AQ1175">
            <v>26422267</v>
          </cell>
          <cell r="AR1175">
            <v>7478000</v>
          </cell>
          <cell r="AS1175">
            <v>-0.3333333358168602</v>
          </cell>
          <cell r="AT1175">
            <v>4277</v>
          </cell>
          <cell r="AU1175">
            <v>1499</v>
          </cell>
          <cell r="AV1175">
            <v>44826</v>
          </cell>
          <cell r="AW1175">
            <v>21935467</v>
          </cell>
          <cell r="AX1175" t="str">
            <v>O23011601190000007659</v>
          </cell>
        </row>
        <row r="1176">
          <cell r="E1176">
            <v>1151</v>
          </cell>
          <cell r="F1176" t="str">
            <v>1151-2022</v>
          </cell>
          <cell r="G1176" t="str">
            <v>CO1.PCCNTR.4163808</v>
          </cell>
          <cell r="H1176" t="str">
            <v>BENEFICIAR 15851 HOGARES  CON SUBSIDIOS PARA ADQUISICIÓN DE VIVIENDA VIS Y VIP</v>
          </cell>
          <cell r="I1176" t="str">
            <v>En Ejecución</v>
          </cell>
          <cell r="J1176" t="str">
            <v>https://community.secop.gov.co/Public/Tendering/OpportunityDetail/Index?noticeUID=CO1.NTC.3452234&amp;isFromPublicArea=True&amp;isModal=False</v>
          </cell>
          <cell r="K1176" t="str">
            <v xml:space="preserve">SDHT-SDRPUB-PSP-068-2022	</v>
          </cell>
          <cell r="L1176" t="str">
            <v>X</v>
          </cell>
          <cell r="N1176" t="str">
            <v>CC</v>
          </cell>
          <cell r="O1176">
            <v>1085297902</v>
          </cell>
          <cell r="Q1176" t="str">
            <v>RIVAS ORDOÑEZ</v>
          </cell>
          <cell r="R1176" t="str">
            <v>CRISLY CAROLINA</v>
          </cell>
          <cell r="S1176" t="str">
            <v>No Aplica</v>
          </cell>
          <cell r="T1176" t="str">
            <v>CRISLY CAROLINA RIVAS ORDOÑEZ</v>
          </cell>
          <cell r="U1176" t="str">
            <v>F</v>
          </cell>
          <cell r="V1176">
            <v>44862</v>
          </cell>
          <cell r="W1176" t="str">
            <v>No Aplica</v>
          </cell>
          <cell r="X1176">
            <v>44862</v>
          </cell>
          <cell r="Y1176">
            <v>45049</v>
          </cell>
          <cell r="Z1176" t="str">
            <v>Contratación Directa</v>
          </cell>
          <cell r="AA1176" t="str">
            <v>Contrato</v>
          </cell>
          <cell r="AB1176" t="str">
            <v>Prestación de Servicios Profesionales</v>
          </cell>
          <cell r="AC1176" t="str">
            <v xml:space="preserve">PRESTAR SERVICIOS PROFESIONALES PARA ARTICULAR LOS PROCESOS DE IDENTIFICACIÓN, CARACTERIZACIÓN Y ACOMPAÑAMIENTO A HOGARES DE LOS PROGRAMAS DE SUBSIDIOS DE VIVIENDA A CARGO DE LA SECRETARÍA DISTRITAL DEL HÁBITAT.	</v>
          </cell>
          <cell r="AD1176">
            <v>44862</v>
          </cell>
          <cell r="AE1176">
            <v>44862</v>
          </cell>
          <cell r="AF1176">
            <v>44862</v>
          </cell>
          <cell r="AG1176">
            <v>45073</v>
          </cell>
          <cell r="AH1176">
            <v>7</v>
          </cell>
          <cell r="AI1176">
            <v>0</v>
          </cell>
          <cell r="AJ1176">
            <v>7</v>
          </cell>
          <cell r="AK1176">
            <v>7</v>
          </cell>
          <cell r="AL1176">
            <v>0</v>
          </cell>
          <cell r="AN1176">
            <v>45073</v>
          </cell>
          <cell r="AO1176">
            <v>45073</v>
          </cell>
          <cell r="AP1176">
            <v>54075000</v>
          </cell>
          <cell r="AQ1176">
            <v>54075000</v>
          </cell>
          <cell r="AR1176">
            <v>7725000</v>
          </cell>
          <cell r="AS1176">
            <v>0</v>
          </cell>
          <cell r="AT1176">
            <v>4569</v>
          </cell>
          <cell r="AU1176">
            <v>1623</v>
          </cell>
          <cell r="AV1176">
            <v>44854</v>
          </cell>
          <cell r="AW1176">
            <v>57680000</v>
          </cell>
          <cell r="AX1176" t="str">
            <v>O23011601010000007823</v>
          </cell>
        </row>
        <row r="1177">
          <cell r="E1177">
            <v>1152</v>
          </cell>
          <cell r="F1177" t="str">
            <v>1152-2022</v>
          </cell>
          <cell r="G1177" t="str">
            <v>CO1.PCCNTR.4114831</v>
          </cell>
          <cell r="H1177" t="str">
            <v xml:space="preserve">CONSTRUIR 75 VIVIENDAS RURALES NUEVAS </v>
          </cell>
          <cell r="I1177" t="str">
            <v>En Ejecución</v>
          </cell>
          <cell r="J1177" t="str">
            <v xml:space="preserve">https://community.secop.gov.co/Public/Tendering/OpportunityDetail/Index?noticeUID=CO1.NTC.3308085&amp;isFromPublicArea=True&amp;isModal=False
</v>
          </cell>
          <cell r="K1177" t="str">
            <v>SDHT-SA-PMC-046-2022</v>
          </cell>
          <cell r="M1177" t="str">
            <v>x</v>
          </cell>
          <cell r="N1177" t="str">
            <v>NIT</v>
          </cell>
          <cell r="O1177">
            <v>901647918</v>
          </cell>
          <cell r="P1177">
            <v>1</v>
          </cell>
          <cell r="Q1177" t="str">
            <v>No Aplica</v>
          </cell>
          <cell r="R1177" t="str">
            <v>No Aplica</v>
          </cell>
          <cell r="S1177" t="str">
            <v>CONSORCIO ESFUERZO VERTICAL HABITAT</v>
          </cell>
          <cell r="T1177" t="str">
            <v>CONSORCIO ESFUERZO VERTICAL HABITAT</v>
          </cell>
          <cell r="U1177" t="str">
            <v>No Aplica</v>
          </cell>
          <cell r="V1177">
            <v>44865</v>
          </cell>
          <cell r="W1177">
            <v>44894</v>
          </cell>
          <cell r="X1177" t="str">
            <v>No Aplica</v>
          </cell>
          <cell r="Y1177" t="str">
            <v>No Aplica</v>
          </cell>
          <cell r="Z1177" t="str">
            <v>SA-Menor Cuantía</v>
          </cell>
          <cell r="AA1177" t="str">
            <v>Contrato</v>
          </cell>
          <cell r="AB1177" t="str">
            <v>Obra</v>
          </cell>
          <cell r="AC1177" t="str">
            <v>CONTRATAR LA EJECUCIÓN DE LAS OBRAS PARA LA CONSTRUCCIÓN DE LAS VIVIENDAS NUEVAS RURALES EN LOS TERRITORIOS PRIORIZADOS POR LA SECRETARÍA DISTRITAL DEL HÁBITAT.</v>
          </cell>
          <cell r="AD1177">
            <v>44894</v>
          </cell>
          <cell r="AE1177">
            <v>44895</v>
          </cell>
          <cell r="AF1177">
            <v>44895</v>
          </cell>
          <cell r="AG1177">
            <v>45075</v>
          </cell>
          <cell r="AH1177">
            <v>6</v>
          </cell>
          <cell r="AI1177">
            <v>0</v>
          </cell>
          <cell r="AJ1177">
            <v>6</v>
          </cell>
          <cell r="AK1177">
            <v>6</v>
          </cell>
          <cell r="AL1177">
            <v>0</v>
          </cell>
          <cell r="AN1177">
            <v>45075</v>
          </cell>
          <cell r="AO1177">
            <v>45075</v>
          </cell>
          <cell r="AP1177">
            <v>1370632160</v>
          </cell>
          <cell r="AQ1177">
            <v>1370632160</v>
          </cell>
          <cell r="AR1177" t="str">
            <v>No Aplica</v>
          </cell>
          <cell r="AS1177" t="e">
            <v>#VALUE!</v>
          </cell>
          <cell r="AT1177">
            <v>3419</v>
          </cell>
          <cell r="AU1177">
            <v>1083</v>
          </cell>
          <cell r="AV1177">
            <v>44715</v>
          </cell>
          <cell r="AW1177">
            <v>1417982880</v>
          </cell>
          <cell r="AX1177" t="str">
            <v>O23011601190000007659</v>
          </cell>
        </row>
        <row r="1178">
          <cell r="E1178">
            <v>1153</v>
          </cell>
          <cell r="F1178" t="str">
            <v>1153-2022</v>
          </cell>
          <cell r="G1178" t="str">
            <v xml:space="preserve">CO1.PCCNTR.4164737	</v>
          </cell>
          <cell r="H1178" t="str">
            <v xml:space="preserve">ASIGNAR 4500 SUBSIDIOS PARA MEJORAMIENTO DE VIVIENDA PRIORIZANDO HOGARES CON JEFATURA FEMENINA, PERSONAS CON DISCAPACIDAD, VÍCTIMAS DEL CONFLICTO ARMADO, POBLACIÓN ÉTNICA Y ADULTOS MAYORES </v>
          </cell>
          <cell r="I1178" t="str">
            <v>En Ejecución</v>
          </cell>
          <cell r="J1178" t="str">
            <v>https://community.secop.gov.co/Public/Tendering/OpportunityDetail/Index?noticeUID=CO1.NTC.3454046&amp;isFromPublicArea=True&amp;isModal=False</v>
          </cell>
          <cell r="K1178" t="str">
            <v xml:space="preserve">SDHT-SDB-PSP-146-2022	</v>
          </cell>
          <cell r="L1178" t="str">
            <v>X</v>
          </cell>
          <cell r="N1178" t="str">
            <v>CC</v>
          </cell>
          <cell r="O1178">
            <v>53032710</v>
          </cell>
          <cell r="Q1178" t="str">
            <v>GUZMAN GUIO</v>
          </cell>
          <cell r="R1178" t="str">
            <v>SANDRA MILENA</v>
          </cell>
          <cell r="S1178" t="str">
            <v>No Aplica</v>
          </cell>
          <cell r="T1178" t="str">
            <v>SANDRA MILENA GUZMAN GUIO</v>
          </cell>
          <cell r="U1178" t="str">
            <v>F</v>
          </cell>
          <cell r="V1178">
            <v>44862</v>
          </cell>
          <cell r="W1178">
            <v>44868</v>
          </cell>
          <cell r="X1178">
            <v>44862</v>
          </cell>
          <cell r="Y1178">
            <v>44937</v>
          </cell>
          <cell r="Z1178" t="str">
            <v>Contratación Directa</v>
          </cell>
          <cell r="AA1178" t="str">
            <v>Contrato</v>
          </cell>
          <cell r="AB1178" t="str">
            <v>Prestación de Servicios Profesionales</v>
          </cell>
          <cell r="AC1178" t="str">
            <v xml:space="preserve">PRESTAR SERVICIOS PROFESIONALES PARA BRINDAR SOPORTE EN EL LEVANTAMIENTO DE INFORMACIÓN PRIMARIA PARA LA POSTULACIÓN DE HOGARES AL SUBSIDIO DE MEJORAMIENTO DE VIVIENDA EN LA MODALIDAD DE HABITABILIDAD	</v>
          </cell>
          <cell r="AD1178">
            <v>44868</v>
          </cell>
          <cell r="AE1178" t="str">
            <v>pendiente</v>
          </cell>
          <cell r="AF1178">
            <v>44868</v>
          </cell>
          <cell r="AG1178" t="str">
            <v>pendiente</v>
          </cell>
          <cell r="AH1178">
            <v>2</v>
          </cell>
          <cell r="AI1178">
            <v>5</v>
          </cell>
          <cell r="AJ1178">
            <v>2.1666666666666665</v>
          </cell>
          <cell r="AK1178">
            <v>2</v>
          </cell>
          <cell r="AL1178">
            <v>5</v>
          </cell>
          <cell r="AN1178">
            <v>44933</v>
          </cell>
          <cell r="AO1178">
            <v>44933</v>
          </cell>
          <cell r="AP1178">
            <v>13390000</v>
          </cell>
          <cell r="AQ1178">
            <v>13390000</v>
          </cell>
          <cell r="AR1178">
            <v>6180000</v>
          </cell>
          <cell r="AS1178">
            <v>0</v>
          </cell>
          <cell r="AT1178">
            <v>4241</v>
          </cell>
          <cell r="AU1178">
            <v>1558</v>
          </cell>
          <cell r="AV1178">
            <v>44848</v>
          </cell>
          <cell r="AW1178">
            <v>15862000</v>
          </cell>
          <cell r="AX1178" t="str">
            <v>O23011601010000007715</v>
          </cell>
        </row>
        <row r="1179">
          <cell r="E1179">
            <v>1154</v>
          </cell>
          <cell r="F1179" t="str">
            <v>1154-2022</v>
          </cell>
          <cell r="H1179" t="str">
            <v>No Aplica</v>
          </cell>
          <cell r="I1179" t="str">
            <v>Rechazado</v>
          </cell>
          <cell r="J1179" t="str">
            <v xml:space="preserve">https://community.secop.gov.co/Public/Tendering/OpportunityDetail/Index?noticeUID=CO1.NTC.3454165&amp;isFromPublicArea=True&amp;isModal=False
</v>
          </cell>
          <cell r="K1179" t="str">
            <v xml:space="preserve">SDHT-SDIS-PSP-058-2022 </v>
          </cell>
          <cell r="T1179">
            <v>0</v>
          </cell>
          <cell r="AC1179" t="str">
            <v/>
          </cell>
          <cell r="AJ1179">
            <v>0</v>
          </cell>
          <cell r="AK1179">
            <v>0</v>
          </cell>
          <cell r="AL1179">
            <v>0</v>
          </cell>
          <cell r="AQ1179">
            <v>0</v>
          </cell>
          <cell r="AS1179">
            <v>0</v>
          </cell>
        </row>
        <row r="1180">
          <cell r="E1180">
            <v>1155</v>
          </cell>
          <cell r="F1180" t="str">
            <v>1155-2022</v>
          </cell>
          <cell r="G1180" t="str">
            <v>CO1.PCCNTR.4167900</v>
          </cell>
          <cell r="H1180" t="str">
            <v xml:space="preserve">INTERVENIR  11  ESPACIOS PÚBLICOS  EN SUELO RURAL Y BORDES URBANOS </v>
          </cell>
          <cell r="I1180" t="str">
            <v>En Ejecución</v>
          </cell>
          <cell r="J1180" t="str">
            <v xml:space="preserve">https://community.secop.gov.co/Public/Tendering/OpportunityDetail/Index?noticeUID=CO1.NTC.3454259&amp;isFromPublicArea=True&amp;isModal=False
</v>
          </cell>
          <cell r="K1180" t="str">
            <v>SDHT-SDO-PSP-089-2022</v>
          </cell>
          <cell r="L1180" t="str">
            <v>X</v>
          </cell>
          <cell r="N1180" t="str">
            <v>CC</v>
          </cell>
          <cell r="O1180">
            <v>1593091</v>
          </cell>
          <cell r="Q1180" t="str">
            <v>MOSQUERA ASPRILLA</v>
          </cell>
          <cell r="R1180" t="str">
            <v>JHON HEYLER</v>
          </cell>
          <cell r="S1180" t="str">
            <v>No Aplica</v>
          </cell>
          <cell r="T1180" t="str">
            <v>JHON HEYLER MOSQUERA ASPRILLA</v>
          </cell>
          <cell r="U1180" t="str">
            <v>M</v>
          </cell>
          <cell r="V1180">
            <v>44862</v>
          </cell>
          <cell r="W1180" t="str">
            <v>No Aplica</v>
          </cell>
          <cell r="X1180">
            <v>44863</v>
          </cell>
          <cell r="Y1180">
            <v>44944</v>
          </cell>
          <cell r="Z1180" t="str">
            <v>Contratación Directa</v>
          </cell>
          <cell r="AA1180" t="str">
            <v>Contrato</v>
          </cell>
          <cell r="AB1180" t="str">
            <v>Prestación de Servicios Profesionales</v>
          </cell>
          <cell r="AC1180" t="str">
            <v>PRESTAR SERVICIOS PROFESIONALES PARA APOYAR EN EL ANÁLISIS NORMATIVO Y LA ELABORACIÓN DE PLANIMETRÍA, RENDERS Y MODELACIONES URBANAS Y ARQUITECTÓNICAS PARA LA IMPLEMENTACIÓN DE LAS INTERVENCIONES DE BORDES, Y LOS DEMÁS PROYECTOS PRIORIZADOS POR LA SUBDIRECCIÓN DE OPERACIONES.</v>
          </cell>
          <cell r="AD1180">
            <v>44865</v>
          </cell>
          <cell r="AE1180">
            <v>44865</v>
          </cell>
          <cell r="AF1180">
            <v>44866</v>
          </cell>
          <cell r="AG1180">
            <v>44858</v>
          </cell>
          <cell r="AH1180">
            <v>2</v>
          </cell>
          <cell r="AI1180">
            <v>25</v>
          </cell>
          <cell r="AJ1180">
            <v>4.2333333333333334</v>
          </cell>
          <cell r="AK1180">
            <v>4</v>
          </cell>
          <cell r="AL1180">
            <v>7</v>
          </cell>
          <cell r="AM1180">
            <v>127</v>
          </cell>
          <cell r="AN1180">
            <v>44951</v>
          </cell>
          <cell r="AO1180">
            <v>44992</v>
          </cell>
          <cell r="AP1180">
            <v>14883500</v>
          </cell>
          <cell r="AQ1180">
            <v>22237700</v>
          </cell>
          <cell r="AR1180">
            <v>5253000</v>
          </cell>
          <cell r="AS1180">
            <v>0</v>
          </cell>
          <cell r="AT1180">
            <v>4282</v>
          </cell>
          <cell r="AU1180">
            <v>1502</v>
          </cell>
          <cell r="AV1180">
            <v>44826</v>
          </cell>
          <cell r="AW1180">
            <v>15408800</v>
          </cell>
          <cell r="AX1180" t="str">
            <v>O23011601190000007659</v>
          </cell>
        </row>
        <row r="1181">
          <cell r="E1181">
            <v>1156</v>
          </cell>
          <cell r="F1181" t="str">
            <v>1156-2022</v>
          </cell>
          <cell r="G1181" t="str">
            <v xml:space="preserve">	CO1.PCCNTR.4167397</v>
          </cell>
          <cell r="H1181" t="str">
            <v>BENEFICIAR 15851 HOGARES  CON SUBSIDIOS PARA ADQUISICIÓN DE VIVIENDA VIS Y VIP</v>
          </cell>
          <cell r="I1181" t="str">
            <v>En Ejecución</v>
          </cell>
          <cell r="J1181" t="str">
            <v>https://community.secop.gov.co/Public/Tendering/OpportunityDetail/Index?noticeUID=CO1.NTC.3458405&amp;isFromPublicArea=True&amp;isModal=False</v>
          </cell>
          <cell r="K1181" t="str">
            <v>SDHT-SGF-PSP-014-2022</v>
          </cell>
          <cell r="L1181" t="str">
            <v>X</v>
          </cell>
          <cell r="N1181" t="str">
            <v>CC</v>
          </cell>
          <cell r="O1181">
            <v>1014204489</v>
          </cell>
          <cell r="P1181">
            <v>6</v>
          </cell>
          <cell r="Q1181" t="str">
            <v>MARTINEZ SANCHEZ</v>
          </cell>
          <cell r="R1181" t="str">
            <v>ADRIANA CAROLINA</v>
          </cell>
          <cell r="S1181" t="str">
            <v>No Aplica</v>
          </cell>
          <cell r="T1181" t="str">
            <v>ADRIANA CAROLINA MARTINEZ SANCHEZ</v>
          </cell>
          <cell r="U1181" t="str">
            <v>F</v>
          </cell>
          <cell r="V1181">
            <v>44865</v>
          </cell>
          <cell r="W1181" t="str">
            <v>No Aplica</v>
          </cell>
          <cell r="X1181">
            <v>44866</v>
          </cell>
          <cell r="Y1181">
            <v>45110</v>
          </cell>
          <cell r="Z1181" t="str">
            <v>Contratación Directa</v>
          </cell>
          <cell r="AA1181" t="str">
            <v>Contrato</v>
          </cell>
          <cell r="AB1181" t="str">
            <v>Prestación de Servicios Profesionales</v>
          </cell>
          <cell r="AC1181" t="str">
            <v>PRESTAR SERVICIOS PROFESIONALES JURÍDICOS PARA BRINDAR ATENCIÓN Y SEGUIMIENTO A LAS SOLICITUDES PRESENTADAS POR ENTES DE CONTROL E INSTANCIAS JUDICIALES, ASOCIADOS A LOS INSTRUMENTOS DE FINANCIACIÓN A CARGO DE LA SUBSECRETARÍA DE GESTIÓN FINANCIERA.</v>
          </cell>
          <cell r="AD1181">
            <v>44866</v>
          </cell>
          <cell r="AE1181">
            <v>44866</v>
          </cell>
          <cell r="AF1181">
            <v>44866</v>
          </cell>
          <cell r="AG1181">
            <v>44712</v>
          </cell>
          <cell r="AH1181">
            <v>7</v>
          </cell>
          <cell r="AI1181">
            <v>0</v>
          </cell>
          <cell r="AJ1181">
            <v>7</v>
          </cell>
          <cell r="AK1181">
            <v>7</v>
          </cell>
          <cell r="AL1181">
            <v>0</v>
          </cell>
          <cell r="AN1181">
            <v>45077</v>
          </cell>
          <cell r="AO1181">
            <v>45077</v>
          </cell>
          <cell r="AP1181">
            <v>43260000</v>
          </cell>
          <cell r="AQ1181">
            <v>43260000</v>
          </cell>
          <cell r="AR1181">
            <v>6180000</v>
          </cell>
          <cell r="AS1181">
            <v>0</v>
          </cell>
          <cell r="AT1181">
            <v>4540</v>
          </cell>
          <cell r="AU1181">
            <v>1600</v>
          </cell>
          <cell r="AV1181">
            <v>44854</v>
          </cell>
          <cell r="AW1181">
            <v>46762000</v>
          </cell>
          <cell r="AX1181" t="str">
            <v>O23011601010000007823</v>
          </cell>
        </row>
        <row r="1182">
          <cell r="E1182">
            <v>1157</v>
          </cell>
          <cell r="F1182" t="str">
            <v>1157-2022</v>
          </cell>
          <cell r="G1182" t="str">
            <v xml:space="preserve">	CO1.PCCNTR.4166271</v>
          </cell>
          <cell r="H1182" t="str">
            <v xml:space="preserve">BENEFICIAR 4185 HOGARES CON SUBSIDIOS DE ARRENDAMIENTO DEL PROGRAMA MI AHORRO MI HOGAR EN EL MARCO DE LOS SERVICIOS FINANCIEROS PARA ADQUISICIÓN DE VIVIENDA </v>
          </cell>
          <cell r="I1182" t="str">
            <v>En Ejecución</v>
          </cell>
          <cell r="J1182" t="str">
            <v>https://community.secop.gov.co/Public/Tendering/OpportunityDetail/Index?noticeUID=CO1.NTC.3456416&amp;isFromPublicArea=True&amp;isModal=False</v>
          </cell>
          <cell r="K1182" t="str">
            <v>SDHT-SDRPUB-PSP-064-2022</v>
          </cell>
          <cell r="L1182" t="str">
            <v>X</v>
          </cell>
          <cell r="N1182" t="str">
            <v>CC</v>
          </cell>
          <cell r="O1182">
            <v>35890469</v>
          </cell>
          <cell r="P1182">
            <v>5</v>
          </cell>
          <cell r="Q1182" t="str">
            <v>BECERRA RENTERIA</v>
          </cell>
          <cell r="R1182" t="str">
            <v>MARTHA</v>
          </cell>
          <cell r="S1182" t="str">
            <v>No Aplica</v>
          </cell>
          <cell r="T1182" t="str">
            <v>MARTHA BECERRA RENTERIA</v>
          </cell>
          <cell r="U1182" t="str">
            <v>F</v>
          </cell>
          <cell r="V1182">
            <v>44862</v>
          </cell>
          <cell r="W1182" t="str">
            <v>No Aplica</v>
          </cell>
          <cell r="X1182">
            <v>44866</v>
          </cell>
          <cell r="Y1182">
            <v>45077</v>
          </cell>
          <cell r="Z1182" t="str">
            <v>Contratación Directa</v>
          </cell>
          <cell r="AA1182" t="str">
            <v>Contrato</v>
          </cell>
          <cell r="AB1182" t="str">
            <v>Prestación de Servicios Profesionales</v>
          </cell>
          <cell r="AC1182" t="str">
            <v>PRESTAR SERVICIOS PROFESIONALES PARA IDENTIFICAR, VERIFICAR Y ACOMPAÑAR DESDE EL COMPONENTE SOCIAL, EL CUMPLIMIENTO DE REQUISITOS A LOS HOGARES QUE PUEDEN SER BENEFICIARIOS DE LOS INSTRUMENTOS DE FINANCIACIÓN A CARGO DE LA SUBSECRETARÍA DE GESTIÓN FINANCIERA.</v>
          </cell>
          <cell r="AD1182">
            <v>44866</v>
          </cell>
          <cell r="AE1182">
            <v>44866</v>
          </cell>
          <cell r="AF1182">
            <v>44866</v>
          </cell>
          <cell r="AG1182">
            <v>45076</v>
          </cell>
          <cell r="AH1182">
            <v>7</v>
          </cell>
          <cell r="AI1182">
            <v>0</v>
          </cell>
          <cell r="AJ1182">
            <v>7</v>
          </cell>
          <cell r="AK1182">
            <v>7</v>
          </cell>
          <cell r="AL1182">
            <v>0</v>
          </cell>
          <cell r="AN1182">
            <v>45076</v>
          </cell>
          <cell r="AO1182">
            <v>45076</v>
          </cell>
          <cell r="AP1182">
            <v>37100000</v>
          </cell>
          <cell r="AQ1182">
            <v>37100000</v>
          </cell>
          <cell r="AR1182">
            <v>5300000</v>
          </cell>
          <cell r="AS1182">
            <v>0</v>
          </cell>
          <cell r="AT1182">
            <v>4558</v>
          </cell>
          <cell r="AU1182">
            <v>1616</v>
          </cell>
          <cell r="AV1182">
            <v>44854</v>
          </cell>
          <cell r="AW1182">
            <v>39750000</v>
          </cell>
          <cell r="AX1182" t="str">
            <v>O23011601010000007823</v>
          </cell>
        </row>
        <row r="1183">
          <cell r="E1183">
            <v>1158</v>
          </cell>
          <cell r="F1183" t="str">
            <v>1158-2022</v>
          </cell>
          <cell r="G1183" t="str">
            <v xml:space="preserve">CO1.PCCNTR.4171560 </v>
          </cell>
          <cell r="H1183" t="str">
            <v>No Aplica</v>
          </cell>
          <cell r="I1183" t="str">
            <v>En Ejecución</v>
          </cell>
          <cell r="J1183" t="str">
            <v>https://community.secop.gov.co/Public/Tendering/OpportunityDetail/Index?noticeUID=CO1.NTC.3407684&amp;isFromPublicArea=True&amp;isModal=False</v>
          </cell>
          <cell r="K1183" t="str">
            <v>SDHT-MC-058-2022</v>
          </cell>
          <cell r="M1183" t="str">
            <v>x</v>
          </cell>
          <cell r="N1183" t="str">
            <v>NIT</v>
          </cell>
          <cell r="O1183">
            <v>901474311</v>
          </cell>
          <cell r="Q1183" t="str">
            <v>No Aplica</v>
          </cell>
          <cell r="R1183" t="str">
            <v>No Aplica</v>
          </cell>
          <cell r="S1183" t="str">
            <v>INVERSIONES BRT SAS</v>
          </cell>
          <cell r="T1183" t="str">
            <v>INVERSIONES BRT SAS</v>
          </cell>
          <cell r="U1183" t="str">
            <v>No Aplica</v>
          </cell>
          <cell r="V1183">
            <v>44866</v>
          </cell>
          <cell r="W1183">
            <v>44876</v>
          </cell>
          <cell r="X1183" t="str">
            <v>No Aplica</v>
          </cell>
          <cell r="Y1183" t="str">
            <v>No Aplica</v>
          </cell>
          <cell r="Z1183" t="str">
            <v>Mínima Cuantía</v>
          </cell>
          <cell r="AA1183" t="str">
            <v>Contrato</v>
          </cell>
          <cell r="AB1183" t="str">
            <v>Suministro</v>
          </cell>
          <cell r="AC1183" t="str">
            <v>ADQUIRIR LA DOTACIÓN DEL VESTUARIO Y CALZADO DE CALLE PARA LOS SERVIDORES DE LA SECRETARÍA DISTRITAL DEL HÁBITAT QUE OSTENTAN ESE DERECHO.</v>
          </cell>
          <cell r="AD1183">
            <v>44876</v>
          </cell>
          <cell r="AE1183">
            <v>44880</v>
          </cell>
          <cell r="AF1183">
            <v>44880</v>
          </cell>
          <cell r="AG1183">
            <v>44940</v>
          </cell>
          <cell r="AH1183">
            <v>2</v>
          </cell>
          <cell r="AI1183">
            <v>0</v>
          </cell>
          <cell r="AJ1183">
            <v>2</v>
          </cell>
          <cell r="AK1183">
            <v>2</v>
          </cell>
          <cell r="AL1183">
            <v>0</v>
          </cell>
          <cell r="AN1183">
            <v>44940</v>
          </cell>
          <cell r="AO1183">
            <v>44940</v>
          </cell>
          <cell r="AP1183">
            <v>450000</v>
          </cell>
          <cell r="AQ1183">
            <v>450000</v>
          </cell>
          <cell r="AR1183" t="str">
            <v>No Aplica</v>
          </cell>
          <cell r="AS1183" t="e">
            <v>#VALUE!</v>
          </cell>
          <cell r="AT1183" t="str">
            <v>No Aplica</v>
          </cell>
          <cell r="AU1183">
            <v>1323</v>
          </cell>
          <cell r="AV1183">
            <v>44785</v>
          </cell>
          <cell r="AW1183">
            <v>450000</v>
          </cell>
          <cell r="AX1183" t="str">
            <v>O2120201002082822404</v>
          </cell>
        </row>
        <row r="1184">
          <cell r="E1184">
            <v>1158</v>
          </cell>
          <cell r="F1184" t="str">
            <v>1158-2022</v>
          </cell>
          <cell r="G1184" t="str">
            <v xml:space="preserve">CO1.PCCNTR.4171560 </v>
          </cell>
          <cell r="H1184" t="str">
            <v>No Aplica</v>
          </cell>
          <cell r="I1184" t="str">
            <v>En Ejecución</v>
          </cell>
          <cell r="J1184" t="str">
            <v>https://community.secop.gov.co/Public/Tendering/OpportunityDetail/Index?noticeUID=CO1.NTC.3407684&amp;isFromPublicArea=True&amp;isModal=False</v>
          </cell>
          <cell r="K1184" t="str">
            <v>SDHT-MC-058-2022</v>
          </cell>
          <cell r="M1184" t="str">
            <v>x</v>
          </cell>
          <cell r="N1184" t="str">
            <v>NIT</v>
          </cell>
          <cell r="O1184">
            <v>901474311</v>
          </cell>
          <cell r="Q1184" t="str">
            <v>No Aplica</v>
          </cell>
          <cell r="R1184" t="str">
            <v>No Aplica</v>
          </cell>
          <cell r="S1184" t="str">
            <v>INVERSIONES BRT SAS</v>
          </cell>
          <cell r="T1184" t="str">
            <v>INVERSIONES BRT SAS</v>
          </cell>
          <cell r="U1184" t="str">
            <v>No Aplica</v>
          </cell>
          <cell r="V1184">
            <v>44866</v>
          </cell>
          <cell r="W1184">
            <v>44876</v>
          </cell>
          <cell r="X1184" t="str">
            <v>No Aplica</v>
          </cell>
          <cell r="Y1184" t="str">
            <v>No Aplica</v>
          </cell>
          <cell r="Z1184" t="str">
            <v>Mínima Cuantía</v>
          </cell>
          <cell r="AA1184" t="str">
            <v>Contrato</v>
          </cell>
          <cell r="AB1184" t="str">
            <v>Suministro</v>
          </cell>
          <cell r="AC1184" t="str">
            <v>ADQUIRIR LA DOTACIÓN DEL VESTUARIO Y CALZADO DE CALLE PARA LOS SERVIDORES DE LA SECRETARÍA DISTRITAL DEL HÁBITAT QUE OSTENTAN ESE DERECHO.</v>
          </cell>
          <cell r="AD1184">
            <v>44876</v>
          </cell>
          <cell r="AE1184">
            <v>44880</v>
          </cell>
          <cell r="AF1184">
            <v>44880</v>
          </cell>
          <cell r="AG1184">
            <v>44940</v>
          </cell>
          <cell r="AH1184">
            <v>2</v>
          </cell>
          <cell r="AI1184">
            <v>0</v>
          </cell>
          <cell r="AJ1184">
            <v>2</v>
          </cell>
          <cell r="AK1184">
            <v>2</v>
          </cell>
          <cell r="AL1184">
            <v>0</v>
          </cell>
          <cell r="AN1184">
            <v>44940</v>
          </cell>
          <cell r="AO1184">
            <v>44940</v>
          </cell>
          <cell r="AP1184">
            <v>1245000</v>
          </cell>
          <cell r="AQ1184">
            <v>1245000</v>
          </cell>
          <cell r="AR1184" t="str">
            <v>No Aplica</v>
          </cell>
          <cell r="AS1184" t="e">
            <v>#VALUE!</v>
          </cell>
          <cell r="AT1184" t="str">
            <v>No Aplica</v>
          </cell>
          <cell r="AU1184">
            <v>1323</v>
          </cell>
          <cell r="AV1184">
            <v>44785</v>
          </cell>
          <cell r="AW1184">
            <v>1245000</v>
          </cell>
          <cell r="AX1184" t="str">
            <v>O2120201002082823113</v>
          </cell>
        </row>
        <row r="1185">
          <cell r="E1185">
            <v>1158</v>
          </cell>
          <cell r="F1185" t="str">
            <v>1158-2022</v>
          </cell>
          <cell r="G1185" t="str">
            <v xml:space="preserve">CO1.PCCNTR.4171560 </v>
          </cell>
          <cell r="H1185" t="str">
            <v>No Aplica</v>
          </cell>
          <cell r="I1185" t="str">
            <v>En Ejecución</v>
          </cell>
          <cell r="J1185" t="str">
            <v>https://community.secop.gov.co/Public/Tendering/OpportunityDetail/Index?noticeUID=CO1.NTC.3407684&amp;isFromPublicArea=True&amp;isModal=False</v>
          </cell>
          <cell r="K1185" t="str">
            <v>SDHT-MC-058-2022</v>
          </cell>
          <cell r="M1185" t="str">
            <v>x</v>
          </cell>
          <cell r="N1185" t="str">
            <v>NIT</v>
          </cell>
          <cell r="O1185">
            <v>901474311</v>
          </cell>
          <cell r="Q1185" t="str">
            <v>No Aplica</v>
          </cell>
          <cell r="R1185" t="str">
            <v>No Aplica</v>
          </cell>
          <cell r="S1185" t="str">
            <v>INVERSIONES BRT SAS</v>
          </cell>
          <cell r="T1185" t="str">
            <v>INVERSIONES BRT SAS</v>
          </cell>
          <cell r="U1185" t="str">
            <v>No Aplica</v>
          </cell>
          <cell r="V1185">
            <v>44866</v>
          </cell>
          <cell r="W1185">
            <v>44876</v>
          </cell>
          <cell r="X1185" t="str">
            <v>No Aplica</v>
          </cell>
          <cell r="Y1185" t="str">
            <v>No Aplica</v>
          </cell>
          <cell r="Z1185" t="str">
            <v>Mínima Cuantía</v>
          </cell>
          <cell r="AA1185" t="str">
            <v>Contrato</v>
          </cell>
          <cell r="AB1185" t="str">
            <v>Suministro</v>
          </cell>
          <cell r="AC1185" t="str">
            <v>ADQUIRIR LA DOTACIÓN DEL VESTUARIO Y CALZADO DE CALLE PARA LOS SERVIDORES DE LA SECRETARÍA DISTRITAL DEL HÁBITAT QUE OSTENTAN ESE DERECHO.</v>
          </cell>
          <cell r="AD1185">
            <v>44876</v>
          </cell>
          <cell r="AE1185">
            <v>44880</v>
          </cell>
          <cell r="AF1185">
            <v>44880</v>
          </cell>
          <cell r="AG1185">
            <v>44940</v>
          </cell>
          <cell r="AH1185">
            <v>2</v>
          </cell>
          <cell r="AI1185">
            <v>0</v>
          </cell>
          <cell r="AJ1185">
            <v>2</v>
          </cell>
          <cell r="AK1185">
            <v>2</v>
          </cell>
          <cell r="AL1185">
            <v>0</v>
          </cell>
          <cell r="AN1185">
            <v>44940</v>
          </cell>
          <cell r="AO1185">
            <v>44940</v>
          </cell>
          <cell r="AP1185">
            <v>2565000</v>
          </cell>
          <cell r="AQ1185">
            <v>2565000</v>
          </cell>
          <cell r="AR1185" t="str">
            <v>No Aplica</v>
          </cell>
          <cell r="AS1185" t="e">
            <v>#VALUE!</v>
          </cell>
          <cell r="AT1185" t="str">
            <v>No Aplica</v>
          </cell>
          <cell r="AU1185">
            <v>1323</v>
          </cell>
          <cell r="AV1185">
            <v>44785</v>
          </cell>
          <cell r="AW1185">
            <v>2565000</v>
          </cell>
          <cell r="AX1185" t="str">
            <v>O2120201002082823119</v>
          </cell>
        </row>
        <row r="1186">
          <cell r="E1186">
            <v>1158</v>
          </cell>
          <cell r="F1186" t="str">
            <v>1158-2022</v>
          </cell>
          <cell r="G1186" t="str">
            <v xml:space="preserve">CO1.PCCNTR.4171560 </v>
          </cell>
          <cell r="H1186" t="str">
            <v>No Aplica</v>
          </cell>
          <cell r="I1186" t="str">
            <v>En Ejecución</v>
          </cell>
          <cell r="J1186" t="str">
            <v>https://community.secop.gov.co/Public/Tendering/OpportunityDetail/Index?noticeUID=CO1.NTC.3407684&amp;isFromPublicArea=True&amp;isModal=False</v>
          </cell>
          <cell r="K1186" t="str">
            <v>SDHT-MC-058-2022</v>
          </cell>
          <cell r="M1186" t="str">
            <v>x</v>
          </cell>
          <cell r="N1186" t="str">
            <v>NIT</v>
          </cell>
          <cell r="O1186">
            <v>901474311</v>
          </cell>
          <cell r="Q1186" t="str">
            <v>No Aplica</v>
          </cell>
          <cell r="R1186" t="str">
            <v>No Aplica</v>
          </cell>
          <cell r="S1186" t="str">
            <v>INVERSIONES BRT SAS</v>
          </cell>
          <cell r="T1186" t="str">
            <v>INVERSIONES BRT SAS</v>
          </cell>
          <cell r="U1186" t="str">
            <v>No Aplica</v>
          </cell>
          <cell r="V1186">
            <v>44866</v>
          </cell>
          <cell r="W1186">
            <v>44876</v>
          </cell>
          <cell r="X1186" t="str">
            <v>No Aplica</v>
          </cell>
          <cell r="Y1186" t="str">
            <v>No Aplica</v>
          </cell>
          <cell r="Z1186" t="str">
            <v>Mínima Cuantía</v>
          </cell>
          <cell r="AA1186" t="str">
            <v>Contrato</v>
          </cell>
          <cell r="AB1186" t="str">
            <v>Suministro</v>
          </cell>
          <cell r="AC1186" t="str">
            <v>ADQUIRIR LA DOTACIÓN DEL VESTUARIO Y CALZADO DE CALLE PARA LOS SERVIDORES DE LA SECRETARÍA DISTRITAL DEL HÁBITAT QUE OSTENTAN ESE DERECHO.</v>
          </cell>
          <cell r="AD1186">
            <v>44876</v>
          </cell>
          <cell r="AE1186">
            <v>44880</v>
          </cell>
          <cell r="AF1186">
            <v>44880</v>
          </cell>
          <cell r="AG1186">
            <v>44940</v>
          </cell>
          <cell r="AH1186">
            <v>2</v>
          </cell>
          <cell r="AI1186">
            <v>0</v>
          </cell>
          <cell r="AJ1186">
            <v>2</v>
          </cell>
          <cell r="AK1186">
            <v>2</v>
          </cell>
          <cell r="AL1186">
            <v>0</v>
          </cell>
          <cell r="AN1186">
            <v>44940</v>
          </cell>
          <cell r="AO1186">
            <v>44940</v>
          </cell>
          <cell r="AP1186">
            <v>855000</v>
          </cell>
          <cell r="AQ1186">
            <v>855000</v>
          </cell>
          <cell r="AR1186" t="str">
            <v>No Aplica</v>
          </cell>
          <cell r="AS1186" t="e">
            <v>#VALUE!</v>
          </cell>
          <cell r="AT1186" t="str">
            <v>No Aplica</v>
          </cell>
          <cell r="AU1186">
            <v>1323</v>
          </cell>
          <cell r="AV1186">
            <v>44785</v>
          </cell>
          <cell r="AW1186">
            <v>855000</v>
          </cell>
          <cell r="AX1186" t="str">
            <v>O2120201002082823211</v>
          </cell>
        </row>
        <row r="1187">
          <cell r="E1187">
            <v>1158</v>
          </cell>
          <cell r="F1187" t="str">
            <v>1158-2022</v>
          </cell>
          <cell r="G1187" t="str">
            <v xml:space="preserve">CO1.PCCNTR.4171560 </v>
          </cell>
          <cell r="H1187" t="str">
            <v>No Aplica</v>
          </cell>
          <cell r="I1187" t="str">
            <v>En Ejecución</v>
          </cell>
          <cell r="J1187" t="str">
            <v>https://community.secop.gov.co/Public/Tendering/OpportunityDetail/Index?noticeUID=CO1.NTC.3407684&amp;isFromPublicArea=True&amp;isModal=False</v>
          </cell>
          <cell r="K1187" t="str">
            <v>SDHT-MC-058-2022</v>
          </cell>
          <cell r="M1187" t="str">
            <v>x</v>
          </cell>
          <cell r="N1187" t="str">
            <v>NIT</v>
          </cell>
          <cell r="O1187">
            <v>901474311</v>
          </cell>
          <cell r="Q1187" t="str">
            <v>No Aplica</v>
          </cell>
          <cell r="R1187" t="str">
            <v>No Aplica</v>
          </cell>
          <cell r="S1187" t="str">
            <v>INVERSIONES BRT SAS</v>
          </cell>
          <cell r="T1187" t="str">
            <v>INVERSIONES BRT SAS</v>
          </cell>
          <cell r="U1187" t="str">
            <v>No Aplica</v>
          </cell>
          <cell r="V1187">
            <v>44866</v>
          </cell>
          <cell r="W1187">
            <v>44876</v>
          </cell>
          <cell r="X1187" t="str">
            <v>No Aplica</v>
          </cell>
          <cell r="Y1187" t="str">
            <v>No Aplica</v>
          </cell>
          <cell r="Z1187" t="str">
            <v>Mínima Cuantía</v>
          </cell>
          <cell r="AA1187" t="str">
            <v>Contrato</v>
          </cell>
          <cell r="AB1187" t="str">
            <v>Suministro</v>
          </cell>
          <cell r="AC1187" t="str">
            <v>ADQUIRIR LA DOTACIÓN DEL VESTUARIO Y CALZADO DE CALLE PARA LOS SERVIDORES DE LA SECRETARÍA DISTRITAL DEL HÁBITAT QUE OSTENTAN ESE DERECHO.</v>
          </cell>
          <cell r="AD1187">
            <v>44876</v>
          </cell>
          <cell r="AE1187">
            <v>44880</v>
          </cell>
          <cell r="AF1187">
            <v>44880</v>
          </cell>
          <cell r="AG1187">
            <v>44940</v>
          </cell>
          <cell r="AH1187">
            <v>2</v>
          </cell>
          <cell r="AI1187">
            <v>0</v>
          </cell>
          <cell r="AJ1187">
            <v>2</v>
          </cell>
          <cell r="AK1187">
            <v>2</v>
          </cell>
          <cell r="AL1187">
            <v>0</v>
          </cell>
          <cell r="AN1187">
            <v>44940</v>
          </cell>
          <cell r="AO1187">
            <v>44940</v>
          </cell>
          <cell r="AP1187">
            <v>486000</v>
          </cell>
          <cell r="AQ1187">
            <v>486000</v>
          </cell>
          <cell r="AR1187" t="str">
            <v>No Aplica</v>
          </cell>
          <cell r="AS1187" t="e">
            <v>#VALUE!</v>
          </cell>
          <cell r="AT1187" t="str">
            <v>No Aplica</v>
          </cell>
          <cell r="AU1187">
            <v>1323</v>
          </cell>
          <cell r="AV1187">
            <v>44785</v>
          </cell>
          <cell r="AW1187">
            <v>486000</v>
          </cell>
          <cell r="AX1187" t="str">
            <v>O2120201002082823309</v>
          </cell>
        </row>
        <row r="1188">
          <cell r="E1188">
            <v>1158</v>
          </cell>
          <cell r="F1188" t="str">
            <v>1158-2022</v>
          </cell>
          <cell r="G1188" t="str">
            <v xml:space="preserve">CO1.PCCNTR.4171560 </v>
          </cell>
          <cell r="H1188" t="str">
            <v>No Aplica</v>
          </cell>
          <cell r="I1188" t="str">
            <v>En Ejecución</v>
          </cell>
          <cell r="J1188" t="str">
            <v>https://community.secop.gov.co/Public/Tendering/OpportunityDetail/Index?noticeUID=CO1.NTC.3407684&amp;isFromPublicArea=True&amp;isModal=False</v>
          </cell>
          <cell r="K1188" t="str">
            <v>SDHT-MC-058-2022</v>
          </cell>
          <cell r="M1188" t="str">
            <v>x</v>
          </cell>
          <cell r="N1188" t="str">
            <v>NIT</v>
          </cell>
          <cell r="O1188">
            <v>901474311</v>
          </cell>
          <cell r="Q1188" t="str">
            <v>No Aplica</v>
          </cell>
          <cell r="R1188" t="str">
            <v>No Aplica</v>
          </cell>
          <cell r="S1188" t="str">
            <v>INVERSIONES BRT SAS</v>
          </cell>
          <cell r="T1188" t="str">
            <v>INVERSIONES BRT SAS</v>
          </cell>
          <cell r="U1188" t="str">
            <v>No Aplica</v>
          </cell>
          <cell r="V1188">
            <v>44866</v>
          </cell>
          <cell r="W1188">
            <v>44876</v>
          </cell>
          <cell r="X1188" t="str">
            <v>No Aplica</v>
          </cell>
          <cell r="Y1188" t="str">
            <v>No Aplica</v>
          </cell>
          <cell r="Z1188" t="str">
            <v>Mínima Cuantía</v>
          </cell>
          <cell r="AA1188" t="str">
            <v>Contrato</v>
          </cell>
          <cell r="AB1188" t="str">
            <v>Suministro</v>
          </cell>
          <cell r="AC1188" t="str">
            <v>ADQUIRIR LA DOTACIÓN DEL VESTUARIO Y CALZADO DE CALLE PARA LOS SERVIDORES DE LA SECRETARÍA DISTRITAL DEL HÁBITAT QUE OSTENTAN ESE DERECHO.</v>
          </cell>
          <cell r="AD1188">
            <v>44876</v>
          </cell>
          <cell r="AE1188">
            <v>44880</v>
          </cell>
          <cell r="AF1188">
            <v>44880</v>
          </cell>
          <cell r="AG1188">
            <v>44940</v>
          </cell>
          <cell r="AH1188">
            <v>2</v>
          </cell>
          <cell r="AI1188">
            <v>0</v>
          </cell>
          <cell r="AJ1188">
            <v>2</v>
          </cell>
          <cell r="AK1188">
            <v>2</v>
          </cell>
          <cell r="AL1188">
            <v>0</v>
          </cell>
          <cell r="AN1188">
            <v>44940</v>
          </cell>
          <cell r="AO1188">
            <v>44940</v>
          </cell>
          <cell r="AP1188">
            <v>888000</v>
          </cell>
          <cell r="AQ1188">
            <v>888000</v>
          </cell>
          <cell r="AR1188" t="str">
            <v>No Aplica</v>
          </cell>
          <cell r="AS1188" t="e">
            <v>#VALUE!</v>
          </cell>
          <cell r="AT1188" t="str">
            <v>No Aplica</v>
          </cell>
          <cell r="AU1188">
            <v>1323</v>
          </cell>
          <cell r="AV1188">
            <v>44785</v>
          </cell>
          <cell r="AW1188">
            <v>888000</v>
          </cell>
          <cell r="AX1188" t="str">
            <v>O2120201002082823313</v>
          </cell>
        </row>
        <row r="1189">
          <cell r="E1189">
            <v>1158</v>
          </cell>
          <cell r="F1189" t="str">
            <v>1158-2022</v>
          </cell>
          <cell r="G1189" t="str">
            <v xml:space="preserve">CO1.PCCNTR.4171560 </v>
          </cell>
          <cell r="H1189" t="str">
            <v>No Aplica</v>
          </cell>
          <cell r="I1189" t="str">
            <v>En Ejecución</v>
          </cell>
          <cell r="J1189" t="str">
            <v>https://community.secop.gov.co/Public/Tendering/OpportunityDetail/Index?noticeUID=CO1.NTC.3407684&amp;isFromPublicArea=True&amp;isModal=False</v>
          </cell>
          <cell r="K1189" t="str">
            <v>SDHT-MC-058-2022</v>
          </cell>
          <cell r="M1189" t="str">
            <v>x</v>
          </cell>
          <cell r="N1189" t="str">
            <v>NIT</v>
          </cell>
          <cell r="O1189">
            <v>901474311</v>
          </cell>
          <cell r="Q1189" t="str">
            <v>No Aplica</v>
          </cell>
          <cell r="R1189" t="str">
            <v>No Aplica</v>
          </cell>
          <cell r="S1189" t="str">
            <v>INVERSIONES BRT SAS</v>
          </cell>
          <cell r="T1189" t="str">
            <v>INVERSIONES BRT SAS</v>
          </cell>
          <cell r="U1189" t="str">
            <v>No Aplica</v>
          </cell>
          <cell r="V1189">
            <v>44866</v>
          </cell>
          <cell r="W1189">
            <v>44876</v>
          </cell>
          <cell r="X1189" t="str">
            <v>No Aplica</v>
          </cell>
          <cell r="Y1189" t="str">
            <v>No Aplica</v>
          </cell>
          <cell r="Z1189" t="str">
            <v>Mínima Cuantía</v>
          </cell>
          <cell r="AA1189" t="str">
            <v>Contrato</v>
          </cell>
          <cell r="AB1189" t="str">
            <v>Suministro</v>
          </cell>
          <cell r="AC1189" t="str">
            <v>ADQUIRIR LA DOTACIÓN DEL VESTUARIO Y CALZADO DE CALLE PARA LOS SERVIDORES DE LA SECRETARÍA DISTRITAL DEL HÁBITAT QUE OSTENTAN ESE DERECHO.</v>
          </cell>
          <cell r="AD1189">
            <v>44876</v>
          </cell>
          <cell r="AE1189">
            <v>44880</v>
          </cell>
          <cell r="AF1189">
            <v>44880</v>
          </cell>
          <cell r="AG1189">
            <v>44940</v>
          </cell>
          <cell r="AH1189">
            <v>2</v>
          </cell>
          <cell r="AI1189">
            <v>0</v>
          </cell>
          <cell r="AJ1189">
            <v>2</v>
          </cell>
          <cell r="AK1189">
            <v>2</v>
          </cell>
          <cell r="AL1189">
            <v>0</v>
          </cell>
          <cell r="AN1189">
            <v>44940</v>
          </cell>
          <cell r="AO1189">
            <v>44940</v>
          </cell>
          <cell r="AP1189">
            <v>1470000</v>
          </cell>
          <cell r="AQ1189">
            <v>1470000</v>
          </cell>
          <cell r="AR1189" t="str">
            <v>No Aplica</v>
          </cell>
          <cell r="AS1189" t="e">
            <v>#VALUE!</v>
          </cell>
          <cell r="AT1189" t="str">
            <v>No Aplica</v>
          </cell>
          <cell r="AU1189">
            <v>1323</v>
          </cell>
          <cell r="AV1189">
            <v>44785</v>
          </cell>
          <cell r="AW1189">
            <v>1470000</v>
          </cell>
          <cell r="AX1189" t="str">
            <v>O2120201002092933001</v>
          </cell>
        </row>
        <row r="1190">
          <cell r="E1190">
            <v>1158</v>
          </cell>
          <cell r="F1190" t="str">
            <v>1158-2022</v>
          </cell>
          <cell r="G1190" t="str">
            <v xml:space="preserve">CO1.PCCNTR.4171560 </v>
          </cell>
          <cell r="H1190" t="str">
            <v>No Aplica</v>
          </cell>
          <cell r="I1190" t="str">
            <v>En Ejecución</v>
          </cell>
          <cell r="J1190" t="str">
            <v>https://community.secop.gov.co/Public/Tendering/OpportunityDetail/Index?noticeUID=CO1.NTC.3407684&amp;isFromPublicArea=True&amp;isModal=False</v>
          </cell>
          <cell r="K1190" t="str">
            <v>SDHT-MC-058-2022</v>
          </cell>
          <cell r="M1190" t="str">
            <v>x</v>
          </cell>
          <cell r="N1190" t="str">
            <v>NIT</v>
          </cell>
          <cell r="O1190">
            <v>901474311</v>
          </cell>
          <cell r="Q1190" t="str">
            <v>No Aplica</v>
          </cell>
          <cell r="R1190" t="str">
            <v>No Aplica</v>
          </cell>
          <cell r="S1190" t="str">
            <v>INVERSIONES BRT SAS</v>
          </cell>
          <cell r="T1190" t="str">
            <v>INVERSIONES BRT SAS</v>
          </cell>
          <cell r="U1190" t="str">
            <v>No Aplica</v>
          </cell>
          <cell r="V1190">
            <v>44866</v>
          </cell>
          <cell r="W1190">
            <v>44876</v>
          </cell>
          <cell r="X1190" t="str">
            <v>No Aplica</v>
          </cell>
          <cell r="Y1190" t="str">
            <v>No Aplica</v>
          </cell>
          <cell r="Z1190" t="str">
            <v>Mínima Cuantía</v>
          </cell>
          <cell r="AA1190" t="str">
            <v>Contrato</v>
          </cell>
          <cell r="AB1190" t="str">
            <v>Suministro</v>
          </cell>
          <cell r="AC1190" t="str">
            <v>ADQUIRIR LA DOTACIÓN DEL VESTUARIO Y CALZADO DE CALLE PARA LOS SERVIDORES DE LA SECRETARÍA DISTRITAL DEL HÁBITAT QUE OSTENTAN ESE DERECHO.</v>
          </cell>
          <cell r="AD1190">
            <v>44876</v>
          </cell>
          <cell r="AE1190">
            <v>44880</v>
          </cell>
          <cell r="AF1190">
            <v>44880</v>
          </cell>
          <cell r="AG1190">
            <v>44940</v>
          </cell>
          <cell r="AH1190">
            <v>2</v>
          </cell>
          <cell r="AI1190">
            <v>0</v>
          </cell>
          <cell r="AJ1190">
            <v>2</v>
          </cell>
          <cell r="AK1190">
            <v>2</v>
          </cell>
          <cell r="AL1190">
            <v>0</v>
          </cell>
          <cell r="AN1190">
            <v>44940</v>
          </cell>
          <cell r="AO1190">
            <v>44940</v>
          </cell>
          <cell r="AP1190">
            <v>618000</v>
          </cell>
          <cell r="AQ1190">
            <v>618000</v>
          </cell>
          <cell r="AR1190" t="str">
            <v>No Aplica</v>
          </cell>
          <cell r="AS1190" t="e">
            <v>#VALUE!</v>
          </cell>
          <cell r="AT1190" t="str">
            <v>No Aplica</v>
          </cell>
          <cell r="AU1190">
            <v>1323</v>
          </cell>
          <cell r="AV1190">
            <v>44785</v>
          </cell>
          <cell r="AW1190">
            <v>618000</v>
          </cell>
          <cell r="AX1190" t="str">
            <v>O2120201002092933003</v>
          </cell>
        </row>
        <row r="1191">
          <cell r="E1191">
            <v>1159</v>
          </cell>
          <cell r="F1191" t="str">
            <v>1159-2022</v>
          </cell>
          <cell r="G1191" t="str">
            <v xml:space="preserve">CO1.PCCNTR.4172436 </v>
          </cell>
          <cell r="H1191" t="str">
            <v>BENEFICIAR 15851 HOGARES  CON SUBSIDIOS PARA ADQUISICIÓN DE VIVIENDA VIS Y VIP</v>
          </cell>
          <cell r="I1191" t="str">
            <v>Terminado</v>
          </cell>
          <cell r="J1191" t="str">
            <v xml:space="preserve">https://community.secop.gov.co/Public/Tendering/OpportunityDetail/Index?noticeUID=CO1.NTC.3463064&amp;isFromPublicArea=True&amp;isModal=False
</v>
          </cell>
          <cell r="K1191" t="str">
            <v xml:space="preserve">SDHT-SDRPUB-PSP-083-2022 </v>
          </cell>
          <cell r="L1191" t="str">
            <v>x</v>
          </cell>
          <cell r="N1191" t="str">
            <v>CC</v>
          </cell>
          <cell r="O1191">
            <v>51858371</v>
          </cell>
          <cell r="Q1191" t="str">
            <v>MIRANDA RUIZ</v>
          </cell>
          <cell r="R1191" t="str">
            <v>LILIANA PATRICIA</v>
          </cell>
          <cell r="S1191" t="str">
            <v>No Aplica</v>
          </cell>
          <cell r="T1191" t="str">
            <v>LILIANA PATRICIA MIRANDA RUIZ</v>
          </cell>
          <cell r="U1191" t="str">
            <v>F</v>
          </cell>
          <cell r="V1191">
            <v>44865</v>
          </cell>
          <cell r="W1191" t="str">
            <v>No Aplica</v>
          </cell>
          <cell r="X1191">
            <v>44867</v>
          </cell>
          <cell r="Y1191">
            <v>44923</v>
          </cell>
          <cell r="Z1191" t="str">
            <v>Contratación Directa</v>
          </cell>
          <cell r="AA1191" t="str">
            <v>Contrato</v>
          </cell>
          <cell r="AB1191" t="str">
            <v>Prestación de Servicios Profesionales</v>
          </cell>
          <cell r="AC1191" t="str">
            <v>PRESTAR SERVICIOS PROFESIONALES PARA BRINDAR CONCEPTOS JURÍDICOS, REALIZAR LA IMPLEMENTACIÓN Y SEGUIMIENTO A LOS INSTRUMENTOS DE FINANCIACIÓN DE VIVIENDA VIS O VIP A CARGO DE LA SUBSECRETARÍA DE GESTIÓN FINANCIERA</v>
          </cell>
          <cell r="AD1191">
            <v>44867</v>
          </cell>
          <cell r="AE1191">
            <v>44867</v>
          </cell>
          <cell r="AF1191">
            <v>44867</v>
          </cell>
          <cell r="AG1191">
            <v>44923</v>
          </cell>
          <cell r="AH1191">
            <v>1</v>
          </cell>
          <cell r="AI1191">
            <v>24</v>
          </cell>
          <cell r="AJ1191">
            <v>1.8</v>
          </cell>
          <cell r="AK1191">
            <v>1</v>
          </cell>
          <cell r="AL1191">
            <v>24</v>
          </cell>
          <cell r="AN1191">
            <v>44920</v>
          </cell>
          <cell r="AO1191">
            <v>44920</v>
          </cell>
          <cell r="AP1191">
            <v>13905000</v>
          </cell>
          <cell r="AQ1191">
            <v>13905000</v>
          </cell>
          <cell r="AR1191">
            <v>7725000</v>
          </cell>
          <cell r="AS1191">
            <v>0</v>
          </cell>
          <cell r="AT1191">
            <v>4589</v>
          </cell>
          <cell r="AU1191">
            <v>1679</v>
          </cell>
          <cell r="AV1191">
            <v>44855</v>
          </cell>
          <cell r="AW1191">
            <v>15965000</v>
          </cell>
          <cell r="AX1191" t="str">
            <v>O23011601010000007823</v>
          </cell>
        </row>
        <row r="1192">
          <cell r="E1192">
            <v>1160</v>
          </cell>
          <cell r="F1192" t="str">
            <v>1160-2022</v>
          </cell>
          <cell r="G1192" t="str">
            <v xml:space="preserve">CO1.PCCNTR.4172565 </v>
          </cell>
          <cell r="H1192" t="str">
            <v>BENEFICIAR 15851 HOGARES  CON SUBSIDIOS PARA ADQUISICIÓN DE VIVIENDA VIS Y VIP</v>
          </cell>
          <cell r="I1192" t="str">
            <v>En Ejecución</v>
          </cell>
          <cell r="J1192" t="str">
            <v xml:space="preserve">https://community.secop.gov.co/Public/Tendering/OpportunityDetail/Index?noticeUID=CO1.NTC.3463749&amp;isFromPublicArea=True&amp;isModal=False
</v>
          </cell>
          <cell r="K1192" t="str">
            <v xml:space="preserve">SDHT-SDRPUB-PSP-066-2022 </v>
          </cell>
          <cell r="L1192" t="str">
            <v>x</v>
          </cell>
          <cell r="N1192" t="str">
            <v>CC</v>
          </cell>
          <cell r="O1192">
            <v>1023943099</v>
          </cell>
          <cell r="Q1192" t="str">
            <v>LINARES GARZON</v>
          </cell>
          <cell r="R1192" t="str">
            <v>MISAEL ESTEBAN</v>
          </cell>
          <cell r="S1192" t="str">
            <v>No Aplica</v>
          </cell>
          <cell r="T1192" t="str">
            <v>MISAEL ESTEBAN LINARES GARZON</v>
          </cell>
          <cell r="U1192" t="str">
            <v>M</v>
          </cell>
          <cell r="V1192">
            <v>44865</v>
          </cell>
          <cell r="W1192" t="str">
            <v>No Aplica</v>
          </cell>
          <cell r="X1192">
            <v>44867</v>
          </cell>
          <cell r="Y1192">
            <v>45084</v>
          </cell>
          <cell r="Z1192" t="str">
            <v>Contratación Directa</v>
          </cell>
          <cell r="AA1192" t="str">
            <v>Contrato</v>
          </cell>
          <cell r="AB1192" t="str">
            <v>Prestación de Servicios Profesionales</v>
          </cell>
          <cell r="AC1192" t="str">
            <v>PRESTAR SERVICIOS PROFESIONALES PARA REALIZAR GESTIÓN SOCIAL A LA COMUNIDAD Y EL SEGUIMIENTO A LOS HOGARES Y PROYECTOS DE VIVIENDA ASOCIADOS A LOS INSTRUMENTOS DE FINANCIACIÓN A CARGO DE LA SUBSECRETARÍA DE GESTIÓN FINANCIERA</v>
          </cell>
          <cell r="AD1192">
            <v>44867</v>
          </cell>
          <cell r="AE1192">
            <v>44867</v>
          </cell>
          <cell r="AF1192">
            <v>44867</v>
          </cell>
          <cell r="AG1192">
            <v>45083</v>
          </cell>
          <cell r="AH1192">
            <v>7</v>
          </cell>
          <cell r="AI1192">
            <v>4</v>
          </cell>
          <cell r="AJ1192">
            <v>7.1333333333333337</v>
          </cell>
          <cell r="AK1192">
            <v>7</v>
          </cell>
          <cell r="AL1192">
            <v>4</v>
          </cell>
          <cell r="AN1192">
            <v>45082</v>
          </cell>
          <cell r="AO1192">
            <v>45082</v>
          </cell>
          <cell r="AP1192">
            <v>37806666</v>
          </cell>
          <cell r="AQ1192">
            <v>37806666</v>
          </cell>
          <cell r="AR1192">
            <v>5300000</v>
          </cell>
          <cell r="AS1192">
            <v>0.6666666641831398</v>
          </cell>
          <cell r="AT1192">
            <v>4557</v>
          </cell>
          <cell r="AU1192">
            <v>1615</v>
          </cell>
          <cell r="AV1192">
            <v>44854</v>
          </cell>
          <cell r="AW1192">
            <v>39573000</v>
          </cell>
          <cell r="AX1192" t="str">
            <v>O23011601010000007823</v>
          </cell>
        </row>
        <row r="1193">
          <cell r="E1193">
            <v>1161</v>
          </cell>
          <cell r="F1193" t="str">
            <v>1161-2022</v>
          </cell>
          <cell r="G1193" t="str">
            <v xml:space="preserve">CO1.PCCNTR.4173528 </v>
          </cell>
          <cell r="H1193" t="str">
            <v>BENEFICIAR 15851 HOGARES  CON SUBSIDIOS PARA ADQUISICIÓN DE VIVIENDA VIS Y VIP</v>
          </cell>
          <cell r="I1193" t="str">
            <v>En Ejecución</v>
          </cell>
          <cell r="J1193" t="str">
            <v xml:space="preserve">https://community.secop.gov.co/Public/Tendering/OpportunityDetail/Index?noticeUID=CO1.NTC.3464238&amp;isFromPublicArea=True&amp;isModal=False
</v>
          </cell>
          <cell r="K1193" t="str">
            <v xml:space="preserve">SDHT-SGF-PSP-016-2022 </v>
          </cell>
          <cell r="L1193" t="str">
            <v>x</v>
          </cell>
          <cell r="N1193" t="str">
            <v>CC</v>
          </cell>
          <cell r="O1193">
            <v>1071166651</v>
          </cell>
          <cell r="Q1193" t="str">
            <v>CARREÑO VENEGAS</v>
          </cell>
          <cell r="R1193" t="str">
            <v>LAURA CAMILA</v>
          </cell>
          <cell r="S1193" t="str">
            <v>No Aplica</v>
          </cell>
          <cell r="T1193" t="str">
            <v>LAURA CAMILA CARREÑO VENEGAS</v>
          </cell>
          <cell r="U1193" t="str">
            <v>F</v>
          </cell>
          <cell r="V1193">
            <v>44866</v>
          </cell>
          <cell r="W1193" t="str">
            <v>No Aplica</v>
          </cell>
          <cell r="X1193">
            <v>44867</v>
          </cell>
          <cell r="Y1193">
            <v>45080</v>
          </cell>
          <cell r="Z1193" t="str">
            <v>Contratación Directa</v>
          </cell>
          <cell r="AA1193" t="str">
            <v>Contrato</v>
          </cell>
          <cell r="AB1193" t="str">
            <v>Prestación de Servicios Profesionales</v>
          </cell>
          <cell r="AC1193" t="str">
            <v>PRESTAR SERVICIOS PROFESIONALES EN EL SEGUIMIENTO, ARTICULACIÓN INTERINSTITUCIONAL Y REPORTES A LA ASIGNACIÓN DE SUBSIDIOS CON ENFOQUE DIFERENCIAL A CARGO DE LA SUBSECRETARÍA DE GESTIÓN FINANCIERA DE LA SECRETARÍA DISTRITAL DEL HÁBITAT.</v>
          </cell>
          <cell r="AD1193">
            <v>44867</v>
          </cell>
          <cell r="AE1193">
            <v>44868</v>
          </cell>
          <cell r="AF1193">
            <v>44868</v>
          </cell>
          <cell r="AG1193">
            <v>45079</v>
          </cell>
          <cell r="AH1193">
            <v>7</v>
          </cell>
          <cell r="AI1193">
            <v>0</v>
          </cell>
          <cell r="AJ1193">
            <v>7</v>
          </cell>
          <cell r="AK1193">
            <v>7</v>
          </cell>
          <cell r="AL1193">
            <v>0</v>
          </cell>
          <cell r="AN1193">
            <v>45079</v>
          </cell>
          <cell r="AO1193">
            <v>45079</v>
          </cell>
          <cell r="AP1193">
            <v>43260000</v>
          </cell>
          <cell r="AQ1193">
            <v>43260000</v>
          </cell>
          <cell r="AR1193">
            <v>6180000</v>
          </cell>
          <cell r="AS1193">
            <v>0</v>
          </cell>
          <cell r="AT1193">
            <v>4542</v>
          </cell>
          <cell r="AU1193">
            <v>1602</v>
          </cell>
          <cell r="AV1193">
            <v>44854</v>
          </cell>
          <cell r="AW1193">
            <v>46762000</v>
          </cell>
          <cell r="AX1193" t="str">
            <v>O23011601010000007823</v>
          </cell>
        </row>
        <row r="1194">
          <cell r="E1194">
            <v>1162</v>
          </cell>
          <cell r="F1194" t="str">
            <v>1162-2022</v>
          </cell>
          <cell r="G1194" t="str">
            <v xml:space="preserve">CO1.PCCNTR.4173819 </v>
          </cell>
          <cell r="H1194" t="str">
            <v>BENEFICIAR 15851 HOGARES  CON SUBSIDIOS PARA ADQUISICIÓN DE VIVIENDA VIS Y VIP</v>
          </cell>
          <cell r="I1194" t="str">
            <v>En Ejecución</v>
          </cell>
          <cell r="J1194" t="str">
            <v xml:space="preserve">https://community.secop.gov.co/Public/Tendering/ContractNoticePhases/View?PPI=CO1.PPI.20898024&amp;isFromPublicArea=True&amp;isModal=False
</v>
          </cell>
          <cell r="K1194" t="str">
            <v xml:space="preserve">SDHT-SDRPUB-PSP-057-2022 </v>
          </cell>
          <cell r="L1194" t="str">
            <v>x</v>
          </cell>
          <cell r="N1194" t="str">
            <v>CC</v>
          </cell>
          <cell r="O1194">
            <v>1144136443</v>
          </cell>
          <cell r="Q1194" t="str">
            <v xml:space="preserve">CONTRERAS BENAVIDES </v>
          </cell>
          <cell r="R1194" t="str">
            <v>HINGRID JULIE</v>
          </cell>
          <cell r="S1194" t="str">
            <v>No Aplica</v>
          </cell>
          <cell r="T1194" t="str">
            <v xml:space="preserve">HINGRID JULIE CONTRERAS BENAVIDES </v>
          </cell>
          <cell r="U1194" t="str">
            <v>F</v>
          </cell>
          <cell r="V1194">
            <v>44865</v>
          </cell>
          <cell r="W1194" t="str">
            <v>No Aplica</v>
          </cell>
          <cell r="X1194">
            <v>44867</v>
          </cell>
          <cell r="Y1194">
            <v>45077</v>
          </cell>
          <cell r="Z1194" t="str">
            <v>Contratación Directa</v>
          </cell>
          <cell r="AA1194" t="str">
            <v>Contrato</v>
          </cell>
          <cell r="AB1194" t="str">
            <v>Prestación de Servicios Profesionales</v>
          </cell>
          <cell r="AC1194" t="str">
            <v>PRESTAR SERVICIOS PROFESIONALES PARA ANÁLISIS Y SEGUIMIENTO FINANCIERO A FIDUCIAS, LEGALIZACIÓN CONTABLE Y SEGUIMIENTO A LA EJECUCIÓN DE CONVENIOS INTERADMINISTRATIVOS ASOCIADOS A SUBSIDIOS PARA LA FINANCIACIÓN DE VIVIENDA VIS O VIP A CARGO DE LA SUBSECRETARÍA DE GESTIÓN FINANCIERA.</v>
          </cell>
          <cell r="AD1194">
            <v>44867</v>
          </cell>
          <cell r="AE1194">
            <v>44867</v>
          </cell>
          <cell r="AF1194">
            <v>44867</v>
          </cell>
          <cell r="AG1194">
            <v>45079</v>
          </cell>
          <cell r="AH1194">
            <v>7</v>
          </cell>
          <cell r="AI1194">
            <v>0</v>
          </cell>
          <cell r="AJ1194">
            <v>7</v>
          </cell>
          <cell r="AK1194">
            <v>7</v>
          </cell>
          <cell r="AL1194">
            <v>0</v>
          </cell>
          <cell r="AM1194">
            <v>210</v>
          </cell>
          <cell r="AN1194">
            <v>45078</v>
          </cell>
          <cell r="AO1194">
            <v>45078</v>
          </cell>
          <cell r="AP1194">
            <v>54075000</v>
          </cell>
          <cell r="AQ1194">
            <v>54075000</v>
          </cell>
          <cell r="AR1194">
            <v>7725000</v>
          </cell>
          <cell r="AS1194">
            <v>0</v>
          </cell>
          <cell r="AT1194">
            <v>4598</v>
          </cell>
          <cell r="AU1194">
            <v>1644</v>
          </cell>
          <cell r="AV1194">
            <v>44854</v>
          </cell>
          <cell r="AW1194">
            <v>58453000</v>
          </cell>
          <cell r="AX1194" t="str">
            <v>O23011601010000007823</v>
          </cell>
        </row>
        <row r="1195">
          <cell r="E1195">
            <v>1163</v>
          </cell>
          <cell r="F1195" t="str">
            <v>1163-2022</v>
          </cell>
          <cell r="G1195" t="str">
            <v xml:space="preserve">CO1.PCCNTR.4177058 </v>
          </cell>
          <cell r="H1195" t="str">
            <v>FORTALECER TÉCNICA Y ORGANIZACIONALMENTE 100 % DE LOS ACUEDUCTOS IDENTIFICADOS Y PRIORIZADOS EN LA ZONA RURAL DEL DISTRITO.</v>
          </cell>
          <cell r="I1195" t="str">
            <v>En Ejecución</v>
          </cell>
          <cell r="J1195" t="str">
            <v xml:space="preserve">https://community.secop.gov.co/Public/Tendering/ContractNoticePhases/View?PPI=CO1.PPI.21248249&amp;isFromPublicArea=True&amp;isModal=False
</v>
          </cell>
          <cell r="K1195" t="str">
            <v xml:space="preserve">SDHT-SDSP-PSP-037-2022 </v>
          </cell>
          <cell r="L1195" t="str">
            <v>x</v>
          </cell>
          <cell r="N1195" t="str">
            <v>CC</v>
          </cell>
          <cell r="O1195">
            <v>1082935609</v>
          </cell>
          <cell r="Q1195" t="str">
            <v>PADILLA MEJIA</v>
          </cell>
          <cell r="R1195" t="str">
            <v>CARLOS ANDRES</v>
          </cell>
          <cell r="S1195" t="str">
            <v>No Aplica</v>
          </cell>
          <cell r="T1195" t="str">
            <v>CARLOS ANDRES PADILLA MEJIA</v>
          </cell>
          <cell r="U1195" t="str">
            <v>M</v>
          </cell>
          <cell r="V1195">
            <v>44866</v>
          </cell>
          <cell r="W1195">
            <v>44873</v>
          </cell>
          <cell r="X1195">
            <v>44868</v>
          </cell>
          <cell r="Y1195">
            <v>44927</v>
          </cell>
          <cell r="Z1195" t="str">
            <v>Contratación Directa</v>
          </cell>
          <cell r="AA1195" t="str">
            <v>Contrato</v>
          </cell>
          <cell r="AB1195" t="str">
            <v>Prestación de Servicios Profesionales</v>
          </cell>
          <cell r="AC1195" t="str">
            <v>PRESTAR SERVICIOS PROFESIONALES PARA APOYAR DESDE EL COMPONENTE TECNICO LAS ACTIVIDADES DE MEDICION Y CONTROL EN EL FUNCIONAMIENTO Y OPERACIÓN DE LOS ACUEDUCTOS COMUNITAROS DEL DISTRITO CAPITAL.</v>
          </cell>
          <cell r="AD1195">
            <v>44873</v>
          </cell>
          <cell r="AE1195">
            <v>44873</v>
          </cell>
          <cell r="AF1195">
            <v>44873</v>
          </cell>
          <cell r="AG1195">
            <v>44933</v>
          </cell>
          <cell r="AH1195">
            <v>2</v>
          </cell>
          <cell r="AI1195">
            <v>0</v>
          </cell>
          <cell r="AJ1195">
            <v>3</v>
          </cell>
          <cell r="AK1195">
            <v>3</v>
          </cell>
          <cell r="AL1195">
            <v>0</v>
          </cell>
          <cell r="AM1195">
            <v>90</v>
          </cell>
          <cell r="AN1195">
            <v>44933</v>
          </cell>
          <cell r="AO1195">
            <v>44964</v>
          </cell>
          <cell r="AP1195">
            <v>17056000</v>
          </cell>
          <cell r="AQ1195">
            <v>25584000</v>
          </cell>
          <cell r="AR1195">
            <v>8528000</v>
          </cell>
          <cell r="AS1195">
            <v>0</v>
          </cell>
          <cell r="AT1195">
            <v>3950</v>
          </cell>
          <cell r="AU1195">
            <v>1555</v>
          </cell>
          <cell r="AV1195">
            <v>44845</v>
          </cell>
          <cell r="AW1195">
            <v>17056000</v>
          </cell>
          <cell r="AX1195" t="str">
            <v>O23011602370000007615</v>
          </cell>
        </row>
        <row r="1196">
          <cell r="E1196">
            <v>1164</v>
          </cell>
          <cell r="F1196" t="str">
            <v>1164-2022</v>
          </cell>
          <cell r="G1196" t="str">
            <v xml:space="preserve">CO1.PCCNTR.4176974 </v>
          </cell>
          <cell r="H1196" t="str">
            <v>GESTIONAR Y ATENDER EL 100 % DE LOS REQUERIMIENTOS ALLEGADOS A LA ENTIDAD, RELACIONADOS CON ARRENDAMIENTO Y DESARROLLO DE VIVIENDA</v>
          </cell>
          <cell r="I1196" t="str">
            <v>En Ejecución</v>
          </cell>
          <cell r="J1196" t="str">
            <v xml:space="preserve">https://community.secop.gov.co/Public/Tendering/OpportunityDetail/Index?noticeUID=CO1.NTC.3468566&amp;isFromPublicArea=True&amp;isModal=False
</v>
          </cell>
          <cell r="K1196" t="str">
            <v xml:space="preserve">SDHT-SDPS-PSP-031-2022 </v>
          </cell>
          <cell r="L1196" t="str">
            <v>x</v>
          </cell>
          <cell r="N1196" t="str">
            <v>CC</v>
          </cell>
          <cell r="O1196">
            <v>79265641</v>
          </cell>
          <cell r="Q1196" t="str">
            <v>CASTILLO JIMENEZ</v>
          </cell>
          <cell r="R1196" t="str">
            <v>MARIO</v>
          </cell>
          <cell r="S1196" t="str">
            <v>No Aplica</v>
          </cell>
          <cell r="T1196" t="str">
            <v>MARIO CASTILLO JIMENEZ</v>
          </cell>
          <cell r="U1196" t="str">
            <v>M</v>
          </cell>
          <cell r="V1196">
            <v>44869</v>
          </cell>
          <cell r="W1196" t="str">
            <v>No Aplica</v>
          </cell>
          <cell r="X1196">
            <v>44876</v>
          </cell>
          <cell r="Y1196">
            <v>44996</v>
          </cell>
          <cell r="Z1196" t="str">
            <v>Contratación Directa</v>
          </cell>
          <cell r="AA1196" t="str">
            <v>Contrato</v>
          </cell>
          <cell r="AB1196" t="str">
            <v>Prestación de Servicios Profesionales</v>
          </cell>
          <cell r="AC1196" t="str">
            <v>PRESTAR SERVICIOS PROFESIONALES PARA APOYAR TECNICAMENTE A LA SUBDIRECCIÓN DE PREVENCIÓN Y SEGUIMIENTO EN LAS ACTIVIDADES ORIENTADAS AL CONTROL DE PROYECTOS DE ENAJENACIÓN DE VIVIENDA</v>
          </cell>
          <cell r="AD1196">
            <v>44876</v>
          </cell>
          <cell r="AE1196" t="str">
            <v>pendiente</v>
          </cell>
          <cell r="AF1196">
            <v>44876</v>
          </cell>
          <cell r="AG1196" t="str">
            <v>pendiente</v>
          </cell>
          <cell r="AH1196">
            <v>4</v>
          </cell>
          <cell r="AI1196">
            <v>0</v>
          </cell>
          <cell r="AJ1196">
            <v>4</v>
          </cell>
          <cell r="AK1196">
            <v>4</v>
          </cell>
          <cell r="AL1196">
            <v>0</v>
          </cell>
          <cell r="AN1196">
            <v>44995</v>
          </cell>
          <cell r="AO1196">
            <v>44995</v>
          </cell>
          <cell r="AP1196">
            <v>22866000</v>
          </cell>
          <cell r="AQ1196">
            <v>22866000</v>
          </cell>
          <cell r="AR1196">
            <v>5716500</v>
          </cell>
          <cell r="AS1196">
            <v>0</v>
          </cell>
          <cell r="AT1196">
            <v>4405</v>
          </cell>
          <cell r="AU1196">
            <v>1440</v>
          </cell>
          <cell r="AV1196">
            <v>44824</v>
          </cell>
          <cell r="AW1196">
            <v>22866000</v>
          </cell>
          <cell r="AX1196" t="str">
            <v>O23011603450000007812</v>
          </cell>
        </row>
        <row r="1197">
          <cell r="E1197">
            <v>1165</v>
          </cell>
          <cell r="F1197" t="str">
            <v>1165-2022</v>
          </cell>
          <cell r="G1197" t="str">
            <v xml:space="preserve">CO1.PCCNTR.4177060 </v>
          </cell>
          <cell r="H1197" t="str">
            <v>BENEFICIAR 15851 HOGARES  CON SUBSIDIOS PARA ADQUISICIÓN DE VIVIENDA VIS Y VIP</v>
          </cell>
          <cell r="I1197" t="str">
            <v>En Ejecución</v>
          </cell>
          <cell r="J1197" t="str">
            <v xml:space="preserve">https://community.secop.gov.co/Public/Tendering/ContractNoticePhases/View?PPI=CO1.PPI.20898273&amp;isFromPublicArea=True&amp;isModal=False
</v>
          </cell>
          <cell r="K1197" t="str">
            <v xml:space="preserve">SDHT-SGF-PSP-015-2022 </v>
          </cell>
          <cell r="L1197" t="str">
            <v>x</v>
          </cell>
          <cell r="N1197" t="str">
            <v>CC</v>
          </cell>
          <cell r="O1197">
            <v>79820269</v>
          </cell>
          <cell r="Q1197" t="str">
            <v>AREVALO VILLALOBOS</v>
          </cell>
          <cell r="R1197" t="str">
            <v>PEDRO FREDY</v>
          </cell>
          <cell r="S1197" t="str">
            <v>No Aplica</v>
          </cell>
          <cell r="T1197" t="str">
            <v>PEDRO FREDY AREVALO VILLALOBOS</v>
          </cell>
          <cell r="U1197" t="str">
            <v>M</v>
          </cell>
          <cell r="V1197">
            <v>44867</v>
          </cell>
          <cell r="W1197" t="str">
            <v>No Aplica</v>
          </cell>
          <cell r="X1197">
            <v>44869</v>
          </cell>
          <cell r="Y1197">
            <v>45081</v>
          </cell>
          <cell r="Z1197" t="str">
            <v>Contratación Directa</v>
          </cell>
          <cell r="AA1197" t="str">
            <v>Contrato</v>
          </cell>
          <cell r="AB1197" t="str">
            <v>Prestación de Servicios Profesionales</v>
          </cell>
          <cell r="AC1197" t="str">
            <v>PRESTAR SERVICIOS PROFESIONALES JURÍDICOS PARA REALIZAR LA ATENCIÓN Y EL SEGUIMIENTO A LAS SOLICITUDES REALIZADAS POR LOS ENTES DE CONTROL E INSTANCIAS DISCIPLINARIAS ASOCIADAS A LOS INSTRUMENTOS DE FINANCIACIÓN A CARGO DE LA SUBSECRETARÍA DE GESTIÓN FINANCIERA</v>
          </cell>
          <cell r="AD1197">
            <v>44869</v>
          </cell>
          <cell r="AE1197">
            <v>44868</v>
          </cell>
          <cell r="AF1197">
            <v>44869</v>
          </cell>
          <cell r="AG1197">
            <v>45079</v>
          </cell>
          <cell r="AH1197">
            <v>7</v>
          </cell>
          <cell r="AI1197">
            <v>0</v>
          </cell>
          <cell r="AJ1197">
            <v>7</v>
          </cell>
          <cell r="AK1197">
            <v>7</v>
          </cell>
          <cell r="AL1197">
            <v>0</v>
          </cell>
          <cell r="AM1197">
            <v>210</v>
          </cell>
          <cell r="AN1197">
            <v>45080</v>
          </cell>
          <cell r="AO1197">
            <v>45080</v>
          </cell>
          <cell r="AP1197">
            <v>43260000</v>
          </cell>
          <cell r="AQ1197">
            <v>43260000</v>
          </cell>
          <cell r="AR1197">
            <v>6180000</v>
          </cell>
          <cell r="AS1197">
            <v>0</v>
          </cell>
          <cell r="AT1197">
            <v>4541</v>
          </cell>
          <cell r="AU1197">
            <v>1601</v>
          </cell>
          <cell r="AV1197">
            <v>44854</v>
          </cell>
          <cell r="AW1197">
            <v>46762000</v>
          </cell>
          <cell r="AX1197" t="str">
            <v>O23011601010000007823</v>
          </cell>
        </row>
        <row r="1198">
          <cell r="E1198">
            <v>1166</v>
          </cell>
          <cell r="F1198" t="str">
            <v>1166-2022</v>
          </cell>
          <cell r="G1198" t="str">
            <v xml:space="preserve">CO1.PCCNTR.4182636 </v>
          </cell>
          <cell r="H1198" t="str">
            <v>CONSTRUIR  8  OBRAS EN ESPACIOS PÚBLICOS EN TERRITORIOS DE MEJORAMIENTO INTEGRAL DE BARRIOS</v>
          </cell>
          <cell r="I1198" t="str">
            <v>En Ejecución</v>
          </cell>
          <cell r="J1198" t="str">
            <v xml:space="preserve">https://community.secop.gov.co/Public/Tendering/OpportunityDetail/Index?noticeUID=CO1.NTC.3478115&amp;isFromPublicArea=True&amp;isModal=False
</v>
          </cell>
          <cell r="K1198" t="str">
            <v xml:space="preserve">SDHT-SDB-PSP-151-2022 </v>
          </cell>
          <cell r="L1198" t="str">
            <v>x</v>
          </cell>
          <cell r="N1198" t="str">
            <v>CC</v>
          </cell>
          <cell r="O1198">
            <v>1019045051</v>
          </cell>
          <cell r="Q1198" t="str">
            <v>GARCIA QUINTERO</v>
          </cell>
          <cell r="R1198" t="str">
            <v>CARLOS IVAN</v>
          </cell>
          <cell r="S1198" t="str">
            <v>No Aplica</v>
          </cell>
          <cell r="T1198" t="str">
            <v>CARLOS IVAN GARCIA QUINTERO</v>
          </cell>
          <cell r="U1198" t="str">
            <v>M</v>
          </cell>
          <cell r="V1198">
            <v>44868</v>
          </cell>
          <cell r="W1198">
            <v>44869</v>
          </cell>
          <cell r="X1198">
            <v>44868</v>
          </cell>
          <cell r="Y1198">
            <v>44926</v>
          </cell>
          <cell r="Z1198" t="str">
            <v>Contratación Directa</v>
          </cell>
          <cell r="AA1198" t="str">
            <v>Contrato</v>
          </cell>
          <cell r="AB1198" t="str">
            <v>Prestación de Servicios Profesionales</v>
          </cell>
          <cell r="AC1198" t="str">
            <v>PRESTAR SUS SERVICIOS PROFESIONALES PARA APOYAR EN EL SEGUIMIENTO Y EN EL AVANCE DE OBRAS DE INFRAESTRUCTURA DEFINIDAS EN LOS TERRITORIOS PRIORIZADOS POR LA SECRETARÍA DISTRITAL DEL HÁBITAT</v>
          </cell>
          <cell r="AD1198">
            <v>44869</v>
          </cell>
          <cell r="AE1198">
            <v>44869</v>
          </cell>
          <cell r="AF1198">
            <v>44869</v>
          </cell>
          <cell r="AG1198">
            <v>44926</v>
          </cell>
          <cell r="AH1198">
            <v>2</v>
          </cell>
          <cell r="AI1198">
            <v>0</v>
          </cell>
          <cell r="AJ1198">
            <v>2</v>
          </cell>
          <cell r="AK1198">
            <v>2</v>
          </cell>
          <cell r="AL1198">
            <v>0</v>
          </cell>
          <cell r="AN1198">
            <v>44926</v>
          </cell>
          <cell r="AO1198">
            <v>44929</v>
          </cell>
          <cell r="AP1198">
            <v>14600000</v>
          </cell>
          <cell r="AQ1198">
            <v>14600000</v>
          </cell>
          <cell r="AR1198">
            <v>7300000</v>
          </cell>
          <cell r="AS1198">
            <v>0</v>
          </cell>
          <cell r="AT1198">
            <v>4202</v>
          </cell>
          <cell r="AU1198">
            <v>1637</v>
          </cell>
          <cell r="AV1198">
            <v>44854</v>
          </cell>
          <cell r="AW1198">
            <v>17520000</v>
          </cell>
          <cell r="AX1198" t="str">
            <v>O23011601190000007575</v>
          </cell>
        </row>
        <row r="1199">
          <cell r="E1199">
            <v>1167</v>
          </cell>
          <cell r="F1199" t="str">
            <v>1167-2022</v>
          </cell>
          <cell r="G1199" t="str">
            <v xml:space="preserve">CO1.PCCNTR.4182910 </v>
          </cell>
          <cell r="H1199" t="str">
            <v>CONSTRUIR  8  OBRAS EN ESPACIOS PÚBLICOS EN TERRITORIOS DE MEJORAMIENTO INTEGRAL DE BARRIOS</v>
          </cell>
          <cell r="I1199" t="str">
            <v>En Ejecución</v>
          </cell>
          <cell r="J1199" t="str">
            <v xml:space="preserve">https://community.secop.gov.co/Public/Tendering/OpportunityDetail/Index?noticeUID=CO1.NTC.3478030&amp;isFromPublicArea=True&amp;isModal=False
</v>
          </cell>
          <cell r="K1199" t="str">
            <v xml:space="preserve">SDHT-SDB-PSP-150-2022 </v>
          </cell>
          <cell r="L1199" t="str">
            <v>x</v>
          </cell>
          <cell r="N1199" t="str">
            <v>CC</v>
          </cell>
          <cell r="O1199">
            <v>1019077613</v>
          </cell>
          <cell r="Q1199" t="str">
            <v>BARRERA TRIVIÑO</v>
          </cell>
          <cell r="R1199" t="str">
            <v>JUAN CAMILO</v>
          </cell>
          <cell r="S1199" t="str">
            <v>No Aplica</v>
          </cell>
          <cell r="T1199" t="str">
            <v>JUAN CAMILO BARRERA TRIVIÑO</v>
          </cell>
          <cell r="U1199" t="str">
            <v>M</v>
          </cell>
          <cell r="V1199">
            <v>44868</v>
          </cell>
          <cell r="W1199">
            <v>44869</v>
          </cell>
          <cell r="X1199">
            <v>44868</v>
          </cell>
          <cell r="Y1199">
            <v>44926</v>
          </cell>
          <cell r="Z1199" t="str">
            <v>Contratación Directa</v>
          </cell>
          <cell r="AA1199" t="str">
            <v>Contrato</v>
          </cell>
          <cell r="AB1199" t="str">
            <v>Prestación de Servicios Profesionales</v>
          </cell>
          <cell r="AC1199" t="str">
            <v>PRESTAR SERVICIOS PROFESIONALES PARA APOYAR EL SEGUIMIENTO EN EL AVANCE DE OBRAS, ESTUDIOS Y DISEÑOS DE LAS INTERVENCIONES DEFINIDAS EN LOS PLANES DE ACCIÓN DE MEJORAMIENTO INTEGRAL EN TERRITORIOS PRIORIZADOS POR LA SECRETARÍA DISTRITAL DEL HÁBITAT</v>
          </cell>
          <cell r="AD1199">
            <v>44869</v>
          </cell>
          <cell r="AE1199">
            <v>44869</v>
          </cell>
          <cell r="AF1199">
            <v>44869</v>
          </cell>
          <cell r="AG1199">
            <v>44926</v>
          </cell>
          <cell r="AH1199">
            <v>2</v>
          </cell>
          <cell r="AI1199">
            <v>0</v>
          </cell>
          <cell r="AJ1199">
            <v>2</v>
          </cell>
          <cell r="AK1199">
            <v>2</v>
          </cell>
          <cell r="AL1199">
            <v>0</v>
          </cell>
          <cell r="AN1199">
            <v>44929</v>
          </cell>
          <cell r="AO1199">
            <v>44929</v>
          </cell>
          <cell r="AP1199">
            <v>14600000</v>
          </cell>
          <cell r="AQ1199">
            <v>14600000</v>
          </cell>
          <cell r="AR1199">
            <v>7300000</v>
          </cell>
          <cell r="AS1199">
            <v>0</v>
          </cell>
          <cell r="AT1199">
            <v>4203</v>
          </cell>
          <cell r="AU1199">
            <v>1639</v>
          </cell>
          <cell r="AV1199">
            <v>44854</v>
          </cell>
          <cell r="AW1199">
            <v>16060000</v>
          </cell>
          <cell r="AX1199" t="str">
            <v>O23011601190000007575</v>
          </cell>
        </row>
        <row r="1200">
          <cell r="E1200">
            <v>1168</v>
          </cell>
          <cell r="F1200" t="str">
            <v>1168-2022</v>
          </cell>
          <cell r="G1200" t="str">
            <v xml:space="preserve">CO1.PCCNTR.4183014 </v>
          </cell>
          <cell r="H1200" t="str">
            <v xml:space="preserve">ASIGNAR 4500 SUBSIDIOS PARA MEJORAMIENTO DE VIVIENDA PRIORIZANDO HOGARES CON JEFATURA FEMENINA, PERSONAS CON DISCAPACIDAD, VÍCTIMAS DEL CONFLICTO ARMADO, POBLACIÓN ÉTNICA Y ADULTOS MAYORES </v>
          </cell>
          <cell r="I1200" t="str">
            <v>En Ejecución</v>
          </cell>
          <cell r="J1200" t="str">
            <v xml:space="preserve">https://community.secop.gov.co/Public/Tendering/OpportunityDetail/Index?noticeUID=CO1.NTC.3478017&amp;isFromPublicArea=True&amp;isModal=False
</v>
          </cell>
          <cell r="K1200" t="str">
            <v xml:space="preserve">SDHT-SDB-PSP-149-2022 </v>
          </cell>
          <cell r="L1200" t="str">
            <v>x</v>
          </cell>
          <cell r="N1200" t="str">
            <v>CC</v>
          </cell>
          <cell r="O1200">
            <v>1013594088</v>
          </cell>
          <cell r="Q1200" t="str">
            <v>BOLAÑOS SOLARTE</v>
          </cell>
          <cell r="R1200" t="str">
            <v>CRISTIAN RODRIGO</v>
          </cell>
          <cell r="S1200" t="str">
            <v>No Aplica</v>
          </cell>
          <cell r="T1200" t="str">
            <v>CRISTIAN RODRIGO BOLAÑOS SOLARTE</v>
          </cell>
          <cell r="U1200" t="str">
            <v>M</v>
          </cell>
          <cell r="V1200">
            <v>44868</v>
          </cell>
          <cell r="W1200">
            <v>44873</v>
          </cell>
          <cell r="X1200">
            <v>44869</v>
          </cell>
          <cell r="Y1200">
            <v>44929</v>
          </cell>
          <cell r="Z1200" t="str">
            <v>Contratación Directa</v>
          </cell>
          <cell r="AA1200" t="str">
            <v>Contrato</v>
          </cell>
          <cell r="AB1200" t="str">
            <v>Prestación de Servicios Profesionales</v>
          </cell>
          <cell r="AC1200" t="str">
            <v>PRESTAR SERVICIOS PROFESIONALES RELACIONADAS PARA LA POSTULACIÓN DE HOGARES AL SUBSIDIO DE MEJORAMIENTO DE VIVIENDA EN LA MODALIDAD DE HABITABILIDAD.</v>
          </cell>
          <cell r="AD1200">
            <v>44873</v>
          </cell>
          <cell r="AE1200">
            <v>44873</v>
          </cell>
          <cell r="AF1200">
            <v>44873</v>
          </cell>
          <cell r="AG1200">
            <v>44933</v>
          </cell>
          <cell r="AH1200">
            <v>2</v>
          </cell>
          <cell r="AI1200">
            <v>0</v>
          </cell>
          <cell r="AJ1200">
            <v>2</v>
          </cell>
          <cell r="AK1200">
            <v>2</v>
          </cell>
          <cell r="AL1200">
            <v>0</v>
          </cell>
          <cell r="AN1200">
            <v>44933</v>
          </cell>
          <cell r="AO1200">
            <v>44933</v>
          </cell>
          <cell r="AP1200">
            <v>14600000</v>
          </cell>
          <cell r="AQ1200">
            <v>14600000</v>
          </cell>
          <cell r="AR1200">
            <v>7300000</v>
          </cell>
          <cell r="AS1200">
            <v>0</v>
          </cell>
          <cell r="AT1200">
            <v>4156</v>
          </cell>
          <cell r="AU1200">
            <v>1635</v>
          </cell>
          <cell r="AV1200">
            <v>44854</v>
          </cell>
          <cell r="AW1200">
            <v>16060000</v>
          </cell>
          <cell r="AX1200" t="str">
            <v>O23011601010000007715</v>
          </cell>
        </row>
        <row r="1201">
          <cell r="E1201">
            <v>1169</v>
          </cell>
          <cell r="F1201" t="str">
            <v>1169-2022</v>
          </cell>
          <cell r="G1201" t="str">
            <v xml:space="preserve">CO1.PCCNTR.4181419 </v>
          </cell>
          <cell r="H1201" t="str">
            <v>BENEFICIAR 15851 HOGARES  CON SUBSIDIOS PARA ADQUISICIÓN DE VIVIENDA VIS Y VIP</v>
          </cell>
          <cell r="I1201" t="str">
            <v>En Ejecución</v>
          </cell>
          <cell r="J1201" t="str">
            <v xml:space="preserve">https://community.secop.gov.co/Public/Tendering/OpportunityDetail/Index?noticeUID=CO1.NTC.3475380&amp;isFromPublicArea=True&amp;isModal=False
</v>
          </cell>
          <cell r="K1201" t="str">
            <v xml:space="preserve">SDHT-SDRPUB-PSP-050-2022. </v>
          </cell>
          <cell r="L1201" t="str">
            <v>x</v>
          </cell>
          <cell r="N1201" t="str">
            <v>CC</v>
          </cell>
          <cell r="O1201">
            <v>1022984445</v>
          </cell>
          <cell r="Q1201" t="str">
            <v>BAUTISTA SALAZAR</v>
          </cell>
          <cell r="R1201" t="str">
            <v>MICHAEL STIVEN</v>
          </cell>
          <cell r="S1201" t="str">
            <v>No Aplica</v>
          </cell>
          <cell r="T1201" t="str">
            <v>MICHAEL STIVEN BAUTISTA SALAZAR</v>
          </cell>
          <cell r="U1201" t="str">
            <v>M</v>
          </cell>
          <cell r="V1201">
            <v>44868</v>
          </cell>
          <cell r="W1201" t="str">
            <v>No Aplica</v>
          </cell>
          <cell r="X1201">
            <v>44869</v>
          </cell>
          <cell r="Y1201">
            <v>45078</v>
          </cell>
          <cell r="Z1201" t="str">
            <v>Contratación Directa</v>
          </cell>
          <cell r="AA1201" t="str">
            <v>Contrato</v>
          </cell>
          <cell r="AB1201" t="str">
            <v>Prestación de Servicios Profesionales</v>
          </cell>
          <cell r="AC1201" t="str">
            <v>PRESTAR SERVICIOS PROFESIONALES PARA EL SEGUIMIENTO, REVISIÓN, ANÁLISIS Y LEGALIZACIÓN FINANCIERA DE LOS RECURSOS ASIGNADOS EN LA OPERACIÓN DE LOS INSTRUMENTOS DE FINANCIACIÓN QUE FACILITAN EL ACCESO A UNA VIVIENDA VIS O VIP A CARGO DE LA SUBSECRETARÍA DE GESTIÓN FINANCIERA</v>
          </cell>
          <cell r="AD1201">
            <v>44869</v>
          </cell>
          <cell r="AE1201">
            <v>44869</v>
          </cell>
          <cell r="AF1201">
            <v>44869</v>
          </cell>
          <cell r="AG1201">
            <v>45078</v>
          </cell>
          <cell r="AH1201">
            <v>6</v>
          </cell>
          <cell r="AI1201">
            <v>28</v>
          </cell>
          <cell r="AJ1201">
            <v>6.9333333333333336</v>
          </cell>
          <cell r="AK1201">
            <v>6</v>
          </cell>
          <cell r="AL1201">
            <v>28</v>
          </cell>
          <cell r="AN1201">
            <v>45078</v>
          </cell>
          <cell r="AO1201">
            <v>45078</v>
          </cell>
          <cell r="AP1201">
            <v>36746667</v>
          </cell>
          <cell r="AQ1201">
            <v>36746667</v>
          </cell>
          <cell r="AR1201">
            <v>5300000</v>
          </cell>
          <cell r="AS1201">
            <v>-0.3333333358168602</v>
          </cell>
          <cell r="AT1201">
            <v>4539</v>
          </cell>
          <cell r="AU1201">
            <v>1735</v>
          </cell>
          <cell r="AV1201">
            <v>44861</v>
          </cell>
          <cell r="AW1201">
            <v>40103000</v>
          </cell>
          <cell r="AX1201" t="str">
            <v>O23011601010000007823</v>
          </cell>
        </row>
        <row r="1202">
          <cell r="E1202">
            <v>1170</v>
          </cell>
          <cell r="F1202" t="str">
            <v>1170-2022</v>
          </cell>
          <cell r="G1202" t="str">
            <v xml:space="preserve">CO1.PCCNTR.4177636 </v>
          </cell>
          <cell r="H1202" t="str">
            <v>BENEFICIAR 15851 HOGARES  CON SUBSIDIOS PARA ADQUISICIÓN DE VIVIENDA VIS Y VIP</v>
          </cell>
          <cell r="I1202" t="str">
            <v>Terminado</v>
          </cell>
          <cell r="J1202" t="str">
            <v xml:space="preserve">https://community.secop.gov.co/Public/Tendering/OpportunityDetail/Index?noticeUID=CO1.NTC.3470225&amp;isFromPublicArea=True&amp;isModal=False
</v>
          </cell>
          <cell r="K1202" t="str">
            <v xml:space="preserve">SDHT-SDRPUB-PSP-087-2022 </v>
          </cell>
          <cell r="L1202" t="str">
            <v>x</v>
          </cell>
          <cell r="N1202" t="str">
            <v>CC</v>
          </cell>
          <cell r="O1202">
            <v>53047446</v>
          </cell>
          <cell r="Q1202" t="str">
            <v>BASTO ZABALA</v>
          </cell>
          <cell r="R1202" t="str">
            <v>LILIANA MARCELA</v>
          </cell>
          <cell r="S1202" t="str">
            <v>No Aplica</v>
          </cell>
          <cell r="T1202" t="str">
            <v>LILIANA MARCELA BASTO ZABALA</v>
          </cell>
          <cell r="U1202" t="str">
            <v>F</v>
          </cell>
          <cell r="V1202">
            <v>44867</v>
          </cell>
          <cell r="W1202" t="str">
            <v>No Aplica</v>
          </cell>
          <cell r="X1202">
            <v>44868</v>
          </cell>
          <cell r="Y1202">
            <v>44927</v>
          </cell>
          <cell r="Z1202" t="str">
            <v>Contratación Directa</v>
          </cell>
          <cell r="AA1202" t="str">
            <v>Contrato</v>
          </cell>
          <cell r="AB1202" t="str">
            <v>Prestación de Servicios Profesionales</v>
          </cell>
          <cell r="AC1202" t="str">
            <v>PRESTAR SERVICIOS PROFESIONALES ESPECIALIZADOS PARA SOPORTAR, ALIMENTAR Y SUMINISTRAR EL DESARROLLO, VALIDACIÓN Y FUNCIONALIDAD DE PAGINAS WEB Y SISTEMA DE INFORMACION, CONFIGURAR SUPERVISAR Y ACTUALIZAR LOS SERVIDORES(HOSTIG) ASOCIADOS A LA OPERACIÓN DE PROGRAMAS DE SUBSIDIOS DE VIVIENDA EN EL MARCO DE LOS INSTRUMENTOS DE FINANCIACIÓN DE LA SIBSECRETRAIA DE GESTION FINANCIERA</v>
          </cell>
          <cell r="AD1202">
            <v>44868</v>
          </cell>
          <cell r="AE1202">
            <v>44869</v>
          </cell>
          <cell r="AF1202">
            <v>44869</v>
          </cell>
          <cell r="AG1202">
            <v>44922</v>
          </cell>
          <cell r="AH1202">
            <v>1</v>
          </cell>
          <cell r="AI1202">
            <v>24</v>
          </cell>
          <cell r="AJ1202">
            <v>1.8</v>
          </cell>
          <cell r="AK1202">
            <v>1</v>
          </cell>
          <cell r="AL1202">
            <v>24</v>
          </cell>
          <cell r="AN1202">
            <v>44922</v>
          </cell>
          <cell r="AO1202">
            <v>44922</v>
          </cell>
          <cell r="AP1202">
            <v>13905000</v>
          </cell>
          <cell r="AQ1202">
            <v>13905000</v>
          </cell>
          <cell r="AR1202">
            <v>7725000</v>
          </cell>
          <cell r="AS1202">
            <v>0</v>
          </cell>
          <cell r="AT1202">
            <v>4521</v>
          </cell>
          <cell r="AU1202">
            <v>1676</v>
          </cell>
          <cell r="AV1202">
            <v>44855</v>
          </cell>
          <cell r="AW1202">
            <v>18798000</v>
          </cell>
          <cell r="AX1202" t="str">
            <v>O23011601010000007823</v>
          </cell>
        </row>
        <row r="1203">
          <cell r="E1203">
            <v>1171</v>
          </cell>
          <cell r="F1203" t="str">
            <v>1171-2022</v>
          </cell>
          <cell r="G1203" t="str">
            <v xml:space="preserve">CO1.PCCNTR.4177776 </v>
          </cell>
          <cell r="H1203" t="str">
            <v>BENEFICIAR 15851 HOGARES  CON SUBSIDIOS PARA ADQUISICIÓN DE VIVIENDA VIS Y VIP</v>
          </cell>
          <cell r="I1203" t="str">
            <v>En Ejecución</v>
          </cell>
          <cell r="J1203" t="str">
            <v>https://community.secop.gov.co/Public/Tendering/OpportunityDetail/Index?noticeUID=CO1.NTC.3470545&amp;isFromPublicArea=True&amp;isModal=False</v>
          </cell>
          <cell r="K1203" t="str">
            <v xml:space="preserve">SDHT-SDRPUB-PSP-069-2022 </v>
          </cell>
          <cell r="L1203" t="str">
            <v>x</v>
          </cell>
          <cell r="N1203" t="str">
            <v>CC</v>
          </cell>
          <cell r="O1203">
            <v>79472353</v>
          </cell>
          <cell r="Q1203" t="str">
            <v>CASAS SANCHEZ</v>
          </cell>
          <cell r="R1203" t="str">
            <v>NELSON RENE</v>
          </cell>
          <cell r="S1203" t="str">
            <v>No Aplica</v>
          </cell>
          <cell r="T1203" t="str">
            <v>NELSON RENE CASAS SANCHEZ</v>
          </cell>
          <cell r="U1203" t="str">
            <v>M</v>
          </cell>
          <cell r="V1203">
            <v>44867</v>
          </cell>
          <cell r="W1203" t="str">
            <v>No Aplica</v>
          </cell>
          <cell r="X1203">
            <v>44869</v>
          </cell>
          <cell r="Y1203">
            <v>45232</v>
          </cell>
          <cell r="Z1203" t="str">
            <v>Contratación Directa</v>
          </cell>
          <cell r="AA1203" t="str">
            <v>Contrato</v>
          </cell>
          <cell r="AB1203" t="str">
            <v>Prestación de Servicios Profesionales</v>
          </cell>
          <cell r="AC1203" t="str">
            <v>PRESTAR SERVICIOS PROFESIONALES PARA REALIZAR SEGUIMIENTO A LOS ASPECTOS ARQUITECTÓNICOS Y URBANÍSTICOS DE LOS  PROYECTOS DE VIVIENDA VIS O VIP ASOCIADOS A LOS INSTRUMENTOS DE FINANCIACIÓN A CARGO DE LA SUBSECRETARÍA DE GESTIÓN FINANCIERA.</v>
          </cell>
          <cell r="AD1203">
            <v>44869</v>
          </cell>
          <cell r="AE1203">
            <v>44869</v>
          </cell>
          <cell r="AF1203">
            <v>44869</v>
          </cell>
          <cell r="AG1203">
            <v>45080</v>
          </cell>
          <cell r="AH1203">
            <v>7</v>
          </cell>
          <cell r="AI1203">
            <v>0</v>
          </cell>
          <cell r="AJ1203">
            <v>7</v>
          </cell>
          <cell r="AK1203">
            <v>7</v>
          </cell>
          <cell r="AL1203">
            <v>0</v>
          </cell>
          <cell r="AN1203">
            <v>45080</v>
          </cell>
          <cell r="AO1203">
            <v>45080</v>
          </cell>
          <cell r="AP1203">
            <v>54075000</v>
          </cell>
          <cell r="AQ1203">
            <v>54075000</v>
          </cell>
          <cell r="AR1203">
            <v>7725000</v>
          </cell>
          <cell r="AS1203">
            <v>0</v>
          </cell>
          <cell r="AT1203">
            <v>4605</v>
          </cell>
          <cell r="AU1203">
            <v>1580</v>
          </cell>
          <cell r="AV1203">
            <v>44854</v>
          </cell>
          <cell r="AW1203">
            <v>57680000</v>
          </cell>
          <cell r="AX1203" t="str">
            <v>O23011601010000007823</v>
          </cell>
        </row>
        <row r="1204">
          <cell r="E1204">
            <v>1172</v>
          </cell>
          <cell r="F1204" t="str">
            <v>1172-2022</v>
          </cell>
          <cell r="G1204" t="str">
            <v xml:space="preserve">CO1.PCCNTR.4179263 </v>
          </cell>
          <cell r="H1204" t="str">
            <v>BENEFICIAR 15851 HOGARES  CON SUBSIDIOS PARA ADQUISICIÓN DE VIVIENDA VIS Y VIP</v>
          </cell>
          <cell r="I1204" t="str">
            <v>En Ejecución</v>
          </cell>
          <cell r="J1204" t="str">
            <v xml:space="preserve">https://community.secop.gov.co/Public/Tendering/OpportunityDetail/Index?noticeUID=CO1.NTC.3470225&amp;isFromPublicArea=True&amp;isModal=False
</v>
          </cell>
          <cell r="K1204" t="str">
            <v xml:space="preserve">SDHT-SDRPUB-PSP-062-2022 </v>
          </cell>
          <cell r="L1204" t="str">
            <v>x</v>
          </cell>
          <cell r="N1204" t="str">
            <v>CC</v>
          </cell>
          <cell r="O1204">
            <v>1026274713</v>
          </cell>
          <cell r="Q1204" t="str">
            <v>SANCHEZ MENESES</v>
          </cell>
          <cell r="R1204" t="str">
            <v>RICARDO ERNESTO</v>
          </cell>
          <cell r="S1204" t="str">
            <v>No Aplica</v>
          </cell>
          <cell r="T1204" t="str">
            <v>RICARDO ERNESTO SANCHEZ MENESES</v>
          </cell>
          <cell r="U1204" t="str">
            <v>M</v>
          </cell>
          <cell r="V1204">
            <v>44867</v>
          </cell>
          <cell r="W1204" t="str">
            <v>No Aplica</v>
          </cell>
          <cell r="X1204">
            <v>44869</v>
          </cell>
          <cell r="Y1204">
            <v>45049</v>
          </cell>
          <cell r="Z1204" t="str">
            <v>Contratación Directa</v>
          </cell>
          <cell r="AA1204" t="str">
            <v>Contrato</v>
          </cell>
          <cell r="AB1204" t="str">
            <v>Prestación de Servicios Profesionales</v>
          </cell>
          <cell r="AC1204" t="str">
            <v>PRESTAR SERVICIOS PROFESIONALES PARA EL SEGUIMIENTO JURÍDICO, ANÁLISIS Y LEGALIZACIÓN DE LOS RECURSOS ASIGNADOS EN LA OPERACIÓN DE LOS INSTRUMENTOS DE FINANCIACIÓN DE VIVIENDA VIS O VIP A CARGO DE LA SUBSECRETARÍA DE GESTIÓN FINANCIERA.</v>
          </cell>
          <cell r="AD1204">
            <v>44869</v>
          </cell>
          <cell r="AE1204">
            <v>44869</v>
          </cell>
          <cell r="AF1204">
            <v>44869</v>
          </cell>
          <cell r="AG1204">
            <v>45080</v>
          </cell>
          <cell r="AH1204">
            <v>7</v>
          </cell>
          <cell r="AI1204">
            <v>0</v>
          </cell>
          <cell r="AJ1204">
            <v>7</v>
          </cell>
          <cell r="AK1204">
            <v>7</v>
          </cell>
          <cell r="AL1204">
            <v>0</v>
          </cell>
          <cell r="AN1204">
            <v>45080</v>
          </cell>
          <cell r="AO1204">
            <v>45080</v>
          </cell>
          <cell r="AP1204">
            <v>45500000</v>
          </cell>
          <cell r="AQ1204">
            <v>45500000</v>
          </cell>
          <cell r="AR1204">
            <v>6500000</v>
          </cell>
          <cell r="AS1204">
            <v>0</v>
          </cell>
          <cell r="AT1204">
            <v>4602</v>
          </cell>
          <cell r="AU1204">
            <v>1574</v>
          </cell>
          <cell r="AV1204">
            <v>44854</v>
          </cell>
          <cell r="AW1204">
            <v>48750000</v>
          </cell>
          <cell r="AX1204" t="str">
            <v>O23011601010000007823</v>
          </cell>
        </row>
        <row r="1205">
          <cell r="E1205">
            <v>1173</v>
          </cell>
          <cell r="F1205" t="str">
            <v>1173-2022</v>
          </cell>
          <cell r="G1205" t="str">
            <v xml:space="preserve">CO1.PCCNTR.4178811 </v>
          </cell>
          <cell r="H1205" t="str">
            <v xml:space="preserve">BENEFICIAR 4185 HOGARES CON SUBSIDIOS DE ARRENDAMIENTO DEL PROGRAMA MI AHORRO MI HOGAR EN EL MARCO DE LOS SERVICIOS FINANCIEROS PARA ADQUISICIÓN DE VIVIENDA </v>
          </cell>
          <cell r="I1205" t="str">
            <v>En Ejecución</v>
          </cell>
          <cell r="J1205" t="str">
            <v xml:space="preserve">https://community.secop.gov.co/Public/Tendering/ContractNoticePhases/View?PPI=CO1.PPI.20898270&amp;isFromPublicArea=True&amp;isModal=False
</v>
          </cell>
          <cell r="K1205" t="str">
            <v xml:space="preserve">SDHT-SDRPRIV-PSAG-007-2022 </v>
          </cell>
          <cell r="L1205" t="str">
            <v>x</v>
          </cell>
          <cell r="N1205" t="str">
            <v>CC</v>
          </cell>
          <cell r="O1205">
            <v>52709507</v>
          </cell>
          <cell r="Q1205" t="str">
            <v>RODRIGUEZ RODRIGUEZ</v>
          </cell>
          <cell r="R1205" t="str">
            <v>GINNA DOLLY</v>
          </cell>
          <cell r="S1205" t="str">
            <v>No Aplica</v>
          </cell>
          <cell r="T1205" t="str">
            <v>GINNA DOLLY RODRIGUEZ RODRIGUEZ</v>
          </cell>
          <cell r="U1205" t="str">
            <v>F</v>
          </cell>
          <cell r="V1205">
            <v>44867</v>
          </cell>
          <cell r="W1205" t="str">
            <v>No Aplica</v>
          </cell>
          <cell r="X1205">
            <v>44868</v>
          </cell>
          <cell r="Y1205">
            <v>45232</v>
          </cell>
          <cell r="Z1205" t="str">
            <v>Contratación Directa</v>
          </cell>
          <cell r="AA1205" t="str">
            <v>Contrato</v>
          </cell>
          <cell r="AB1205" t="str">
            <v>Prestación de Servicios  de Apoyo a la Gestión</v>
          </cell>
          <cell r="AC1205" t="str">
            <v>PRESTAR SERVICIOS DE APOYO ADMINISTRATIVO PARA EL SEGUIMIENTO, REVISIÓN, ANÁLISIS Y LEGALIZACIÓN FINANCIERA DE LOS RECURSOS ASIGNADOS EN LA OPERACIÓN DE LOS INSTRUMENTOS DE FINANCIACIÓN A CARGO DE LA SUBSECRETARÍA DE GESTIÓN FINANCIERA</v>
          </cell>
          <cell r="AD1205">
            <v>44868</v>
          </cell>
          <cell r="AE1205">
            <v>44868</v>
          </cell>
          <cell r="AF1205">
            <v>44868</v>
          </cell>
          <cell r="AG1205">
            <v>45079</v>
          </cell>
          <cell r="AH1205">
            <v>7</v>
          </cell>
          <cell r="AI1205">
            <v>0</v>
          </cell>
          <cell r="AJ1205">
            <v>7</v>
          </cell>
          <cell r="AK1205">
            <v>7</v>
          </cell>
          <cell r="AL1205">
            <v>0</v>
          </cell>
          <cell r="AN1205">
            <v>45079</v>
          </cell>
          <cell r="AO1205">
            <v>45079</v>
          </cell>
          <cell r="AP1205">
            <v>25900000</v>
          </cell>
          <cell r="AQ1205">
            <v>25900000</v>
          </cell>
          <cell r="AR1205">
            <v>3700000</v>
          </cell>
          <cell r="AS1205">
            <v>0</v>
          </cell>
          <cell r="AT1205">
            <v>4554</v>
          </cell>
          <cell r="AU1205">
            <v>1611</v>
          </cell>
          <cell r="AV1205">
            <v>44854</v>
          </cell>
          <cell r="AW1205">
            <v>27750000</v>
          </cell>
          <cell r="AX1205" t="str">
            <v>O23011601010000007823</v>
          </cell>
        </row>
        <row r="1206">
          <cell r="E1206">
            <v>1174</v>
          </cell>
          <cell r="F1206" t="str">
            <v>1174-2022</v>
          </cell>
          <cell r="G1206" t="str">
            <v xml:space="preserve">CO1.PCCNTR.4179614 </v>
          </cell>
          <cell r="H1206" t="str">
            <v>BENEFICIAR 15851 HOGARES  CON SUBSIDIOS PARA ADQUISICIÓN DE VIVIENDA VIS Y VIP</v>
          </cell>
          <cell r="I1206" t="str">
            <v>En Ejecución</v>
          </cell>
          <cell r="J1206" t="str">
            <v xml:space="preserve">https://community.secop.gov.co/Public/Tendering/OpportunityDetail/Index?noticeUID=CO1.NTC.3472457&amp;isFromPublicArea=True&amp;isModal=False
</v>
          </cell>
          <cell r="K1206" t="str">
            <v xml:space="preserve">SDHT-SDRPUB-PSP-053-2022 </v>
          </cell>
          <cell r="L1206" t="str">
            <v>x</v>
          </cell>
          <cell r="N1206" t="str">
            <v>CC</v>
          </cell>
          <cell r="O1206">
            <v>1032471624</v>
          </cell>
          <cell r="Q1206" t="str">
            <v>OTERO SALTAREN</v>
          </cell>
          <cell r="R1206" t="str">
            <v>CAMILO ANDRES</v>
          </cell>
          <cell r="S1206" t="str">
            <v>No Aplica</v>
          </cell>
          <cell r="T1206" t="str">
            <v>CAMILO ANDRES OTERO SALTAREN</v>
          </cell>
          <cell r="U1206" t="str">
            <v>M</v>
          </cell>
          <cell r="V1206">
            <v>44867</v>
          </cell>
          <cell r="W1206" t="str">
            <v>No Aplica</v>
          </cell>
          <cell r="X1206">
            <v>44869</v>
          </cell>
          <cell r="Y1206">
            <v>45080</v>
          </cell>
          <cell r="Z1206" t="str">
            <v>Contratación Directa</v>
          </cell>
          <cell r="AA1206" t="str">
            <v>Contrato</v>
          </cell>
          <cell r="AB1206" t="str">
            <v>Prestación de Servicios Profesionales</v>
          </cell>
          <cell r="AC1206" t="str">
            <v>PRESTAR SERVICIOS PROFESIONALES JURÍDICOS PARA LA IMPLEMENTACIÓN Y GESTIÓN DE LOS INSTRUMENTOS DE FINANCIACIÓN QUE FACILITAN EL ACCESO A UNA VIVIENDA VIS O VIP A CARGO DE LA SUBSECRETARÍA DE GESTIÓN FINANCIERA.</v>
          </cell>
          <cell r="AD1206">
            <v>44869</v>
          </cell>
          <cell r="AE1206">
            <v>44869</v>
          </cell>
          <cell r="AF1206">
            <v>44869</v>
          </cell>
          <cell r="AG1206">
            <v>45080</v>
          </cell>
          <cell r="AH1206">
            <v>7</v>
          </cell>
          <cell r="AI1206">
            <v>0</v>
          </cell>
          <cell r="AJ1206">
            <v>7</v>
          </cell>
          <cell r="AK1206">
            <v>7</v>
          </cell>
          <cell r="AL1206">
            <v>0</v>
          </cell>
          <cell r="AN1206">
            <v>45080</v>
          </cell>
          <cell r="AO1206">
            <v>45080</v>
          </cell>
          <cell r="AP1206">
            <v>43260000</v>
          </cell>
          <cell r="AQ1206">
            <v>43260000</v>
          </cell>
          <cell r="AR1206">
            <v>6180000</v>
          </cell>
          <cell r="AS1206">
            <v>0</v>
          </cell>
          <cell r="AT1206">
            <v>4543</v>
          </cell>
          <cell r="AU1206">
            <v>1603</v>
          </cell>
          <cell r="AV1206">
            <v>44854</v>
          </cell>
          <cell r="AW1206">
            <v>46762000</v>
          </cell>
          <cell r="AX1206" t="str">
            <v>O23011601010000007823</v>
          </cell>
        </row>
        <row r="1207">
          <cell r="E1207">
            <v>1175</v>
          </cell>
          <cell r="F1207" t="str">
            <v>1175-2022</v>
          </cell>
          <cell r="G1207" t="str">
            <v xml:space="preserve">CO1.PCCNTR.4177628 </v>
          </cell>
          <cell r="H1207" t="str">
            <v>BENEFICIAR 15851 HOGARES  CON SUBSIDIOS PARA ADQUISICIÓN DE VIVIENDA VIS Y VIP</v>
          </cell>
          <cell r="I1207" t="str">
            <v>En Ejecución</v>
          </cell>
          <cell r="J1207" t="str">
            <v xml:space="preserve">https://community.secop.gov.co/Public/Tendering/OpportunityDetail/Index?noticeUID=CO1.NTC.3469882&amp;isFromPublicArea=True&amp;isModal=False
</v>
          </cell>
          <cell r="K1207" t="str">
            <v xml:space="preserve">SDHT-SDRPUB-PSP-046-2022 </v>
          </cell>
          <cell r="L1207" t="str">
            <v>x</v>
          </cell>
          <cell r="N1207" t="str">
            <v>CC</v>
          </cell>
          <cell r="O1207">
            <v>65551571</v>
          </cell>
          <cell r="Q1207" t="str">
            <v>ARDILA FLOREZ</v>
          </cell>
          <cell r="R1207" t="str">
            <v>EDNA JACQUELINE</v>
          </cell>
          <cell r="S1207" t="str">
            <v>No Aplica</v>
          </cell>
          <cell r="T1207" t="str">
            <v>EDNA JACQUELINE ARDILA FLOREZ</v>
          </cell>
          <cell r="U1207" t="str">
            <v>F</v>
          </cell>
          <cell r="V1207">
            <v>44867</v>
          </cell>
          <cell r="W1207" t="str">
            <v>No Aplica</v>
          </cell>
          <cell r="X1207">
            <v>44868</v>
          </cell>
          <cell r="Y1207">
            <v>45232</v>
          </cell>
          <cell r="Z1207" t="str">
            <v>Contratación Directa</v>
          </cell>
          <cell r="AA1207" t="str">
            <v>Contrato</v>
          </cell>
          <cell r="AB1207" t="str">
            <v>Prestación de Servicios Profesionales</v>
          </cell>
          <cell r="AC1207" t="str">
            <v>PRESTAR SERVICIOS PROFESIONALES PARA EL ANÁLISIS Y SEGUIMIENTO REQUERIDO EN EL PROCESO DE LEGALIZACIÓN DE RECURSOS DE LOS INSTRUMENTOS DE FINANCIACIÓN DE VIVIENDA VIS O VIP A CARGO DE LA SUBSECRETARÍA DE GESTIÓN FINANCIERA</v>
          </cell>
          <cell r="AD1207">
            <v>44868</v>
          </cell>
          <cell r="AE1207">
            <v>44868</v>
          </cell>
          <cell r="AF1207">
            <v>44868</v>
          </cell>
          <cell r="AG1207">
            <v>45079</v>
          </cell>
          <cell r="AH1207">
            <v>7</v>
          </cell>
          <cell r="AI1207">
            <v>0</v>
          </cell>
          <cell r="AJ1207">
            <v>7</v>
          </cell>
          <cell r="AK1207">
            <v>7</v>
          </cell>
          <cell r="AL1207">
            <v>0</v>
          </cell>
          <cell r="AN1207">
            <v>45079</v>
          </cell>
          <cell r="AO1207">
            <v>45079</v>
          </cell>
          <cell r="AP1207">
            <v>37100000</v>
          </cell>
          <cell r="AQ1207">
            <v>37100000</v>
          </cell>
          <cell r="AR1207">
            <v>5300000</v>
          </cell>
          <cell r="AS1207">
            <v>0</v>
          </cell>
          <cell r="AT1207">
            <v>4592</v>
          </cell>
          <cell r="AU1207">
            <v>1631</v>
          </cell>
          <cell r="AV1207">
            <v>44854</v>
          </cell>
          <cell r="AW1207">
            <v>40103000</v>
          </cell>
          <cell r="AX1207" t="str">
            <v>O23011601010000007823</v>
          </cell>
        </row>
        <row r="1208">
          <cell r="E1208">
            <v>1176</v>
          </cell>
          <cell r="F1208" t="str">
            <v>1176-2022</v>
          </cell>
          <cell r="G1208" t="str">
            <v xml:space="preserve">CO1.PCCNTR.4126478 </v>
          </cell>
          <cell r="H1208" t="str">
            <v xml:space="preserve">REALIZAR 30  ESTUDIOS O DISEÑOS DE PREFACTIBILIDAD Y FACTIBILIDAD PARA LAS INTERVENCIONES URBANAS EN ÁREAS DE LA CIUDAD CON ALTA INCIDENCIA DE VIOLENCIA SEXUAL. </v>
          </cell>
          <cell r="I1208" t="str">
            <v>En Ejecución</v>
          </cell>
          <cell r="J1208" t="str">
            <v xml:space="preserve">https://community.secop.gov.co/Public/Tendering/OpportunityDetail/Index?noticeUID=CO1.NTC.3249302&amp;isFromPublicArea=True&amp;isModal=False
</v>
          </cell>
          <cell r="K1208" t="str">
            <v xml:space="preserve">SDHT-LP-047-2022 </v>
          </cell>
          <cell r="M1208" t="str">
            <v>x</v>
          </cell>
          <cell r="N1208" t="str">
            <v>NIT</v>
          </cell>
          <cell r="O1208">
            <v>901649259</v>
          </cell>
          <cell r="Q1208" t="str">
            <v>No Aplica</v>
          </cell>
          <cell r="R1208" t="str">
            <v>No Aplica</v>
          </cell>
          <cell r="S1208" t="str">
            <v>CONSORCIO INNOVAPARQUES</v>
          </cell>
          <cell r="T1208" t="str">
            <v>CONSORCIO INNOVAPARQUES</v>
          </cell>
          <cell r="U1208" t="str">
            <v>No Aplica</v>
          </cell>
          <cell r="V1208">
            <v>44873</v>
          </cell>
          <cell r="W1208">
            <v>44922</v>
          </cell>
          <cell r="X1208" t="str">
            <v>No Aplica</v>
          </cell>
          <cell r="Y1208" t="str">
            <v>No Aplica</v>
          </cell>
          <cell r="Z1208" t="str">
            <v>Licitación</v>
          </cell>
          <cell r="AA1208" t="str">
            <v>Contrato</v>
          </cell>
          <cell r="AB1208" t="str">
            <v>Obra</v>
          </cell>
          <cell r="AC1208" t="str">
            <v>REALIZAR LOS ESTUDIOS, DISEÑOS Y OBRAS DE INTERVENCIÓN URBANA PARA LA RECUPERACIÓN DEL ESPACIO PÚBLICO PARA EL CUIDADO EN LOS TERRITORIOS PRIORIZADOS POR LA SECRETARÍA DISTRITAL DEL HÁBITAT.</v>
          </cell>
          <cell r="AD1208">
            <v>44922</v>
          </cell>
          <cell r="AE1208">
            <v>44896</v>
          </cell>
          <cell r="AF1208">
            <v>44896</v>
          </cell>
          <cell r="AG1208" t="str">
            <v>pendiente</v>
          </cell>
          <cell r="AH1208">
            <v>6</v>
          </cell>
          <cell r="AI1208">
            <v>0</v>
          </cell>
          <cell r="AJ1208">
            <v>6</v>
          </cell>
          <cell r="AK1208">
            <v>6</v>
          </cell>
          <cell r="AL1208">
            <v>0</v>
          </cell>
          <cell r="AN1208">
            <v>45076</v>
          </cell>
          <cell r="AO1208">
            <v>45076</v>
          </cell>
          <cell r="AP1208">
            <v>281672330</v>
          </cell>
          <cell r="AQ1208">
            <v>281672330</v>
          </cell>
          <cell r="AR1208" t="str">
            <v>No Aplica</v>
          </cell>
          <cell r="AS1208" t="e">
            <v>#VALUE!</v>
          </cell>
          <cell r="AT1208">
            <v>4143</v>
          </cell>
          <cell r="AU1208">
            <v>1235</v>
          </cell>
          <cell r="AV1208">
            <v>44763</v>
          </cell>
          <cell r="AW1208">
            <v>281672330</v>
          </cell>
          <cell r="AX1208" t="str">
            <v>O23011603450000007645</v>
          </cell>
        </row>
        <row r="1209">
          <cell r="E1209">
            <v>1176</v>
          </cell>
          <cell r="F1209" t="str">
            <v>1176-2022</v>
          </cell>
          <cell r="G1209" t="str">
            <v xml:space="preserve">CO1.PCCNTR.4126478 </v>
          </cell>
          <cell r="H1209" t="str">
            <v>ADECUAR 42000 METROS CUADRADOS DE ESPACIO PÚBLICO EN ÁREAS PRIORIZADAS DE LA CIUDAD  CON ALTA INCIDENCIA DE VIOLENCIA SEXUAL.</v>
          </cell>
          <cell r="I1209" t="str">
            <v>En Ejecución</v>
          </cell>
          <cell r="J1209" t="str">
            <v xml:space="preserve">https://community.secop.gov.co/Public/Tendering/OpportunityDetail/Index?noticeUID=CO1.NTC.3249302&amp;isFromPublicArea=True&amp;isModal=False
</v>
          </cell>
          <cell r="K1209" t="str">
            <v xml:space="preserve">SDHT-LP-047-2022 </v>
          </cell>
          <cell r="M1209" t="str">
            <v>x</v>
          </cell>
          <cell r="N1209" t="str">
            <v>NIT</v>
          </cell>
          <cell r="O1209">
            <v>901649259</v>
          </cell>
          <cell r="Q1209" t="str">
            <v>No Aplica</v>
          </cell>
          <cell r="R1209" t="str">
            <v>No Aplica</v>
          </cell>
          <cell r="S1209" t="str">
            <v>CONSORCIO INNOVAPARQUES</v>
          </cell>
          <cell r="T1209" t="str">
            <v>CONSORCIO INNOVAPARQUES</v>
          </cell>
          <cell r="U1209" t="str">
            <v>No Aplica</v>
          </cell>
          <cell r="V1209">
            <v>44873</v>
          </cell>
          <cell r="W1209">
            <v>44922</v>
          </cell>
          <cell r="X1209" t="str">
            <v>No Aplica</v>
          </cell>
          <cell r="Y1209" t="str">
            <v>No Aplica</v>
          </cell>
          <cell r="Z1209" t="str">
            <v>Licitación</v>
          </cell>
          <cell r="AA1209" t="str">
            <v>Contrato</v>
          </cell>
          <cell r="AB1209" t="str">
            <v>Obra</v>
          </cell>
          <cell r="AC1209" t="str">
            <v>REALIZAR LOS ESTUDIOS, DISEÑOS Y OBRAS DE INTERVENCIÓN URBANA PARA LA RECUPERACIÓN DEL ESPACIO PÚBLICO PARA EL CUIDADO EN LOS TERRITORIOS PRIORIZADOS POR LA SECRETARÍA DISTRITAL DEL HÁBITAT.</v>
          </cell>
          <cell r="AD1209">
            <v>44922</v>
          </cell>
          <cell r="AE1209">
            <v>44896</v>
          </cell>
          <cell r="AF1209">
            <v>44896</v>
          </cell>
          <cell r="AG1209" t="str">
            <v>pendiente</v>
          </cell>
          <cell r="AH1209">
            <v>6</v>
          </cell>
          <cell r="AI1209">
            <v>0</v>
          </cell>
          <cell r="AJ1209">
            <v>6</v>
          </cell>
          <cell r="AK1209">
            <v>6</v>
          </cell>
          <cell r="AL1209">
            <v>0</v>
          </cell>
          <cell r="AN1209">
            <v>45076</v>
          </cell>
          <cell r="AO1209">
            <v>45076</v>
          </cell>
          <cell r="AP1209">
            <v>69391625</v>
          </cell>
          <cell r="AQ1209">
            <v>69391625</v>
          </cell>
          <cell r="AR1209" t="str">
            <v>No Aplica</v>
          </cell>
          <cell r="AS1209" t="e">
            <v>#VALUE!</v>
          </cell>
          <cell r="AT1209">
            <v>3380</v>
          </cell>
          <cell r="AU1209">
            <v>1237</v>
          </cell>
          <cell r="AV1209">
            <v>44763</v>
          </cell>
          <cell r="AW1209">
            <v>69391625</v>
          </cell>
          <cell r="AX1209" t="str">
            <v>O23011603450000007645</v>
          </cell>
        </row>
        <row r="1210">
          <cell r="E1210">
            <v>1176</v>
          </cell>
          <cell r="F1210" t="str">
            <v>1176-2022</v>
          </cell>
          <cell r="G1210" t="str">
            <v xml:space="preserve">CO1.PCCNTR.4126478 </v>
          </cell>
          <cell r="H1210" t="str">
            <v>ADECUAR 42000 METROS CUADRADOS DE ESPACIO PÚBLICO EN ÁREAS PRIORIZADAS DE LA CIUDAD  CON ALTA INCIDENCIA DE VIOLENCIA SEXUAL.</v>
          </cell>
          <cell r="I1210" t="str">
            <v>En Ejecución</v>
          </cell>
          <cell r="J1210" t="str">
            <v xml:space="preserve">https://community.secop.gov.co/Public/Tendering/OpportunityDetail/Index?noticeUID=CO1.NTC.3249302&amp;isFromPublicArea=True&amp;isModal=False
</v>
          </cell>
          <cell r="K1210" t="str">
            <v xml:space="preserve">SDHT-LP-047-2022 </v>
          </cell>
          <cell r="M1210" t="str">
            <v>x</v>
          </cell>
          <cell r="N1210" t="str">
            <v>NIT</v>
          </cell>
          <cell r="O1210">
            <v>901649259</v>
          </cell>
          <cell r="Q1210" t="str">
            <v>No Aplica</v>
          </cell>
          <cell r="R1210" t="str">
            <v>No Aplica</v>
          </cell>
          <cell r="S1210" t="str">
            <v>CONSORCIO INNOVAPARQUES</v>
          </cell>
          <cell r="T1210" t="str">
            <v>CONSORCIO INNOVAPARQUES</v>
          </cell>
          <cell r="U1210" t="str">
            <v>No Aplica</v>
          </cell>
          <cell r="V1210">
            <v>44873</v>
          </cell>
          <cell r="W1210">
            <v>44922</v>
          </cell>
          <cell r="X1210" t="str">
            <v>No Aplica</v>
          </cell>
          <cell r="Y1210" t="str">
            <v>No Aplica</v>
          </cell>
          <cell r="Z1210" t="str">
            <v>Licitación</v>
          </cell>
          <cell r="AA1210" t="str">
            <v>Contrato</v>
          </cell>
          <cell r="AB1210" t="str">
            <v>Obra</v>
          </cell>
          <cell r="AC1210" t="str">
            <v>REALIZAR LOS ESTUDIOS, DISEÑOS Y OBRAS DE INTERVENCIÓN URBANA PARA LA RECUPERACIÓN DEL ESPACIO PÚBLICO PARA EL CUIDADO EN LOS TERRITORIOS PRIORIZADOS POR LA SECRETARÍA DISTRITAL DEL HÁBITAT.</v>
          </cell>
          <cell r="AD1210">
            <v>44922</v>
          </cell>
          <cell r="AE1210">
            <v>44896</v>
          </cell>
          <cell r="AF1210">
            <v>44896</v>
          </cell>
          <cell r="AG1210" t="str">
            <v>pendiente</v>
          </cell>
          <cell r="AH1210">
            <v>6</v>
          </cell>
          <cell r="AI1210">
            <v>0</v>
          </cell>
          <cell r="AJ1210">
            <v>6</v>
          </cell>
          <cell r="AK1210">
            <v>6</v>
          </cell>
          <cell r="AL1210">
            <v>0</v>
          </cell>
          <cell r="AN1210">
            <v>45076</v>
          </cell>
          <cell r="AO1210">
            <v>45076</v>
          </cell>
          <cell r="AP1210">
            <v>2213936045</v>
          </cell>
          <cell r="AQ1210">
            <v>2213936045</v>
          </cell>
          <cell r="AR1210" t="str">
            <v>No Aplica</v>
          </cell>
          <cell r="AS1210" t="e">
            <v>#VALUE!</v>
          </cell>
          <cell r="AT1210">
            <v>3380</v>
          </cell>
          <cell r="AU1210">
            <v>1237</v>
          </cell>
          <cell r="AV1210">
            <v>44763</v>
          </cell>
          <cell r="AW1210">
            <v>2213936045</v>
          </cell>
          <cell r="AX1210" t="str">
            <v>O23011603450000007645</v>
          </cell>
        </row>
        <row r="1211">
          <cell r="E1211">
            <v>1177</v>
          </cell>
          <cell r="F1211" t="str">
            <v>1177-2022</v>
          </cell>
          <cell r="G1211" t="str">
            <v xml:space="preserve">CO1.PCCNTR.4184161 </v>
          </cell>
          <cell r="H1211" t="str">
            <v>ELABORAR 4 DOCUMENTOS QUE CONTEMPLEN DIVERSAS PROPUESTAS PARA LA INCLUSIÓN E IMPLEMENTACIÓN DE NUEVAS FUENTES DE FINANCIACIÓN PARA LA GESTIÓN DEL HÁBITAT</v>
          </cell>
          <cell r="I1211" t="str">
            <v>En Ejecución</v>
          </cell>
          <cell r="J1211" t="str">
            <v>https://community.secop.gov.co/Public/Tendering/OpportunityDetail/Index?noticeUID=CO1.NTC.3480071&amp;isFromPublicArea=True&amp;isModal=False</v>
          </cell>
          <cell r="K1211" t="str">
            <v xml:space="preserve">SDHT-SDRPRIV-PSP-063-2022 </v>
          </cell>
          <cell r="L1211" t="str">
            <v>x</v>
          </cell>
          <cell r="N1211" t="str">
            <v>CC</v>
          </cell>
          <cell r="O1211">
            <v>1077436352</v>
          </cell>
          <cell r="Q1211" t="str">
            <v>TAPIA ARIAS</v>
          </cell>
          <cell r="R1211" t="str">
            <v>YENIFER</v>
          </cell>
          <cell r="S1211" t="str">
            <v>No Aplica</v>
          </cell>
          <cell r="T1211" t="str">
            <v>YENIFER TAPIA ARIAS</v>
          </cell>
          <cell r="U1211" t="str">
            <v>F</v>
          </cell>
          <cell r="V1211">
            <v>44869</v>
          </cell>
          <cell r="W1211" t="str">
            <v>No Aplica</v>
          </cell>
          <cell r="X1211">
            <v>44874</v>
          </cell>
          <cell r="Y1211">
            <v>45033</v>
          </cell>
          <cell r="Z1211" t="str">
            <v>Contratación Directa</v>
          </cell>
          <cell r="AA1211" t="str">
            <v>Contrato</v>
          </cell>
          <cell r="AB1211" t="str">
            <v>Prestación de Servicios Profesionales</v>
          </cell>
          <cell r="AC1211" t="str">
            <v>PRESTAR SERVICIOS PROFESIONALES DE CARÁCTER JURÍDICO QUE SE REQUIERA EN EL ANÁLISIS DE REQUISITOS PARA EL ACCESO Y AVANCE DE LOS PROGRAMAS LOS PRIORIZADOS POR LA SUBSECRETARIA DE GESTIÓN FINANCIERA Y LA SUBIDIRECCIÓN DE RECURSOS PRIVADOS, ASÍ COMO LA ATENCIÓN DE LAS DIFERENTES PETICIONES EN EL MARCO DEL DESARROLLO DE LOS INSTRUMENTOS DE FINANCIACIÓN PARA LA ADQUISICIÓN DE VIVIENDA</v>
          </cell>
          <cell r="AD1211">
            <v>44874</v>
          </cell>
          <cell r="AE1211">
            <v>44875</v>
          </cell>
          <cell r="AF1211">
            <v>44875</v>
          </cell>
          <cell r="AG1211">
            <v>45040</v>
          </cell>
          <cell r="AH1211">
            <v>5</v>
          </cell>
          <cell r="AI1211">
            <v>15</v>
          </cell>
          <cell r="AJ1211">
            <v>8.6666666666666661</v>
          </cell>
          <cell r="AK1211">
            <v>8</v>
          </cell>
          <cell r="AL1211">
            <v>20</v>
          </cell>
          <cell r="AN1211">
            <v>45040</v>
          </cell>
          <cell r="AO1211">
            <v>45136</v>
          </cell>
          <cell r="AP1211">
            <v>29150000</v>
          </cell>
          <cell r="AQ1211">
            <v>45933365</v>
          </cell>
          <cell r="AR1211">
            <v>5300000</v>
          </cell>
          <cell r="AS1211">
            <v>-31.66666667163372</v>
          </cell>
          <cell r="AT1211">
            <v>0</v>
          </cell>
          <cell r="AU1211">
            <v>1662</v>
          </cell>
          <cell r="AV1211">
            <v>44855</v>
          </cell>
          <cell r="AW1211">
            <v>29150000</v>
          </cell>
          <cell r="AX1211" t="str">
            <v>O23011601190000007825</v>
          </cell>
        </row>
        <row r="1212">
          <cell r="E1212">
            <v>1178</v>
          </cell>
          <cell r="F1212" t="str">
            <v>1178-2022</v>
          </cell>
          <cell r="G1212" t="str">
            <v xml:space="preserve">CO1.PCCNTR.4185199 </v>
          </cell>
          <cell r="H1212" t="str">
            <v>BENEFICIAR 15851 HOGARES  CON SUBSIDIOS PARA ADQUISICIÓN DE VIVIENDA VIS Y VIP</v>
          </cell>
          <cell r="I1212" t="str">
            <v>En Ejecución</v>
          </cell>
          <cell r="J1212" t="str">
            <v xml:space="preserve">https://community.secop.gov.co/Public/Tendering/OpportunityDetail/Index?noticeUID=CO1.NTC.3482429&amp;isFromPublicArea=True&amp;isModal=False
</v>
          </cell>
          <cell r="K1212" t="str">
            <v xml:space="preserve">SDHT-SDRPUB-PSP-045-2022 </v>
          </cell>
          <cell r="L1212" t="str">
            <v>x</v>
          </cell>
          <cell r="N1212" t="str">
            <v>CC</v>
          </cell>
          <cell r="O1212">
            <v>1030569288</v>
          </cell>
          <cell r="Q1212" t="str">
            <v>HERNANDEZ BARCENAS</v>
          </cell>
          <cell r="R1212" t="str">
            <v>JONATHAN ARMANDO</v>
          </cell>
          <cell r="S1212" t="str">
            <v>No Aplica</v>
          </cell>
          <cell r="T1212" t="str">
            <v>JONATHAN ARMANDO HERNANDEZ BARCENAS</v>
          </cell>
          <cell r="U1212" t="str">
            <v>M</v>
          </cell>
          <cell r="V1212">
            <v>44869</v>
          </cell>
          <cell r="W1212" t="str">
            <v>No Aplica</v>
          </cell>
          <cell r="X1212">
            <v>44874</v>
          </cell>
          <cell r="Y1212">
            <v>45090</v>
          </cell>
          <cell r="Z1212" t="str">
            <v>Contratación Directa</v>
          </cell>
          <cell r="AA1212" t="str">
            <v>Contrato</v>
          </cell>
          <cell r="AB1212" t="str">
            <v>Prestación de Servicios Profesionales</v>
          </cell>
          <cell r="AC1212" t="str">
            <v>PRESTAR SERVICIOS PROFESIONALES JURÍDICOS PARA ATENDER LOS REQUERIMIENTOS ASOCIADOS A LOS INSTRUMENTOS DE FINANCIACIÓN A CARGO DE LA SUBSECRETARÍA DE GESTIÓN FINANCIERA.</v>
          </cell>
          <cell r="AD1212">
            <v>44874</v>
          </cell>
          <cell r="AE1212">
            <v>44874</v>
          </cell>
          <cell r="AF1212">
            <v>44874</v>
          </cell>
          <cell r="AG1212">
            <v>45076</v>
          </cell>
          <cell r="AH1212">
            <v>7</v>
          </cell>
          <cell r="AI1212">
            <v>4</v>
          </cell>
          <cell r="AJ1212">
            <v>7.1333333333333337</v>
          </cell>
          <cell r="AK1212">
            <v>7</v>
          </cell>
          <cell r="AL1212">
            <v>4</v>
          </cell>
          <cell r="AN1212">
            <v>45089</v>
          </cell>
          <cell r="AO1212">
            <v>45089</v>
          </cell>
          <cell r="AP1212">
            <v>37806666</v>
          </cell>
          <cell r="AQ1212">
            <v>37806666</v>
          </cell>
          <cell r="AR1212">
            <v>5300000</v>
          </cell>
          <cell r="AS1212">
            <v>0.6666666641831398</v>
          </cell>
          <cell r="AT1212">
            <v>4371</v>
          </cell>
          <cell r="AU1212">
            <v>1630</v>
          </cell>
          <cell r="AV1212">
            <v>44854</v>
          </cell>
          <cell r="AW1212">
            <v>40103000</v>
          </cell>
          <cell r="AX1212" t="str">
            <v>O23011601010000007823</v>
          </cell>
        </row>
        <row r="1213">
          <cell r="E1213">
            <v>1179</v>
          </cell>
          <cell r="F1213" t="str">
            <v>1179-2022</v>
          </cell>
          <cell r="G1213" t="str">
            <v xml:space="preserve">CO1.PCCNTR.4201469 </v>
          </cell>
          <cell r="H1213" t="str">
            <v>BENEFICIAR 15851 HOGARES  CON SUBSIDIOS PARA ADQUISICIÓN DE VIVIENDA VIS Y VIP</v>
          </cell>
          <cell r="I1213" t="str">
            <v>En Ejecución</v>
          </cell>
          <cell r="J1213" t="str">
            <v>https://community.secop.gov.co/Public/Tendering/OpportunityDetail/Index?noticeUID=CO1.NTC.3504370&amp;isFromPublicArea=True&amp;isModal=False</v>
          </cell>
          <cell r="K1213" t="str">
            <v xml:space="preserve">SDHT-SDRPUB-PSP-067-2022. </v>
          </cell>
          <cell r="L1213" t="str">
            <v>x</v>
          </cell>
          <cell r="N1213" t="str">
            <v>CC</v>
          </cell>
          <cell r="O1213">
            <v>1010206263</v>
          </cell>
          <cell r="Q1213" t="str">
            <v>DE LA HOZ SAAVEDRA</v>
          </cell>
          <cell r="R1213" t="str">
            <v>LAURA CAMILA</v>
          </cell>
          <cell r="S1213" t="str">
            <v>No Aplica</v>
          </cell>
          <cell r="T1213" t="str">
            <v>LAURA CAMILA DE LA HOZ SAAVEDRA</v>
          </cell>
          <cell r="U1213" t="str">
            <v>F</v>
          </cell>
          <cell r="V1213">
            <v>44874</v>
          </cell>
          <cell r="W1213" t="str">
            <v>No Aplica</v>
          </cell>
          <cell r="X1213">
            <v>44875</v>
          </cell>
          <cell r="Y1213">
            <v>45086</v>
          </cell>
          <cell r="Z1213" t="str">
            <v>Contratación Directa</v>
          </cell>
          <cell r="AA1213" t="str">
            <v>Contrato</v>
          </cell>
          <cell r="AB1213" t="str">
            <v>Prestación de Servicios Profesionales</v>
          </cell>
          <cell r="AC1213" t="str">
            <v>PRESTAR SERVICIOS PROFESIONALES PARA IMPLEMENTAR LAS ESTRATEGIAS SOCIALES Y BRINDAR ACOMPAÑAMIENTO A LOS HOGARES BENEFICIARIOS DE LOS INSTRUMENTOS DE FINANCIACIÓN A CARGO DE LA SUBSECRETARÍA DE GESTIÓN FINANCIERA QUE FACILITAN EL ACCESO A VIVIENDA VIS O VIP</v>
          </cell>
          <cell r="AD1213">
            <v>44875</v>
          </cell>
          <cell r="AE1213">
            <v>44876</v>
          </cell>
          <cell r="AF1213">
            <v>44876</v>
          </cell>
          <cell r="AG1213">
            <v>45087</v>
          </cell>
          <cell r="AH1213">
            <v>7</v>
          </cell>
          <cell r="AI1213">
            <v>0</v>
          </cell>
          <cell r="AJ1213">
            <v>7</v>
          </cell>
          <cell r="AK1213">
            <v>7</v>
          </cell>
          <cell r="AL1213">
            <v>0</v>
          </cell>
          <cell r="AN1213">
            <v>45087</v>
          </cell>
          <cell r="AO1213">
            <v>45087</v>
          </cell>
          <cell r="AP1213">
            <v>45500000</v>
          </cell>
          <cell r="AQ1213">
            <v>45500000</v>
          </cell>
          <cell r="AR1213">
            <v>6500000</v>
          </cell>
          <cell r="AS1213">
            <v>0</v>
          </cell>
          <cell r="AT1213">
            <v>3197</v>
          </cell>
          <cell r="AU1213">
            <v>1621</v>
          </cell>
          <cell r="AV1213">
            <v>44854</v>
          </cell>
          <cell r="AW1213">
            <v>48533000</v>
          </cell>
          <cell r="AX1213" t="str">
            <v>O23011601010000007823</v>
          </cell>
        </row>
        <row r="1214">
          <cell r="E1214">
            <v>1180</v>
          </cell>
          <cell r="F1214" t="str">
            <v>1180-2022</v>
          </cell>
          <cell r="G1214" t="str">
            <v xml:space="preserve">CO1.PCCNTR.4211323 </v>
          </cell>
          <cell r="H1214" t="str">
            <v>BENEFICIAR 15851 HOGARES  CON SUBSIDIOS PARA ADQUISICIÓN DE VIVIENDA VIS Y VIP</v>
          </cell>
          <cell r="I1214" t="str">
            <v>En Ejecución</v>
          </cell>
          <cell r="J1214" t="str">
            <v xml:space="preserve">https://community.secop.gov.co/Public/Tendering/OpportunityDetail/Index?noticeUID=CO1.NTC.3517903&amp;isFromPublicArea=True&amp;isModal=False
</v>
          </cell>
          <cell r="K1214" t="str">
            <v xml:space="preserve">SDHT-SDRPUB-PSP-071-2022. </v>
          </cell>
          <cell r="L1214" t="str">
            <v>x</v>
          </cell>
          <cell r="N1214" t="str">
            <v>CC</v>
          </cell>
          <cell r="O1214">
            <v>52969040</v>
          </cell>
          <cell r="Q1214" t="str">
            <v>GONZALEZ GONZALEZ</v>
          </cell>
          <cell r="R1214" t="str">
            <v>DIANA CAROLINA</v>
          </cell>
          <cell r="S1214" t="str">
            <v>No Aplica</v>
          </cell>
          <cell r="T1214" t="str">
            <v>DIANA CAROLINA GONZALEZ GONZALEZ</v>
          </cell>
          <cell r="U1214" t="str">
            <v>F</v>
          </cell>
          <cell r="V1214">
            <v>44876</v>
          </cell>
          <cell r="W1214" t="str">
            <v>No Aplica</v>
          </cell>
          <cell r="X1214">
            <v>44881</v>
          </cell>
          <cell r="Y1214">
            <v>45082</v>
          </cell>
          <cell r="Z1214" t="str">
            <v>Contratación Directa</v>
          </cell>
          <cell r="AA1214" t="str">
            <v>Contrato</v>
          </cell>
          <cell r="AB1214" t="str">
            <v>Prestación de Servicios Profesionales</v>
          </cell>
          <cell r="AC1214" t="str">
            <v>PRESTAR SERVICIOS PROFESIONALES JURÍDICOS PARA ATENDER Y REALIZAR SEGUIMIENTO A LOS REQUERIMIENTOS Y ACTOS ADMINISTRATIVOS ASOCIADOS A LOS INSTRUMENTOS DE FINANCIACIÓN A CARGO DE LA SUBSECRETARÍA DE GESTIÓN FINANCIERA.</v>
          </cell>
          <cell r="AD1214">
            <v>44881</v>
          </cell>
          <cell r="AE1214">
            <v>44881</v>
          </cell>
          <cell r="AF1214">
            <v>44881</v>
          </cell>
          <cell r="AG1214">
            <v>45082</v>
          </cell>
          <cell r="AH1214">
            <v>6</v>
          </cell>
          <cell r="AI1214">
            <v>20</v>
          </cell>
          <cell r="AJ1214">
            <v>6.666666666666667</v>
          </cell>
          <cell r="AK1214">
            <v>6</v>
          </cell>
          <cell r="AL1214">
            <v>20</v>
          </cell>
          <cell r="AN1214">
            <v>45082</v>
          </cell>
          <cell r="AO1214">
            <v>45082</v>
          </cell>
          <cell r="AP1214">
            <v>41200000</v>
          </cell>
          <cell r="AQ1214">
            <v>41200000</v>
          </cell>
          <cell r="AR1214">
            <v>6180000</v>
          </cell>
          <cell r="AS1214">
            <v>0</v>
          </cell>
          <cell r="AT1214">
            <v>4228</v>
          </cell>
          <cell r="AU1214">
            <v>1678</v>
          </cell>
          <cell r="AV1214">
            <v>44855</v>
          </cell>
          <cell r="AW1214">
            <v>45320000</v>
          </cell>
          <cell r="AX1214" t="str">
            <v>O23011601010000007823</v>
          </cell>
        </row>
        <row r="1215">
          <cell r="E1215">
            <v>1181</v>
          </cell>
          <cell r="F1215" t="str">
            <v>1181-2022</v>
          </cell>
          <cell r="G1215" t="str">
            <v xml:space="preserve">CO1.PCCNTR.4200263 </v>
          </cell>
          <cell r="H1215" t="str">
            <v>No Aplica</v>
          </cell>
          <cell r="I1215" t="str">
            <v>En Ejecución</v>
          </cell>
          <cell r="J1215" t="str">
            <v xml:space="preserve">https://community.secop.gov.co/Public/Tendering/OpportunityDetail/Index?noticeUID=CO1.NTC.3497800&amp;isFromPublicArea=True&amp;isModal=False
</v>
          </cell>
          <cell r="K1215" t="str">
            <v xml:space="preserve">SDHT-CD-SPO-071-2022 </v>
          </cell>
          <cell r="M1215" t="str">
            <v>x</v>
          </cell>
          <cell r="N1215" t="str">
            <v>NIT</v>
          </cell>
          <cell r="O1215">
            <v>899999230</v>
          </cell>
          <cell r="Q1215" t="str">
            <v>No Aplica</v>
          </cell>
          <cell r="R1215" t="str">
            <v>No Aplica</v>
          </cell>
          <cell r="S1215" t="str">
            <v>UNIVERSIDAD DISTRITAL FRANCISCO JOSE DE CALDAS</v>
          </cell>
          <cell r="T1215" t="str">
            <v>UNIVERSIDAD DISTRITAL FRANCISCO JOSE DE CALDAS</v>
          </cell>
          <cell r="U1215" t="str">
            <v>No Aplica</v>
          </cell>
          <cell r="V1215">
            <v>44875</v>
          </cell>
          <cell r="W1215">
            <v>44882</v>
          </cell>
          <cell r="X1215" t="str">
            <v>No Aplica</v>
          </cell>
          <cell r="Y1215" t="str">
            <v>No Aplica</v>
          </cell>
          <cell r="Z1215" t="str">
            <v>Contratación Directa</v>
          </cell>
          <cell r="AA1215" t="str">
            <v>Contrato</v>
          </cell>
          <cell r="AB1215" t="str">
            <v>Interadministrativo</v>
          </cell>
          <cell r="AC1215" t="str">
            <v>PRESTAR LOS SERVICIOS PARA REALIZAR LAS CAPACITACIONES Y FORMACIÓN DEL PLAN INSTITUCIONAL PIC DE 2022, DE LA SECRETARÍA DISTRITAL DEL HÁBITAT.</v>
          </cell>
          <cell r="AD1215">
            <v>44882</v>
          </cell>
          <cell r="AE1215">
            <v>44882</v>
          </cell>
          <cell r="AF1215">
            <v>44882</v>
          </cell>
          <cell r="AG1215">
            <v>44926</v>
          </cell>
          <cell r="AH1215">
            <v>1</v>
          </cell>
          <cell r="AI1215">
            <v>14</v>
          </cell>
          <cell r="AJ1215">
            <v>2.7</v>
          </cell>
          <cell r="AK1215">
            <v>2</v>
          </cell>
          <cell r="AL1215">
            <v>21</v>
          </cell>
          <cell r="AM1215">
            <v>81</v>
          </cell>
          <cell r="AN1215">
            <v>44926</v>
          </cell>
          <cell r="AO1215">
            <v>45016</v>
          </cell>
          <cell r="AP1215">
            <v>52000000</v>
          </cell>
          <cell r="AQ1215">
            <v>52000000</v>
          </cell>
          <cell r="AR1215" t="str">
            <v>No Aplica</v>
          </cell>
          <cell r="AS1215" t="e">
            <v>#VALUE!</v>
          </cell>
          <cell r="AT1215" t="str">
            <v>No Aplica</v>
          </cell>
          <cell r="AU1215">
            <v>1281</v>
          </cell>
          <cell r="AV1215">
            <v>44769</v>
          </cell>
          <cell r="AW1215">
            <v>61440000</v>
          </cell>
          <cell r="AX1215" t="str">
            <v>O21202020090292913</v>
          </cell>
        </row>
        <row r="1216">
          <cell r="E1216">
            <v>1182</v>
          </cell>
          <cell r="F1216" t="str">
            <v>1182-2022</v>
          </cell>
          <cell r="G1216" t="str">
            <v xml:space="preserve">CO1.PCCNTR.4189069 </v>
          </cell>
          <cell r="H1216" t="str">
            <v xml:space="preserve">BENEFICIAR 4185 HOGARES CON SUBSIDIOS DE ARRENDAMIENTO DEL PROGRAMA MI AHORRO MI HOGAR EN EL MARCO DE LOS SERVICIOS FINANCIEROS PARA ADQUISICIÓN DE VIVIENDA </v>
          </cell>
          <cell r="I1216" t="str">
            <v>En Ejecución</v>
          </cell>
          <cell r="J1216" t="str">
            <v>https://community.secop.gov.co/Public/Tendering/OpportunityDetail/Index?noticeUID=CO1.NTC.3488218&amp;isFromPublicArea=True&amp;isModal=False</v>
          </cell>
          <cell r="K1216" t="str">
            <v xml:space="preserve">SDHT-SDRPRIV-PSAG-008-2022 </v>
          </cell>
          <cell r="L1216" t="str">
            <v>x</v>
          </cell>
          <cell r="N1216" t="str">
            <v>CC</v>
          </cell>
          <cell r="O1216">
            <v>1024547212</v>
          </cell>
          <cell r="Q1216" t="str">
            <v>VELASCO RODRIGUEZ</v>
          </cell>
          <cell r="R1216" t="str">
            <v>RUTH CATHERINE</v>
          </cell>
          <cell r="S1216" t="str">
            <v>No Aplica</v>
          </cell>
          <cell r="T1216" t="str">
            <v>RUTH CATHERINE VELASCO RODRIGUEZ</v>
          </cell>
          <cell r="U1216" t="str">
            <v>F</v>
          </cell>
          <cell r="V1216">
            <v>44869</v>
          </cell>
          <cell r="W1216" t="str">
            <v>No Aplica</v>
          </cell>
          <cell r="X1216">
            <v>44874</v>
          </cell>
          <cell r="Y1216">
            <v>44926</v>
          </cell>
          <cell r="Z1216" t="str">
            <v>Contratación Directa</v>
          </cell>
          <cell r="AA1216" t="str">
            <v>Contrato</v>
          </cell>
          <cell r="AB1216" t="str">
            <v>Prestación de Servicios  de Apoyo a la Gestión</v>
          </cell>
          <cell r="AC1216" t="str">
            <v>PRESTAR SERVICIOS DE APOYO ADMINISTRATIVO Y DE GESTIÓN DOCUMENTAL EN EL MARCO INSTRUMENTOS DE FINANCIACIÓN A CARGO DE LA SUBSECRETARÍA DE GESTIÓN FINANCIERA</v>
          </cell>
          <cell r="AD1216">
            <v>44874</v>
          </cell>
          <cell r="AE1216">
            <v>44875</v>
          </cell>
          <cell r="AF1216">
            <v>44875</v>
          </cell>
          <cell r="AG1216">
            <v>44926</v>
          </cell>
          <cell r="AH1216">
            <v>2</v>
          </cell>
          <cell r="AI1216">
            <v>0</v>
          </cell>
          <cell r="AJ1216">
            <v>2</v>
          </cell>
          <cell r="AK1216">
            <v>2</v>
          </cell>
          <cell r="AL1216">
            <v>0</v>
          </cell>
          <cell r="AN1216">
            <v>44935</v>
          </cell>
          <cell r="AO1216">
            <v>44935</v>
          </cell>
          <cell r="AP1216">
            <v>7400000</v>
          </cell>
          <cell r="AQ1216">
            <v>7400000</v>
          </cell>
          <cell r="AR1216">
            <v>3700000</v>
          </cell>
          <cell r="AS1216">
            <v>0</v>
          </cell>
          <cell r="AT1216">
            <v>3340</v>
          </cell>
          <cell r="AU1216">
            <v>1642</v>
          </cell>
          <cell r="AV1216">
            <v>44854</v>
          </cell>
          <cell r="AW1216">
            <v>14800000</v>
          </cell>
          <cell r="AX1216" t="str">
            <v>O23011601010000007823</v>
          </cell>
        </row>
        <row r="1217">
          <cell r="E1217">
            <v>1183</v>
          </cell>
          <cell r="F1217" t="str">
            <v>1183-2022</v>
          </cell>
          <cell r="G1217" t="str">
            <v xml:space="preserve">CO1.PCCNTR.4189042 </v>
          </cell>
          <cell r="H1217" t="str">
            <v>BENEFICIAR 15851 HOGARES  CON SUBSIDIOS PARA ADQUISICIÓN DE VIVIENDA VIS Y VIP</v>
          </cell>
          <cell r="I1217" t="str">
            <v>En Ejecución</v>
          </cell>
          <cell r="J1217" t="str">
            <v>https://community.secop.gov.co/Public/Tendering/OpportunityDetail/Index?noticeUID=CO1.NTC.3487767&amp;isFromPublicArea=True&amp;isModal=False</v>
          </cell>
          <cell r="K1217" t="str">
            <v xml:space="preserve">SDHT-SDRPUB-PSP-048-2022 </v>
          </cell>
          <cell r="L1217" t="str">
            <v>x</v>
          </cell>
          <cell r="N1217" t="str">
            <v>CC</v>
          </cell>
          <cell r="O1217">
            <v>1022968862</v>
          </cell>
          <cell r="Q1217" t="str">
            <v>PAEZ HUERTAS</v>
          </cell>
          <cell r="R1217" t="str">
            <v>JOHN EDWARD</v>
          </cell>
          <cell r="S1217" t="str">
            <v>No Aplica</v>
          </cell>
          <cell r="T1217" t="str">
            <v>JOHN EDWARD PAEZ HUERTAS</v>
          </cell>
          <cell r="U1217" t="str">
            <v>M</v>
          </cell>
          <cell r="V1217">
            <v>44869</v>
          </cell>
          <cell r="W1217" t="str">
            <v>No Aplica</v>
          </cell>
          <cell r="X1217">
            <v>44874</v>
          </cell>
          <cell r="Y1217">
            <v>45085</v>
          </cell>
          <cell r="Z1217" t="str">
            <v>Contratación Directa</v>
          </cell>
          <cell r="AA1217" t="str">
            <v>Contrato</v>
          </cell>
          <cell r="AB1217" t="str">
            <v>Prestación de Servicios Profesionales</v>
          </cell>
          <cell r="AC1217" t="str">
            <v>PRESTAR SERVICIOS PROFESIONALES PARA IMPLEMENTAR LAS ESTRATEGIAS SOCIALES Y BRINDAR ACOMPAÑAMIENTO A LOS HOGARES BENEFICIARIOS DE LOS INSTRUMENTOS DE FINANCIACIÓN A CARGO DE LA SUBSECRETARÍA DE GESTIÓN FINANCIERA QUE FACILITAN EL ACCESO A VIVIENDA VIS O VIP</v>
          </cell>
          <cell r="AD1217">
            <v>44874</v>
          </cell>
          <cell r="AE1217">
            <v>44874</v>
          </cell>
          <cell r="AF1217">
            <v>44874</v>
          </cell>
          <cell r="AG1217">
            <v>45085</v>
          </cell>
          <cell r="AH1217">
            <v>7</v>
          </cell>
          <cell r="AI1217">
            <v>0</v>
          </cell>
          <cell r="AJ1217">
            <v>7</v>
          </cell>
          <cell r="AK1217">
            <v>7</v>
          </cell>
          <cell r="AL1217">
            <v>0</v>
          </cell>
          <cell r="AN1217">
            <v>45085</v>
          </cell>
          <cell r="AO1217">
            <v>45085</v>
          </cell>
          <cell r="AP1217">
            <v>45500000</v>
          </cell>
          <cell r="AQ1217">
            <v>45500000</v>
          </cell>
          <cell r="AR1217">
            <v>6500000</v>
          </cell>
          <cell r="AS1217">
            <v>0</v>
          </cell>
          <cell r="AT1217">
            <v>4288</v>
          </cell>
          <cell r="AU1217">
            <v>1596</v>
          </cell>
          <cell r="AV1217">
            <v>44854</v>
          </cell>
          <cell r="AW1217">
            <v>49183000</v>
          </cell>
          <cell r="AX1217" t="str">
            <v>O23011601010000007823</v>
          </cell>
        </row>
        <row r="1218">
          <cell r="E1218">
            <v>1184</v>
          </cell>
          <cell r="F1218" t="str">
            <v>1184-2022</v>
          </cell>
          <cell r="G1218" t="str">
            <v xml:space="preserve">CO1.PCCNTR.4191109 </v>
          </cell>
          <cell r="H1218" t="str">
            <v>BENEFICIAR 15851 HOGARES  CON SUBSIDIOS PARA ADQUISICIÓN DE VIVIENDA VIS Y VIP</v>
          </cell>
          <cell r="I1218" t="str">
            <v>En Ejecución</v>
          </cell>
          <cell r="J1218" t="str">
            <v>https://community.secop.gov.co/Public/Tendering/ContractNoticePhases/View?PPI=CO1.PPI.21399693&amp;isFromPublicArea=True&amp;isModal=False</v>
          </cell>
          <cell r="K1218" t="str">
            <v xml:space="preserve">SDHT-SDRPUB-PSP-055-2022. </v>
          </cell>
          <cell r="L1218" t="str">
            <v>x</v>
          </cell>
          <cell r="N1218" t="str">
            <v>CC</v>
          </cell>
          <cell r="O1218">
            <v>1032376132</v>
          </cell>
          <cell r="Q1218" t="str">
            <v>PAZ CRUZ</v>
          </cell>
          <cell r="R1218" t="str">
            <v>DIEGO ALEXANDER</v>
          </cell>
          <cell r="S1218" t="str">
            <v>No Aplica</v>
          </cell>
          <cell r="T1218" t="str">
            <v>DIEGO ALEXANDER PAZ CRUZ</v>
          </cell>
          <cell r="U1218" t="str">
            <v>M</v>
          </cell>
          <cell r="V1218">
            <v>44873</v>
          </cell>
          <cell r="W1218" t="str">
            <v>No Aplica</v>
          </cell>
          <cell r="X1218">
            <v>44875</v>
          </cell>
          <cell r="Y1218">
            <v>45092</v>
          </cell>
          <cell r="Z1218" t="str">
            <v>Contratación Directa</v>
          </cell>
          <cell r="AA1218" t="str">
            <v>Contrato</v>
          </cell>
          <cell r="AB1218" t="str">
            <v>Prestación de Servicios Profesionales</v>
          </cell>
          <cell r="AC1218" t="str">
            <v>PRESTAR SERVICIOS PROFESIONALES JURÍDICOS PARA ATENDER Y REALIZAR SEGUIMIENTO A LOS REQUERIMIENTOS ASOCIADOS A LOS INSTRUMENTOS DE FINANCIACIÓN A CARGO DE LA SUBSECRETARÍA DE GESTIÓN FINANCIERA.</v>
          </cell>
          <cell r="AD1218">
            <v>44875</v>
          </cell>
          <cell r="AE1218">
            <v>44875</v>
          </cell>
          <cell r="AF1218">
            <v>44875</v>
          </cell>
          <cell r="AG1218">
            <v>45092</v>
          </cell>
          <cell r="AH1218">
            <v>7</v>
          </cell>
          <cell r="AI1218">
            <v>6</v>
          </cell>
          <cell r="AJ1218">
            <v>7.2</v>
          </cell>
          <cell r="AK1218">
            <v>7</v>
          </cell>
          <cell r="AL1218">
            <v>6</v>
          </cell>
          <cell r="AN1218">
            <v>45092</v>
          </cell>
          <cell r="AO1218">
            <v>45092</v>
          </cell>
          <cell r="AP1218">
            <v>44496000</v>
          </cell>
          <cell r="AQ1218">
            <v>44496000</v>
          </cell>
          <cell r="AR1218">
            <v>6180000</v>
          </cell>
          <cell r="AS1218">
            <v>0</v>
          </cell>
          <cell r="AT1218">
            <v>3489</v>
          </cell>
          <cell r="AU1218">
            <v>1604</v>
          </cell>
          <cell r="AV1218">
            <v>44854</v>
          </cell>
          <cell r="AW1218">
            <v>46762000</v>
          </cell>
          <cell r="AX1218" t="str">
            <v>O23011601010000007823</v>
          </cell>
        </row>
        <row r="1219">
          <cell r="E1219">
            <v>1185</v>
          </cell>
          <cell r="F1219" t="str">
            <v>1185-2022</v>
          </cell>
          <cell r="G1219" t="str">
            <v xml:space="preserve">CO1.PCCNTR.4195789 </v>
          </cell>
          <cell r="H1219" t="str">
            <v xml:space="preserve">BENEFICIAR 4185 HOGARES CON SUBSIDIOS DE ARRENDAMIENTO DEL PROGRAMA MI AHORRO MI HOGAR EN EL MARCO DE LOS SERVICIOS FINANCIEROS PARA ADQUISICIÓN DE VIVIENDA </v>
          </cell>
          <cell r="I1219" t="str">
            <v>En Ejecución</v>
          </cell>
          <cell r="J1219" t="str">
            <v>https://community.secop.gov.co/Public/Tendering/OpportunityDetail/Index?noticeUID=CO1.NTC.3496994&amp;isFromPublicArea=True&amp;isModal=False</v>
          </cell>
          <cell r="K1219" t="str">
            <v xml:space="preserve">SDHT-SDRPUB-PSP-063-2022 </v>
          </cell>
          <cell r="L1219" t="str">
            <v>x</v>
          </cell>
          <cell r="N1219" t="str">
            <v>CC</v>
          </cell>
          <cell r="O1219">
            <v>1020746128</v>
          </cell>
          <cell r="Q1219" t="str">
            <v>MARTIN CARREÑO</v>
          </cell>
          <cell r="R1219" t="str">
            <v>IVAN LEONARDO</v>
          </cell>
          <cell r="S1219" t="str">
            <v>No Aplica</v>
          </cell>
          <cell r="T1219" t="str">
            <v>IVAN LEONARDO MARTIN CARREÑO</v>
          </cell>
          <cell r="U1219" t="str">
            <v>M</v>
          </cell>
          <cell r="V1219">
            <v>44873</v>
          </cell>
          <cell r="W1219" t="str">
            <v>No Aplica</v>
          </cell>
          <cell r="X1219">
            <v>44875</v>
          </cell>
          <cell r="Y1219">
            <v>45088</v>
          </cell>
          <cell r="Z1219" t="str">
            <v>Contratación Directa</v>
          </cell>
          <cell r="AA1219" t="str">
            <v>Contrato</v>
          </cell>
          <cell r="AB1219" t="str">
            <v>Prestación de Servicios Profesionales</v>
          </cell>
          <cell r="AC1219" t="str">
            <v>PRESTAR SERVICIOS PROFESIONALES PARA REALIZAR LA FORMULACIÓN E IMPLEMENTACIÓN DE ESTRATEGIAS SOCIALES ENCAMINADAS A IDENTIFICAR, VERIFICAR Y ACOMPAÑAR EL CUMPLIMIENTO DE REQUISITOS A LOS HOGARES QUE PUEDEN SER BENEFICIARIOS DE LOS INSTRUMENTOS DE FINANCIACIÓN PARA FACILITAR EL ACCESO A UNA VIVIENDA VIS O VIP A CARGO DE LA SUBSECRETARÍA DE GESTIÓN FINANCIERA.</v>
          </cell>
          <cell r="AD1219">
            <v>44875</v>
          </cell>
          <cell r="AE1219">
            <v>44875</v>
          </cell>
          <cell r="AF1219">
            <v>44875</v>
          </cell>
          <cell r="AG1219">
            <v>45086</v>
          </cell>
          <cell r="AH1219">
            <v>7</v>
          </cell>
          <cell r="AI1219">
            <v>0</v>
          </cell>
          <cell r="AJ1219">
            <v>7</v>
          </cell>
          <cell r="AK1219">
            <v>7</v>
          </cell>
          <cell r="AL1219">
            <v>0</v>
          </cell>
          <cell r="AN1219">
            <v>45086</v>
          </cell>
          <cell r="AO1219">
            <v>45086</v>
          </cell>
          <cell r="AP1219">
            <v>43260000</v>
          </cell>
          <cell r="AQ1219">
            <v>43260000</v>
          </cell>
          <cell r="AR1219">
            <v>6180000</v>
          </cell>
          <cell r="AS1219">
            <v>0</v>
          </cell>
          <cell r="AT1219">
            <v>0</v>
          </cell>
          <cell r="AU1219">
            <v>1613</v>
          </cell>
          <cell r="AV1219">
            <v>44854</v>
          </cell>
          <cell r="AW1219">
            <v>46350000</v>
          </cell>
          <cell r="AX1219" t="str">
            <v>O23011601010000007823</v>
          </cell>
        </row>
        <row r="1220">
          <cell r="E1220">
            <v>1186</v>
          </cell>
          <cell r="F1220" t="str">
            <v>1186-2022</v>
          </cell>
          <cell r="G1220" t="str">
            <v xml:space="preserve">CO1.PCCNTR.4191209 </v>
          </cell>
          <cell r="H1220" t="str">
            <v>BENEFICIAR 15851 HOGARES  CON SUBSIDIOS PARA ADQUISICIÓN DE VIVIENDA VIS Y VIP</v>
          </cell>
          <cell r="I1220" t="str">
            <v>En Ejecución</v>
          </cell>
          <cell r="J1220" t="str">
            <v>https://community.secop.gov.co/Public/Tendering/ContractNoticePhases/View?PPI=CO1.PPI.20897820&amp;isFromPublicArea=True&amp;isModal=False</v>
          </cell>
          <cell r="K1220" t="str">
            <v xml:space="preserve">SDHT-SDRPUB-PSP-061-2022 </v>
          </cell>
          <cell r="L1220" t="str">
            <v>x</v>
          </cell>
          <cell r="N1220" t="str">
            <v>CC</v>
          </cell>
          <cell r="O1220">
            <v>1010235400</v>
          </cell>
          <cell r="Q1220" t="str">
            <v>ENCINALES URQUIZA</v>
          </cell>
          <cell r="R1220" t="str">
            <v>PAULA SOFIA</v>
          </cell>
          <cell r="S1220" t="str">
            <v>No Aplica</v>
          </cell>
          <cell r="T1220" t="str">
            <v>PAULA SOFIA ENCINALES URQUIZA</v>
          </cell>
          <cell r="U1220" t="str">
            <v>F</v>
          </cell>
          <cell r="V1220">
            <v>44873</v>
          </cell>
          <cell r="W1220" t="str">
            <v>No Aplica</v>
          </cell>
          <cell r="X1220">
            <v>44874</v>
          </cell>
          <cell r="Y1220">
            <v>45083</v>
          </cell>
          <cell r="Z1220" t="str">
            <v>Contratación Directa</v>
          </cell>
          <cell r="AA1220" t="str">
            <v>Contrato</v>
          </cell>
          <cell r="AB1220" t="str">
            <v>Prestación de Servicios Profesionales</v>
          </cell>
          <cell r="AC1220" t="str">
            <v>PRESTAR SERVICIOS PROFESIONALES PARA IMPLEMENTAR LAS ESTRATEGIAS SOCIALES Y BRINDAR ACOMPAÑAMIENTO A LOS HOGARES BENEFICIARIOS DE LOS INSTRUMENTOS DE FINANCIACIÓN A CARGO DE LA SUBSECRETARÍA DE GESTIÓN FINANCIERA QUE FACILITAN EL ACCESO A VIVIENDA VIS O VIP</v>
          </cell>
          <cell r="AD1220">
            <v>44874</v>
          </cell>
          <cell r="AE1220">
            <v>44874</v>
          </cell>
          <cell r="AF1220">
            <v>44874</v>
          </cell>
          <cell r="AG1220">
            <v>45083</v>
          </cell>
          <cell r="AH1220">
            <v>6</v>
          </cell>
          <cell r="AI1220">
            <v>28</v>
          </cell>
          <cell r="AJ1220">
            <v>6.9333333333333336</v>
          </cell>
          <cell r="AK1220">
            <v>6</v>
          </cell>
          <cell r="AL1220">
            <v>28</v>
          </cell>
          <cell r="AN1220">
            <v>45083</v>
          </cell>
          <cell r="AO1220">
            <v>45083</v>
          </cell>
          <cell r="AP1220">
            <v>45066667</v>
          </cell>
          <cell r="AQ1220">
            <v>45066667</v>
          </cell>
          <cell r="AR1220">
            <v>6500000</v>
          </cell>
          <cell r="AS1220">
            <v>-0.3333333358168602</v>
          </cell>
          <cell r="AT1220">
            <v>4501</v>
          </cell>
          <cell r="AU1220">
            <v>1609</v>
          </cell>
          <cell r="AV1220">
            <v>44854</v>
          </cell>
          <cell r="AW1220">
            <v>49183000</v>
          </cell>
          <cell r="AX1220" t="str">
            <v>O23011601010000007823</v>
          </cell>
        </row>
        <row r="1221">
          <cell r="E1221">
            <v>1187</v>
          </cell>
          <cell r="F1221" t="str">
            <v>1187-2022</v>
          </cell>
          <cell r="G1221" t="str">
            <v xml:space="preserve">CO1.PCCNTR.4195579 </v>
          </cell>
          <cell r="H1221" t="str">
            <v>BENEFICIAR 15851 HOGARES  CON SUBSIDIOS PARA ADQUISICIÓN DE VIVIENDA VIS Y VIP</v>
          </cell>
          <cell r="I1221" t="str">
            <v>En Ejecución</v>
          </cell>
          <cell r="J1221" t="str">
            <v>https://community.secop.gov.co/Public/Tendering/OpportunityDetail/Index?noticeUID=CO1.NTC.3494717&amp;isFromPublicArea=True&amp;isModal=False</v>
          </cell>
          <cell r="K1221" t="str">
            <v xml:space="preserve">SDHT-SDRPUB-PSAG-020-2022 </v>
          </cell>
          <cell r="L1221" t="str">
            <v>x</v>
          </cell>
          <cell r="N1221" t="str">
            <v>CC</v>
          </cell>
          <cell r="O1221">
            <v>53039182</v>
          </cell>
          <cell r="Q1221" t="str">
            <v>CIFUENTES</v>
          </cell>
          <cell r="R1221" t="str">
            <v>LINA PAOLA</v>
          </cell>
          <cell r="S1221" t="str">
            <v>No Aplica</v>
          </cell>
          <cell r="T1221" t="str">
            <v>LINA PAOLA CIFUENTES</v>
          </cell>
          <cell r="U1221" t="str">
            <v>F</v>
          </cell>
          <cell r="V1221">
            <v>44874</v>
          </cell>
          <cell r="W1221" t="str">
            <v>No Aplica</v>
          </cell>
          <cell r="X1221">
            <v>44876</v>
          </cell>
          <cell r="Y1221">
            <v>45085</v>
          </cell>
          <cell r="Z1221" t="str">
            <v>Contratación Directa</v>
          </cell>
          <cell r="AA1221" t="str">
            <v>Contrato</v>
          </cell>
          <cell r="AB1221" t="str">
            <v>Prestación de Servicios  de Apoyo a la Gestión</v>
          </cell>
          <cell r="AC1221" t="str">
            <v>PRESTAR SERVICIOS DE APOYO TÉCNICO PARA LA GESTIÓN ADMINISTRATIVA Y DOCUMENTAL NECESARIAS EN LA OPERACIÓN DE LOS INSTRUMENTOS DE FINANCIACIÓN GESTIONADOS POR LA LA SUBSECRETARÍA DE GESTIÓN FINANCIERA.</v>
          </cell>
          <cell r="AD1221">
            <v>44876</v>
          </cell>
          <cell r="AE1221">
            <v>44876</v>
          </cell>
          <cell r="AF1221">
            <v>44876</v>
          </cell>
          <cell r="AG1221">
            <v>45085</v>
          </cell>
          <cell r="AH1221">
            <v>6</v>
          </cell>
          <cell r="AI1221">
            <v>28</v>
          </cell>
          <cell r="AJ1221">
            <v>6.9333333333333336</v>
          </cell>
          <cell r="AK1221">
            <v>6</v>
          </cell>
          <cell r="AL1221">
            <v>28</v>
          </cell>
          <cell r="AN1221">
            <v>45085</v>
          </cell>
          <cell r="AO1221">
            <v>45085</v>
          </cell>
          <cell r="AP1221">
            <v>25653333</v>
          </cell>
          <cell r="AQ1221">
            <v>25653333</v>
          </cell>
          <cell r="AR1221">
            <v>3700000</v>
          </cell>
          <cell r="AS1221">
            <v>0.3333333320915699</v>
          </cell>
          <cell r="AT1221">
            <v>3102</v>
          </cell>
          <cell r="AU1221">
            <v>1619</v>
          </cell>
          <cell r="AV1221">
            <v>44854</v>
          </cell>
          <cell r="AW1221">
            <v>27627000</v>
          </cell>
          <cell r="AX1221" t="str">
            <v>O23011601010000007823</v>
          </cell>
        </row>
        <row r="1222">
          <cell r="E1222">
            <v>1188</v>
          </cell>
          <cell r="F1222" t="str">
            <v>1188-2022</v>
          </cell>
          <cell r="G1222" t="str">
            <v xml:space="preserve">CO1.PCCNTR.4195498 </v>
          </cell>
          <cell r="H1222" t="str">
            <v>BENEFICIAR 15851 HOGARES  CON SUBSIDIOS PARA ADQUISICIÓN DE VIVIENDA VIS Y VIP</v>
          </cell>
          <cell r="I1222" t="str">
            <v>En Ejecución</v>
          </cell>
          <cell r="J1222" t="str">
            <v>https://community.secop.gov.co/Public/Tendering/OpportunityDetail/Index?noticeUID=CO1.NTC.3497197&amp;isFromPublicArea=True&amp;isModal=False</v>
          </cell>
          <cell r="K1222" t="str">
            <v xml:space="preserve">SDHT-SDRPUB-PSP-059-2022 </v>
          </cell>
          <cell r="L1222" t="str">
            <v>x</v>
          </cell>
          <cell r="N1222" t="str">
            <v>CC</v>
          </cell>
          <cell r="O1222">
            <v>1018422304</v>
          </cell>
          <cell r="Q1222" t="str">
            <v>GOMEZ BERMUDEZ</v>
          </cell>
          <cell r="R1222" t="str">
            <v>PAOLA ANDREA</v>
          </cell>
          <cell r="S1222" t="str">
            <v>No Aplica</v>
          </cell>
          <cell r="T1222" t="str">
            <v>PAOLA ANDREA GOMEZ BERMUDEZ</v>
          </cell>
          <cell r="U1222" t="str">
            <v>F</v>
          </cell>
          <cell r="V1222">
            <v>44873</v>
          </cell>
          <cell r="W1222" t="str">
            <v>No Aplica</v>
          </cell>
          <cell r="X1222">
            <v>44875</v>
          </cell>
          <cell r="Y1222">
            <v>45087</v>
          </cell>
          <cell r="Z1222" t="str">
            <v>Contratación Directa</v>
          </cell>
          <cell r="AA1222" t="str">
            <v>Contrato</v>
          </cell>
          <cell r="AB1222" t="str">
            <v>Prestación de Servicios Profesionales</v>
          </cell>
          <cell r="AC1222" t="str">
            <v>PRESTAR SERVICIOS PROFESIONALES PARA REALIZAR GESTIÓN SOCIAL A LA COMUNIDAD Y EL SEGUIMIENTO A LOS HOGARES Y PROYECTOS DE VIVIENDA ASOCIADOS A LOS INSTRUMENTOS DE FINANCIACIÓN A CARGO DE LA SUBSECRETARÍA DE GESTIÓN FINANCIERA.</v>
          </cell>
          <cell r="AD1222">
            <v>44875</v>
          </cell>
          <cell r="AE1222">
            <v>44875</v>
          </cell>
          <cell r="AF1222">
            <v>44875</v>
          </cell>
          <cell r="AG1222">
            <v>45087</v>
          </cell>
          <cell r="AH1222">
            <v>7</v>
          </cell>
          <cell r="AI1222">
            <v>0</v>
          </cell>
          <cell r="AJ1222">
            <v>7</v>
          </cell>
          <cell r="AK1222">
            <v>7</v>
          </cell>
          <cell r="AL1222">
            <v>0</v>
          </cell>
          <cell r="AN1222">
            <v>45086</v>
          </cell>
          <cell r="AO1222">
            <v>45086</v>
          </cell>
          <cell r="AP1222">
            <v>37100000</v>
          </cell>
          <cell r="AQ1222">
            <v>37100000</v>
          </cell>
          <cell r="AR1222">
            <v>5300000</v>
          </cell>
          <cell r="AS1222">
            <v>0</v>
          </cell>
          <cell r="AT1222">
            <v>4568</v>
          </cell>
          <cell r="AU1222">
            <v>1568</v>
          </cell>
          <cell r="AV1222">
            <v>44854</v>
          </cell>
          <cell r="AW1222">
            <v>40103000</v>
          </cell>
          <cell r="AX1222" t="str">
            <v>O23011601010000007823</v>
          </cell>
        </row>
        <row r="1223">
          <cell r="E1223">
            <v>1189</v>
          </cell>
          <cell r="F1223" t="str">
            <v>1189-2022</v>
          </cell>
          <cell r="G1223" t="str">
            <v xml:space="preserve">CO1.PCCNTR.4200371 </v>
          </cell>
          <cell r="H1223" t="str">
            <v>BENEFICIAR 15851 HOGARES  CON SUBSIDIOS PARA ADQUISICIÓN DE VIVIENDA VIS Y VIP</v>
          </cell>
          <cell r="I1223" t="str">
            <v>En Ejecución</v>
          </cell>
          <cell r="J1223" t="str">
            <v>https://community.secop.gov.co/Public/Tendering/OpportunityDetail/Index?noticeUID=CO1.NTC.3502586&amp;isFromPublicArea=True&amp;isModal=False</v>
          </cell>
          <cell r="K1223" t="str">
            <v xml:space="preserve">SDHT-SDRPUB-PSP-047-2022. </v>
          </cell>
          <cell r="L1223" t="str">
            <v>x</v>
          </cell>
          <cell r="N1223" t="str">
            <v>CC</v>
          </cell>
          <cell r="O1223">
            <v>1032361956</v>
          </cell>
          <cell r="Q1223" t="str">
            <v>BERNAL VALDES</v>
          </cell>
          <cell r="R1223" t="str">
            <v>ANGELICA JERIANY</v>
          </cell>
          <cell r="S1223" t="str">
            <v>No Aplica</v>
          </cell>
          <cell r="T1223" t="str">
            <v>ANGELICA JERIANY BERNAL VALDES</v>
          </cell>
          <cell r="U1223" t="str">
            <v>F</v>
          </cell>
          <cell r="V1223">
            <v>44874</v>
          </cell>
          <cell r="W1223" t="str">
            <v>No Aplica</v>
          </cell>
          <cell r="X1223">
            <v>44876</v>
          </cell>
          <cell r="Y1223">
            <v>45082</v>
          </cell>
          <cell r="Z1223" t="str">
            <v>Contratación Directa</v>
          </cell>
          <cell r="AA1223" t="str">
            <v>Contrato</v>
          </cell>
          <cell r="AB1223" t="str">
            <v>Prestación de Servicios Profesionales</v>
          </cell>
          <cell r="AC1223" t="str">
            <v>PRESTAR SERVICIOS PROFESIONALES JURÍDICOS PARA REALIZAR LA GESTIÓN JURÍDICA Y ATENDER LOS REQUERIMIENTOS ASOCIADOS A LOS INSTRUMENTOS DE FINANCIACIÓN A CARGO DE LA SUBSECRETARÍA DE GESTIÓN FINANCIERA.</v>
          </cell>
          <cell r="AD1223">
            <v>44876</v>
          </cell>
          <cell r="AE1223">
            <v>44876</v>
          </cell>
          <cell r="AF1223">
            <v>44876</v>
          </cell>
          <cell r="AG1223">
            <v>45082</v>
          </cell>
          <cell r="AH1223">
            <v>6</v>
          </cell>
          <cell r="AI1223">
            <v>25</v>
          </cell>
          <cell r="AJ1223">
            <v>6.833333333333333</v>
          </cell>
          <cell r="AK1223">
            <v>6</v>
          </cell>
          <cell r="AL1223">
            <v>25</v>
          </cell>
          <cell r="AN1223">
            <v>45082</v>
          </cell>
          <cell r="AO1223">
            <v>45082</v>
          </cell>
          <cell r="AP1223">
            <v>36216667</v>
          </cell>
          <cell r="AQ1223">
            <v>36216667</v>
          </cell>
          <cell r="AR1223">
            <v>5300000</v>
          </cell>
          <cell r="AS1223">
            <v>-0.3333333358168602</v>
          </cell>
          <cell r="AT1223">
            <v>4373</v>
          </cell>
          <cell r="AU1223">
            <v>1632</v>
          </cell>
          <cell r="AV1223">
            <v>44854</v>
          </cell>
          <cell r="AW1223">
            <v>39750000</v>
          </cell>
          <cell r="AX1223" t="str">
            <v>O23011601010000007823</v>
          </cell>
        </row>
        <row r="1224">
          <cell r="E1224">
            <v>1190</v>
          </cell>
          <cell r="F1224" t="str">
            <v>1190-2022</v>
          </cell>
          <cell r="G1224" t="str">
            <v xml:space="preserve">CO1.PCCNTR.4201002 </v>
          </cell>
          <cell r="H1224" t="str">
            <v>BENEFICIAR 15851 HOGARES  CON SUBSIDIOS PARA ADQUISICIÓN DE VIVIENDA VIS Y VIP</v>
          </cell>
          <cell r="I1224" t="str">
            <v>En Ejecución</v>
          </cell>
          <cell r="J1224" t="str">
            <v xml:space="preserve">https://community.secop.gov.co/Public/Tendering/OpportunityDetail/Index?noticeUID=CO1.NTC.3503056&amp;isFromPublicArea=True&amp;isModal=False
</v>
          </cell>
          <cell r="K1224" t="str">
            <v xml:space="preserve">SDHT-SDRPUB-PSAG-021-2022 </v>
          </cell>
          <cell r="L1224" t="str">
            <v>x</v>
          </cell>
          <cell r="N1224" t="str">
            <v>CC</v>
          </cell>
          <cell r="O1224">
            <v>1023944116</v>
          </cell>
          <cell r="Q1224" t="str">
            <v>ROZO BAQUERO</v>
          </cell>
          <cell r="R1224" t="str">
            <v>ANGELICA MARIA</v>
          </cell>
          <cell r="S1224" t="str">
            <v>No Aplica</v>
          </cell>
          <cell r="T1224" t="str">
            <v>ANGELICA MARIA ROZO BAQUERO</v>
          </cell>
          <cell r="U1224" t="str">
            <v>F</v>
          </cell>
          <cell r="V1224">
            <v>44875</v>
          </cell>
          <cell r="W1224" t="str">
            <v>No Aplica</v>
          </cell>
          <cell r="X1224">
            <v>44877</v>
          </cell>
          <cell r="Y1224">
            <v>45086</v>
          </cell>
          <cell r="Z1224" t="str">
            <v>Contratación Directa</v>
          </cell>
          <cell r="AA1224" t="str">
            <v>Contrato</v>
          </cell>
          <cell r="AB1224" t="str">
            <v>Prestación de Servicios  de Apoyo a la Gestión</v>
          </cell>
          <cell r="AC1224" t="str">
            <v>PRESTAR SERVICIOS DE APOYO PARA REALIZAR ACTIVIDADES ADMINISTRATIVAS, OPERATIVAS Y DE GESTIÓN DOCUMENTAL REQUERIDAS EN EL MARCO DE LOS INSTRUMENTOS DE FINANCIACIÓN GESTIONADOS POR SUBSECRETARÍA DE GESTIÓN FINANCIERA</v>
          </cell>
          <cell r="AD1224">
            <v>44877</v>
          </cell>
          <cell r="AE1224">
            <v>44877</v>
          </cell>
          <cell r="AF1224">
            <v>44877</v>
          </cell>
          <cell r="AG1224">
            <v>45088</v>
          </cell>
          <cell r="AH1224">
            <v>7</v>
          </cell>
          <cell r="AI1224">
            <v>0</v>
          </cell>
          <cell r="AJ1224">
            <v>7</v>
          </cell>
          <cell r="AK1224">
            <v>7</v>
          </cell>
          <cell r="AL1224">
            <v>0</v>
          </cell>
          <cell r="AN1224">
            <v>45088</v>
          </cell>
          <cell r="AO1224">
            <v>45088</v>
          </cell>
          <cell r="AP1224">
            <v>25900000</v>
          </cell>
          <cell r="AQ1224">
            <v>25900000</v>
          </cell>
          <cell r="AR1224">
            <v>3700000</v>
          </cell>
          <cell r="AS1224">
            <v>0</v>
          </cell>
          <cell r="AT1224">
            <v>4042</v>
          </cell>
          <cell r="AU1224">
            <v>1620</v>
          </cell>
          <cell r="AV1224">
            <v>44854</v>
          </cell>
          <cell r="AW1224">
            <v>27627000</v>
          </cell>
          <cell r="AX1224" t="str">
            <v>O23011601010000007823</v>
          </cell>
        </row>
        <row r="1225">
          <cell r="E1225">
            <v>1191</v>
          </cell>
          <cell r="F1225" t="str">
            <v>1191-2022</v>
          </cell>
          <cell r="G1225" t="str">
            <v xml:space="preserve">CO1.PCCNTR.4201113 </v>
          </cell>
          <cell r="H1225" t="str">
            <v>BENEFICIAR 15851 HOGARES  CON SUBSIDIOS PARA ADQUISICIÓN DE VIVIENDA VIS Y VIP</v>
          </cell>
          <cell r="I1225" t="str">
            <v>En Ejecución</v>
          </cell>
          <cell r="J1225" t="str">
            <v>https://community.secop.gov.co/Public/Tendering/ContractNoticePhases/View?PPI=CO1.PPI.20898426&amp;isFromPublicArea=True&amp;isModal=False</v>
          </cell>
          <cell r="K1225" t="str">
            <v xml:space="preserve">SDHT-SDRPUB-PSP-060-2022 </v>
          </cell>
          <cell r="L1225" t="str">
            <v>x</v>
          </cell>
          <cell r="N1225" t="str">
            <v>CC</v>
          </cell>
          <cell r="O1225">
            <v>1030599185</v>
          </cell>
          <cell r="Q1225" t="str">
            <v>HOYOS ROBAYO</v>
          </cell>
          <cell r="R1225" t="str">
            <v>JUAN CARLOS</v>
          </cell>
          <cell r="S1225" t="str">
            <v>No Aplica</v>
          </cell>
          <cell r="T1225" t="str">
            <v>JUAN CARLOS HOYOS ROBAYO</v>
          </cell>
          <cell r="U1225" t="str">
            <v>M</v>
          </cell>
          <cell r="V1225">
            <v>44874</v>
          </cell>
          <cell r="W1225" t="str">
            <v>No Aplica</v>
          </cell>
          <cell r="X1225">
            <v>44876</v>
          </cell>
          <cell r="Y1225">
            <v>45085</v>
          </cell>
          <cell r="Z1225" t="str">
            <v>Contratación Directa</v>
          </cell>
          <cell r="AA1225" t="str">
            <v>Contrato</v>
          </cell>
          <cell r="AB1225" t="str">
            <v>Prestación de Servicios Profesionales</v>
          </cell>
          <cell r="AC1225" t="str">
            <v>PRESTAR SERVICIOS PROFESIONALES JURÍDICOS PARA IMPLEMENTACIÓN, GESTIÓN Y SEGUIMIENTO A LOS INSTRUMENTOS DE FINANCIACIÓN DE VIVIENDA VIS O VIP A CARGO DE LA SUBSECRETARÍA DE GESTIÓN FINANCIERA.</v>
          </cell>
          <cell r="AD1225">
            <v>44876</v>
          </cell>
          <cell r="AE1225">
            <v>44876</v>
          </cell>
          <cell r="AF1225">
            <v>44876</v>
          </cell>
          <cell r="AG1225">
            <v>45087</v>
          </cell>
          <cell r="AH1225">
            <v>7</v>
          </cell>
          <cell r="AI1225">
            <v>0</v>
          </cell>
          <cell r="AJ1225">
            <v>7</v>
          </cell>
          <cell r="AK1225">
            <v>7</v>
          </cell>
          <cell r="AL1225">
            <v>0</v>
          </cell>
          <cell r="AN1225">
            <v>45087</v>
          </cell>
          <cell r="AO1225">
            <v>45087</v>
          </cell>
          <cell r="AP1225">
            <v>43260000</v>
          </cell>
          <cell r="AQ1225">
            <v>43260000</v>
          </cell>
          <cell r="AR1225">
            <v>6180000</v>
          </cell>
          <cell r="AS1225">
            <v>0</v>
          </cell>
          <cell r="AT1225">
            <v>4638</v>
          </cell>
          <cell r="AU1225">
            <v>1569</v>
          </cell>
          <cell r="AV1225">
            <v>44854</v>
          </cell>
          <cell r="AW1225">
            <v>46762000</v>
          </cell>
          <cell r="AX1225" t="str">
            <v>O23011601010000007823</v>
          </cell>
        </row>
        <row r="1226">
          <cell r="E1226">
            <v>1192</v>
          </cell>
          <cell r="F1226" t="str">
            <v>1192-2022</v>
          </cell>
          <cell r="G1226" t="str">
            <v xml:space="preserve">CO1.PCCNTR.4200237 </v>
          </cell>
          <cell r="H1226" t="str">
            <v>BENEFICIAR 15851 HOGARES  CON SUBSIDIOS PARA ADQUISICIÓN DE VIVIENDA VIS Y VIP</v>
          </cell>
          <cell r="I1226" t="str">
            <v>En Ejecución</v>
          </cell>
          <cell r="J1226" t="str">
            <v>https://community.secop.gov.co/Public/Tendering/OpportunityDetail/Index?noticeUID=CO1.NTC.3501990&amp;isFromPublicArea=True&amp;isModal=False</v>
          </cell>
          <cell r="K1226" t="str">
            <v xml:space="preserve">SDHT-SDRPUB-PSP-079-2022 </v>
          </cell>
          <cell r="L1226" t="str">
            <v>x</v>
          </cell>
          <cell r="N1226" t="str">
            <v>CC</v>
          </cell>
          <cell r="O1226">
            <v>80193034</v>
          </cell>
          <cell r="Q1226" t="str">
            <v>CAITA TELLEZ</v>
          </cell>
          <cell r="R1226" t="str">
            <v>FELIPE ALEXANDER</v>
          </cell>
          <cell r="S1226" t="str">
            <v>No Aplica</v>
          </cell>
          <cell r="T1226" t="str">
            <v>FELIPE ALEXANDER CAITA TELLEZ</v>
          </cell>
          <cell r="U1226" t="str">
            <v>M</v>
          </cell>
          <cell r="V1226">
            <v>44874</v>
          </cell>
          <cell r="W1226" t="str">
            <v>No Aplica</v>
          </cell>
          <cell r="X1226">
            <v>44875</v>
          </cell>
          <cell r="Y1226">
            <v>45083</v>
          </cell>
          <cell r="Z1226" t="str">
            <v>Contratación Directa</v>
          </cell>
          <cell r="AA1226" t="str">
            <v>Contrato</v>
          </cell>
          <cell r="AB1226" t="str">
            <v>Prestación de Servicios Profesionales</v>
          </cell>
          <cell r="AC1226" t="str">
            <v>PRESTAR SERVICIOS PROFESIONALES PARA LA GESTIÓN EL SEGUIMIENTO Y CONTROL FINANCIERO EN LA LEGALIZACIÓN CONTABLE Y DESEMBOLSO DE RECURSOS RELACIONADOS CON LOS INSTRUMENTOS DE FINANCIACIÓN DE VIVIENDA VIS O VIP A CARGO DE LA SUBSECRETARÍA DE GESTIÓN FINANCIERA</v>
          </cell>
          <cell r="AD1226">
            <v>44875</v>
          </cell>
          <cell r="AE1226" t="str">
            <v>pendiente</v>
          </cell>
          <cell r="AF1226">
            <v>44875</v>
          </cell>
          <cell r="AG1226" t="str">
            <v>pendiente</v>
          </cell>
          <cell r="AH1226">
            <v>6</v>
          </cell>
          <cell r="AI1226">
            <v>22</v>
          </cell>
          <cell r="AJ1226">
            <v>6.7333333333333334</v>
          </cell>
          <cell r="AK1226">
            <v>6</v>
          </cell>
          <cell r="AL1226">
            <v>22</v>
          </cell>
          <cell r="AN1226">
            <v>45078</v>
          </cell>
          <cell r="AO1226">
            <v>45078</v>
          </cell>
          <cell r="AP1226">
            <v>43766667</v>
          </cell>
          <cell r="AQ1226">
            <v>43766667</v>
          </cell>
          <cell r="AR1226">
            <v>6500000</v>
          </cell>
          <cell r="AS1226">
            <v>-0.3333333358168602</v>
          </cell>
          <cell r="AT1226">
            <v>4402</v>
          </cell>
          <cell r="AU1226">
            <v>1590</v>
          </cell>
          <cell r="AV1226">
            <v>44854</v>
          </cell>
          <cell r="AW1226">
            <v>46367000</v>
          </cell>
          <cell r="AX1226" t="str">
            <v>O23011601010000007823</v>
          </cell>
        </row>
        <row r="1227">
          <cell r="E1227">
            <v>1193</v>
          </cell>
          <cell r="F1227" t="str">
            <v>1193-2022</v>
          </cell>
          <cell r="G1227" t="str">
            <v xml:space="preserve">CO1.PCCNTR.4201557 </v>
          </cell>
          <cell r="H1227" t="str">
            <v>BENEFICIAR 15851 HOGARES  CON SUBSIDIOS PARA ADQUISICIÓN DE VIVIENDA VIS Y VIP</v>
          </cell>
          <cell r="I1227" t="str">
            <v>En Ejecución</v>
          </cell>
          <cell r="J1227" t="str">
            <v>https://community.secop.gov.co/Public/Tendering/ContractNoticePhases/View?PPI=CO1.PPI.20898025&amp;isFromPublicArea=True&amp;isModal=False</v>
          </cell>
          <cell r="K1227" t="str">
            <v xml:space="preserve">SDHT-SDRPUB-PSAG-015-2022 </v>
          </cell>
          <cell r="L1227" t="str">
            <v>x</v>
          </cell>
          <cell r="N1227" t="str">
            <v>CC</v>
          </cell>
          <cell r="O1227">
            <v>1030673853</v>
          </cell>
          <cell r="Q1227" t="str">
            <v>MEZA BERMUDEZ</v>
          </cell>
          <cell r="R1227" t="str">
            <v>JENYFFER JARLEY</v>
          </cell>
          <cell r="S1227" t="str">
            <v>No Aplica</v>
          </cell>
          <cell r="T1227" t="str">
            <v>JENYFFER JARLEY MEZA BERMUDEZ</v>
          </cell>
          <cell r="U1227" t="str">
            <v>F</v>
          </cell>
          <cell r="V1227">
            <v>44874</v>
          </cell>
          <cell r="W1227" t="str">
            <v>No Aplica</v>
          </cell>
          <cell r="X1227">
            <v>44876</v>
          </cell>
          <cell r="Y1227">
            <v>45088</v>
          </cell>
          <cell r="Z1227" t="str">
            <v>Contratación Directa</v>
          </cell>
          <cell r="AA1227" t="str">
            <v>Contrato</v>
          </cell>
          <cell r="AB1227" t="str">
            <v>Prestación de Servicios  de Apoyo a la Gestión</v>
          </cell>
          <cell r="AC1227" t="str">
            <v>PRESTAR SERVICIOS DE APOYO A LA GESTIÓN PARA LA GESTIÓN DOCUMENTAL Y ADMINISTRATIVA REQUERIDAS EN LA OPERACIÓN DE LOS SUBSIDIOS DE VIVIENDA GESTIONADOS POR LA SECRETARÍA DISTRITAL DEL HÁBITAT.</v>
          </cell>
          <cell r="AD1227">
            <v>44876</v>
          </cell>
          <cell r="AE1227">
            <v>44876</v>
          </cell>
          <cell r="AF1227">
            <v>44876</v>
          </cell>
          <cell r="AG1227">
            <v>45087</v>
          </cell>
          <cell r="AH1227">
            <v>7</v>
          </cell>
          <cell r="AI1227">
            <v>0</v>
          </cell>
          <cell r="AJ1227">
            <v>7</v>
          </cell>
          <cell r="AK1227">
            <v>7</v>
          </cell>
          <cell r="AL1227">
            <v>0</v>
          </cell>
          <cell r="AN1227">
            <v>45087</v>
          </cell>
          <cell r="AO1227">
            <v>45087</v>
          </cell>
          <cell r="AP1227">
            <v>25900000</v>
          </cell>
          <cell r="AQ1227">
            <v>25900000</v>
          </cell>
          <cell r="AR1227">
            <v>3700000</v>
          </cell>
          <cell r="AS1227">
            <v>0</v>
          </cell>
          <cell r="AT1227">
            <v>4504</v>
          </cell>
          <cell r="AU1227">
            <v>1648</v>
          </cell>
          <cell r="AV1227">
            <v>44854</v>
          </cell>
          <cell r="AW1227">
            <v>27997000</v>
          </cell>
          <cell r="AX1227" t="str">
            <v>O23011601010000007823</v>
          </cell>
        </row>
        <row r="1228">
          <cell r="E1228">
            <v>1194</v>
          </cell>
          <cell r="F1228" t="str">
            <v>1194-2022</v>
          </cell>
          <cell r="G1228" t="str">
            <v xml:space="preserve">CO1.PCCNTR.4221911 </v>
          </cell>
          <cell r="H1228" t="str">
            <v>BENEFICIAR 15851 HOGARES  CON SUBSIDIOS PARA ADQUISICIÓN DE VIVIENDA VIS Y VIP</v>
          </cell>
          <cell r="I1228" t="str">
            <v>En Ejecución</v>
          </cell>
          <cell r="J1228" t="str">
            <v>https://community.secop.gov.co/Public/Tendering/OpportunityDetail/Index?noticeUID=CO1.NTC.3529711&amp;isFromPublicArea=True&amp;isModal=False</v>
          </cell>
          <cell r="K1228" t="str">
            <v xml:space="preserve">SDHT-SDRPUB-PSP-070-2022. </v>
          </cell>
          <cell r="L1228" t="str">
            <v>X</v>
          </cell>
          <cell r="N1228" t="str">
            <v>CC</v>
          </cell>
          <cell r="O1228">
            <v>32609996</v>
          </cell>
          <cell r="Q1228" t="str">
            <v>BARRERA PEREIRA</v>
          </cell>
          <cell r="R1228" t="str">
            <v>INGRID DEL CARMEN</v>
          </cell>
          <cell r="S1228" t="str">
            <v>No Aplica</v>
          </cell>
          <cell r="T1228" t="str">
            <v>INGRID DEL CARMEN BARRERA PEREIRA</v>
          </cell>
          <cell r="U1228" t="str">
            <v>F</v>
          </cell>
          <cell r="V1228">
            <v>44881</v>
          </cell>
          <cell r="W1228" t="str">
            <v>No Aplica</v>
          </cell>
          <cell r="X1228">
            <v>44882</v>
          </cell>
          <cell r="Y1228">
            <v>45084</v>
          </cell>
          <cell r="Z1228" t="str">
            <v>Contratación Directa</v>
          </cell>
          <cell r="AA1228" t="str">
            <v>Contrato</v>
          </cell>
          <cell r="AB1228" t="str">
            <v>Prestación de Servicios Profesionales</v>
          </cell>
          <cell r="AC1228" t="str">
            <v>PRESTAR SERVICIOS PROFESIONALES JURÍDICOS PARA ATENDER LOS REQUERIMIENTOS Y PROYECTAR LOS ACTOS ADMINISTRATIVOS ASOCIADOS A LOS INSTRUMENTOS DE FINANCIACIÓN A CARGO DE LA SUBSECRETARÍA DE GESTIÓN FINANCIERA.</v>
          </cell>
          <cell r="AD1228">
            <v>44882</v>
          </cell>
          <cell r="AE1228">
            <v>44882</v>
          </cell>
          <cell r="AF1228">
            <v>44882</v>
          </cell>
          <cell r="AG1228">
            <v>45084</v>
          </cell>
          <cell r="AH1228">
            <v>6</v>
          </cell>
          <cell r="AI1228">
            <v>21</v>
          </cell>
          <cell r="AJ1228">
            <v>6.7</v>
          </cell>
          <cell r="AK1228">
            <v>6</v>
          </cell>
          <cell r="AL1228">
            <v>21</v>
          </cell>
          <cell r="AM1228">
            <v>201</v>
          </cell>
          <cell r="AN1228">
            <v>45084</v>
          </cell>
          <cell r="AO1228">
            <v>45084</v>
          </cell>
          <cell r="AP1228">
            <v>35510000</v>
          </cell>
          <cell r="AQ1228">
            <v>35510000</v>
          </cell>
          <cell r="AR1228">
            <v>5300000</v>
          </cell>
          <cell r="AS1228">
            <v>0</v>
          </cell>
          <cell r="AT1228">
            <v>4692</v>
          </cell>
          <cell r="AU1228">
            <v>1737</v>
          </cell>
          <cell r="AV1228">
            <v>44865</v>
          </cell>
          <cell r="AW1228">
            <v>39220000</v>
          </cell>
          <cell r="AX1228" t="str">
            <v>O23011601010000007823</v>
          </cell>
        </row>
        <row r="1229">
          <cell r="E1229">
            <v>1195</v>
          </cell>
          <cell r="F1229" t="str">
            <v>1195-2022</v>
          </cell>
          <cell r="G1229" t="str">
            <v xml:space="preserve">CO1.PCCNTR.4222582 </v>
          </cell>
          <cell r="H1229" t="str">
            <v>BENEFICIAR 15851 HOGARES  CON SUBSIDIOS PARA ADQUISICIÓN DE VIVIENDA VIS Y VIP</v>
          </cell>
          <cell r="I1229" t="str">
            <v>En Ejecución</v>
          </cell>
          <cell r="J1229" t="str">
            <v xml:space="preserve">https://community.secop.gov.co/Public/Tendering/OpportunityDetail/Index?noticeUID=CO1.NTC.3531711&amp;isFromPublicArea=True&amp;isModal=False
</v>
          </cell>
          <cell r="K1229" t="str">
            <v xml:space="preserve">SDHT-SDRPUB-PSP-075-2022 </v>
          </cell>
          <cell r="L1229" t="str">
            <v>X</v>
          </cell>
          <cell r="N1229" t="str">
            <v>CC</v>
          </cell>
          <cell r="O1229">
            <v>1143946926</v>
          </cell>
          <cell r="Q1229" t="str">
            <v>ABONIA GARCIA</v>
          </cell>
          <cell r="R1229" t="str">
            <v>CLAUDIA LINETH</v>
          </cell>
          <cell r="S1229" t="str">
            <v>No Aplica</v>
          </cell>
          <cell r="T1229" t="str">
            <v>CLAUDIA LINETH ABONIA GARCIA</v>
          </cell>
          <cell r="U1229" t="str">
            <v>F</v>
          </cell>
          <cell r="V1229">
            <v>44882</v>
          </cell>
          <cell r="W1229" t="str">
            <v>No Aplica</v>
          </cell>
          <cell r="X1229">
            <v>44886</v>
          </cell>
          <cell r="Y1229">
            <v>45087</v>
          </cell>
          <cell r="Z1229" t="str">
            <v>Contratación Directa</v>
          </cell>
          <cell r="AA1229" t="str">
            <v>Contrato</v>
          </cell>
          <cell r="AB1229" t="str">
            <v>Prestación de Servicios Profesionales</v>
          </cell>
          <cell r="AC1229" t="str">
            <v>PRESTAR SERVICIOS PROFESIONALES JURÍDICOS PARA BRINDAR ATENCIÓN A LAS SOLICITUDES PRESENTADAS POR ENTES DE CONTROL E INSTANCIAS JUDICIALES, ASOCIADOS A LOS INSTRUMENTOS DE FINANCIACIÓN A CARGO DE LA SUBSECRETARÍA DE GESTIÓN FINANCIERA.</v>
          </cell>
          <cell r="AD1229">
            <v>44886</v>
          </cell>
          <cell r="AE1229">
            <v>44886</v>
          </cell>
          <cell r="AF1229">
            <v>44886</v>
          </cell>
          <cell r="AG1229">
            <v>45087</v>
          </cell>
          <cell r="AH1229">
            <v>6</v>
          </cell>
          <cell r="AI1229">
            <v>20</v>
          </cell>
          <cell r="AJ1229">
            <v>6.666666666666667</v>
          </cell>
          <cell r="AK1229">
            <v>6</v>
          </cell>
          <cell r="AL1229">
            <v>20</v>
          </cell>
          <cell r="AN1229">
            <v>45087</v>
          </cell>
          <cell r="AO1229">
            <v>45087</v>
          </cell>
          <cell r="AP1229">
            <v>35333333</v>
          </cell>
          <cell r="AQ1229">
            <v>35333333</v>
          </cell>
          <cell r="AR1229">
            <v>5300000</v>
          </cell>
          <cell r="AS1229">
            <v>0.3333333283662796</v>
          </cell>
          <cell r="AT1229">
            <v>0</v>
          </cell>
          <cell r="AU1229">
            <v>1587</v>
          </cell>
          <cell r="AV1229">
            <v>44854</v>
          </cell>
          <cell r="AW1229">
            <v>37807000</v>
          </cell>
          <cell r="AX1229" t="str">
            <v>O23011601010000007823</v>
          </cell>
        </row>
        <row r="1230">
          <cell r="E1230">
            <v>1196</v>
          </cell>
          <cell r="F1230" t="str">
            <v>1196-2022</v>
          </cell>
          <cell r="G1230" t="str">
            <v xml:space="preserve">CO1.PCCNTR.4250379 </v>
          </cell>
          <cell r="H1230" t="str">
            <v>CENTRALIZAR EN 1 SISTEMA DE INFORMACIÓN, LA INFORMACIÓN MISIONAL Y ESTRATÉGICA DEL SECTOR HÁBITAT</v>
          </cell>
          <cell r="I1230" t="str">
            <v>En Ejecución</v>
          </cell>
          <cell r="J1230" t="str">
            <v>https://community.secop.gov.co/Public/Tendering/OpportunityDetail/Index?noticeUID=CO1.NTC.3568423&amp;isFromPublicArea=True&amp;isModal=False</v>
          </cell>
          <cell r="K1230" t="str">
            <v xml:space="preserve">SDHT-SDIS-PSP-059-2022 </v>
          </cell>
          <cell r="L1230" t="str">
            <v>X</v>
          </cell>
          <cell r="N1230" t="str">
            <v>CC</v>
          </cell>
          <cell r="O1230">
            <v>1030615620</v>
          </cell>
          <cell r="Q1230" t="str">
            <v>MALDONADO ARIAS</v>
          </cell>
          <cell r="R1230" t="str">
            <v>GEOVANY</v>
          </cell>
          <cell r="S1230" t="str">
            <v>No Aplica</v>
          </cell>
          <cell r="T1230" t="str">
            <v>GEOVANY MALDONADO ARIAS</v>
          </cell>
          <cell r="U1230" t="str">
            <v>M</v>
          </cell>
          <cell r="V1230">
            <v>44889</v>
          </cell>
          <cell r="W1230">
            <v>44894</v>
          </cell>
          <cell r="X1230">
            <v>44890</v>
          </cell>
          <cell r="Y1230">
            <v>45070</v>
          </cell>
          <cell r="Z1230" t="str">
            <v>Contratación Directa</v>
          </cell>
          <cell r="AA1230" t="str">
            <v>Contrato</v>
          </cell>
          <cell r="AB1230" t="str">
            <v>Prestación de Servicios  de Apoyo a la Gestión</v>
          </cell>
          <cell r="AC1230" t="str">
            <v xml:space="preserve"> PRESTAR SERVICIOS TÉCNICOS PARA APOYAR EL LEVANTAMIENTO Y PROCESAMIENTO DE INFORMACIÓN DE METODOLOGÍAS CUANTITATIVAS Y CUALITATIVAS RELACIONADAS CON LA INFORMACIÓN MISIONAL Y ESTRATÉGICA DEL SECTOR HÁBITAT"</v>
          </cell>
          <cell r="AD1230">
            <v>44894</v>
          </cell>
          <cell r="AE1230" t="str">
            <v>pendiente</v>
          </cell>
          <cell r="AF1230">
            <v>44894</v>
          </cell>
          <cell r="AG1230" t="str">
            <v>pendiente</v>
          </cell>
          <cell r="AH1230">
            <v>6</v>
          </cell>
          <cell r="AI1230">
            <v>0</v>
          </cell>
          <cell r="AJ1230">
            <v>6</v>
          </cell>
          <cell r="AK1230">
            <v>6</v>
          </cell>
          <cell r="AL1230">
            <v>0</v>
          </cell>
          <cell r="AN1230">
            <v>45074</v>
          </cell>
          <cell r="AO1230">
            <v>45074</v>
          </cell>
          <cell r="AP1230">
            <v>24120000</v>
          </cell>
          <cell r="AQ1230">
            <v>24120000</v>
          </cell>
          <cell r="AR1230">
            <v>4020000</v>
          </cell>
          <cell r="AS1230">
            <v>0</v>
          </cell>
          <cell r="AT1230">
            <v>0</v>
          </cell>
          <cell r="AU1230">
            <v>1717</v>
          </cell>
          <cell r="AV1230">
            <v>44859</v>
          </cell>
          <cell r="AX1230" t="str">
            <v>O23011605530000007728</v>
          </cell>
        </row>
        <row r="1231">
          <cell r="E1231">
            <v>1197</v>
          </cell>
          <cell r="F1231" t="str">
            <v>1197-2022</v>
          </cell>
          <cell r="G1231" t="str">
            <v xml:space="preserve">CO1.PCCNTR.4201625 </v>
          </cell>
          <cell r="H1231" t="str">
            <v>BENEFICIAR 15851 HOGARES  CON SUBSIDIOS PARA ADQUISICIÓN DE VIVIENDA VIS Y VIP</v>
          </cell>
          <cell r="I1231" t="str">
            <v>En Ejecución</v>
          </cell>
          <cell r="J1231" t="str">
            <v xml:space="preserve">https://community.secop.gov.co/Public/Tendering/OpportunityDetail/Index?noticeUID=CO1.NTC.3504410&amp;isFromPublicArea=True&amp;isModal=False
</v>
          </cell>
          <cell r="K1231" t="str">
            <v xml:space="preserve">SDHT-SGF-PSP-018-2022 </v>
          </cell>
          <cell r="L1231" t="str">
            <v>X</v>
          </cell>
          <cell r="N1231" t="str">
            <v>CC</v>
          </cell>
          <cell r="O1231">
            <v>67023991</v>
          </cell>
          <cell r="Q1231" t="str">
            <v>CANCHIMBO VERNAZA</v>
          </cell>
          <cell r="R1231" t="str">
            <v>LADY JHOVANNA</v>
          </cell>
          <cell r="S1231" t="str">
            <v>No Aplica</v>
          </cell>
          <cell r="T1231" t="str">
            <v>LADY JHOVANNA CANCHIMBO VERNAZA</v>
          </cell>
          <cell r="U1231" t="str">
            <v>F</v>
          </cell>
          <cell r="V1231">
            <v>44876</v>
          </cell>
          <cell r="W1231" t="str">
            <v>No Aplica</v>
          </cell>
          <cell r="X1231">
            <v>44877</v>
          </cell>
          <cell r="Y1231">
            <v>45088</v>
          </cell>
          <cell r="Z1231" t="str">
            <v>Contratación Directa</v>
          </cell>
          <cell r="AA1231" t="str">
            <v>Contrato</v>
          </cell>
          <cell r="AB1231" t="str">
            <v>Prestación de Servicios Profesionales</v>
          </cell>
          <cell r="AC1231" t="str">
            <v>PRESTAR SERVICIOS PROFESIONALES EN LA ARTICULACIÓN INTERINSTITUCIONAL Y SEGUIMIENTO A LA ASIGNACIÓN DE SUBSIDIOS CON ENFOQUE DIFERENCIAL A CARGO DE LA SUBSECRETARÍA DE GESTIÓN FINANCIERA.</v>
          </cell>
          <cell r="AD1231">
            <v>44877</v>
          </cell>
          <cell r="AE1231">
            <v>44877</v>
          </cell>
          <cell r="AF1231">
            <v>44877</v>
          </cell>
          <cell r="AG1231">
            <v>45087</v>
          </cell>
          <cell r="AH1231">
            <v>7</v>
          </cell>
          <cell r="AI1231">
            <v>0</v>
          </cell>
          <cell r="AJ1231">
            <v>7</v>
          </cell>
          <cell r="AK1231">
            <v>7</v>
          </cell>
          <cell r="AL1231">
            <v>0</v>
          </cell>
          <cell r="AN1231">
            <v>45088</v>
          </cell>
          <cell r="AO1231">
            <v>45088</v>
          </cell>
          <cell r="AP1231">
            <v>43260000</v>
          </cell>
          <cell r="AQ1231">
            <v>43260000</v>
          </cell>
          <cell r="AR1231">
            <v>6180000</v>
          </cell>
          <cell r="AS1231">
            <v>0</v>
          </cell>
          <cell r="AT1231">
            <v>3908</v>
          </cell>
          <cell r="AU1231">
            <v>1610</v>
          </cell>
          <cell r="AV1231">
            <v>44854</v>
          </cell>
          <cell r="AW1231">
            <v>46762000</v>
          </cell>
          <cell r="AX1231" t="str">
            <v>O23011601010000007823</v>
          </cell>
        </row>
        <row r="1232">
          <cell r="E1232">
            <v>1198</v>
          </cell>
          <cell r="F1232" t="str">
            <v>1198-2022</v>
          </cell>
          <cell r="G1232" t="str">
            <v xml:space="preserve">CO1.PCCNTR.4203685 </v>
          </cell>
          <cell r="H1232" t="str">
            <v xml:space="preserve">REALIZAR 2 ESTUDIOS O DISEÑOS DE PREFACTIBILIDAD Y FACTIBILIDAD PARA PROYECTOS GESTIONADOS DE REVITALIZACIÓN URBANA PARA LA COMPETITIVIDAD EN TORNO A NUEVAS INTERVENCIONES PÚBLICAS DE DESARROLLO URBANO. </v>
          </cell>
          <cell r="I1232" t="str">
            <v>En Ejecución</v>
          </cell>
          <cell r="J1232" t="str">
            <v xml:space="preserve">https://community.secop.gov.co/Public/Tendering/OpportunityDetail/Index?noticeUID=CO1.NTC.3508846&amp;isFromPublicArea=True&amp;isModal=False
</v>
          </cell>
          <cell r="K1232" t="str">
            <v xml:space="preserve">SDHT-SDO-PSP-092-2022 </v>
          </cell>
          <cell r="L1232" t="str">
            <v>X</v>
          </cell>
          <cell r="N1232" t="str">
            <v>CC</v>
          </cell>
          <cell r="O1232">
            <v>7167235</v>
          </cell>
          <cell r="Q1232" t="str">
            <v>ANGEL ADRIAN VARGAS ROBLES</v>
          </cell>
          <cell r="R1232" t="str">
            <v>ANGEL ADRIAN VARGAS ROBLES</v>
          </cell>
          <cell r="S1232" t="str">
            <v>No Aplica</v>
          </cell>
          <cell r="T1232" t="str">
            <v>ANGEL ADRIAN VARGAS ROBLES ANGEL ADRIAN VARGAS ROBLES</v>
          </cell>
          <cell r="U1232" t="str">
            <v>M</v>
          </cell>
          <cell r="V1232">
            <v>44875</v>
          </cell>
          <cell r="W1232" t="str">
            <v>No Aplica</v>
          </cell>
          <cell r="X1232">
            <v>44880</v>
          </cell>
          <cell r="Y1232">
            <v>44946</v>
          </cell>
          <cell r="Z1232" t="str">
            <v>Contratación Directa</v>
          </cell>
          <cell r="AA1232" t="str">
            <v>Contrato</v>
          </cell>
          <cell r="AB1232" t="str">
            <v>Prestación de Servicios Profesionales</v>
          </cell>
          <cell r="AC1232" t="str">
            <v>PRESTAR SERVICIOS PROFESIONALES PARA APOYAR LA ELABORACIÓN DE DOCUMENTOS Y SEGUIMIENTO A LA ETAPA PRECONTRACTUAL, CONTRACTUAL Y POSTCONTRACTUAL DE LOS PROCESOS DE CONTRATACIÓN NECESARIOS PARA LA IMPLEMENTACIÓN DE LOS PROYECTOS A CARGO DE LA SUBDIRECCIÓN DE OPERACIONES</v>
          </cell>
          <cell r="AD1232">
            <v>44880</v>
          </cell>
          <cell r="AE1232">
            <v>44880</v>
          </cell>
          <cell r="AF1232">
            <v>44880</v>
          </cell>
          <cell r="AG1232">
            <v>44945</v>
          </cell>
          <cell r="AH1232">
            <v>2</v>
          </cell>
          <cell r="AI1232">
            <v>5</v>
          </cell>
          <cell r="AJ1232">
            <v>2.1666666666666665</v>
          </cell>
          <cell r="AK1232">
            <v>2</v>
          </cell>
          <cell r="AL1232">
            <v>5</v>
          </cell>
          <cell r="AN1232">
            <v>44945</v>
          </cell>
          <cell r="AO1232">
            <v>44945</v>
          </cell>
          <cell r="AP1232">
            <v>16202333</v>
          </cell>
          <cell r="AQ1232">
            <v>16202333</v>
          </cell>
          <cell r="AR1232">
            <v>7478000</v>
          </cell>
          <cell r="AS1232">
            <v>0.3333333320915699</v>
          </cell>
          <cell r="AT1232">
            <v>4382</v>
          </cell>
          <cell r="AU1232">
            <v>1732</v>
          </cell>
          <cell r="AV1232">
            <v>44861</v>
          </cell>
          <cell r="AW1232">
            <v>16202333</v>
          </cell>
          <cell r="AX1232" t="str">
            <v>O23011602320000007641</v>
          </cell>
        </row>
        <row r="1233">
          <cell r="E1233">
            <v>1199</v>
          </cell>
          <cell r="F1233" t="str">
            <v>1199-2022</v>
          </cell>
          <cell r="G1233" t="str">
            <v xml:space="preserve">CO1.PCCNTR.4202082 </v>
          </cell>
          <cell r="H1233" t="str">
            <v xml:space="preserve">REALIZAR 2 ESTUDIOS O DISEÑOS DE PREFACTIBILIDAD Y FACTIBILIDAD PARA PROYECTOS GESTIONADOS DE REVITALIZACIÓN URBANA PARA LA COMPETITIVIDAD EN TORNO A NUEVAS INTERVENCIONES PÚBLICAS DE DESARROLLO URBANO. </v>
          </cell>
          <cell r="I1233" t="str">
            <v>En Ejecución</v>
          </cell>
          <cell r="J1233" t="str">
            <v>https://community.secop.gov.co/Public/Tendering/OpportunityDetail/Index?noticeUID=CO1.NTC.3505291&amp;isFromPublicArea=True&amp;isModal=False</v>
          </cell>
          <cell r="K1233" t="str">
            <v xml:space="preserve">SDHT-SDO-PSP-091-2022. </v>
          </cell>
          <cell r="L1233" t="str">
            <v>X</v>
          </cell>
          <cell r="N1233" t="str">
            <v>CC</v>
          </cell>
          <cell r="O1233">
            <v>1018437778</v>
          </cell>
          <cell r="Q1233" t="str">
            <v>BUITRAGO REDONDO</v>
          </cell>
          <cell r="R1233" t="str">
            <v>ANGELICA DEL PILAR</v>
          </cell>
          <cell r="S1233" t="str">
            <v>No Aplica</v>
          </cell>
          <cell r="T1233" t="str">
            <v>ANGELICA DEL PILAR BUITRAGO REDONDO</v>
          </cell>
          <cell r="U1233" t="str">
            <v>F</v>
          </cell>
          <cell r="V1233">
            <v>44876</v>
          </cell>
          <cell r="W1233" t="str">
            <v>No Aplica</v>
          </cell>
          <cell r="X1233">
            <v>44589</v>
          </cell>
          <cell r="Y1233">
            <v>44941</v>
          </cell>
          <cell r="Z1233" t="str">
            <v>Contratación Directa</v>
          </cell>
          <cell r="AA1233" t="str">
            <v>Contrato</v>
          </cell>
          <cell r="AB1233" t="str">
            <v>Prestación de Servicios Profesionales</v>
          </cell>
          <cell r="AC1233" t="str">
            <v>PRESTAR SERVICIOS PROFESIONALES PARA APOYAR LA ELABORACIÓN DE PRODUCTOS TÉCNICOS DE SOPORTE REQUERIDOS PARA LAS MODELACIONES ARQUITECTÓNICAS Y URBANAS DE LAS INTERVENCIONES PRIORIZADAS EN EL MARCO DE LA ESTRATEGIA INTEGRAL DE REVITALIZACIÓN.</v>
          </cell>
          <cell r="AD1233">
            <v>44880</v>
          </cell>
          <cell r="AE1233">
            <v>44881</v>
          </cell>
          <cell r="AF1233">
            <v>44881</v>
          </cell>
          <cell r="AG1233">
            <v>44941</v>
          </cell>
          <cell r="AH1233">
            <v>2</v>
          </cell>
          <cell r="AI1233">
            <v>0</v>
          </cell>
          <cell r="AJ1233">
            <v>2</v>
          </cell>
          <cell r="AK1233">
            <v>2</v>
          </cell>
          <cell r="AL1233">
            <v>0</v>
          </cell>
          <cell r="AN1233">
            <v>44941</v>
          </cell>
          <cell r="AO1233">
            <v>44941</v>
          </cell>
          <cell r="AP1233">
            <v>10506000</v>
          </cell>
          <cell r="AQ1233">
            <v>10506000</v>
          </cell>
          <cell r="AR1233">
            <v>5253000</v>
          </cell>
          <cell r="AS1233">
            <v>0</v>
          </cell>
          <cell r="AT1233">
            <v>4381</v>
          </cell>
          <cell r="AU1233">
            <v>1654</v>
          </cell>
          <cell r="AV1233">
            <v>44854</v>
          </cell>
          <cell r="AW1233">
            <v>10506000</v>
          </cell>
          <cell r="AX1233" t="str">
            <v>O23011602320000007641</v>
          </cell>
        </row>
        <row r="1234">
          <cell r="E1234">
            <v>1200</v>
          </cell>
          <cell r="F1234" t="str">
            <v>1200-2022</v>
          </cell>
          <cell r="G1234" t="str">
            <v xml:space="preserve">CO1.PCCNTR.4202134 </v>
          </cell>
          <cell r="H1234" t="str">
            <v>BENEFICIAR 15851 HOGARES  CON SUBSIDIOS PARA ADQUISICIÓN DE VIVIENDA VIS Y VIP</v>
          </cell>
          <cell r="I1234" t="str">
            <v>En Ejecución</v>
          </cell>
          <cell r="J1234" t="str">
            <v>https://community.secop.gov.co/Public/Tendering/OpportunityDetail/Index?noticeUID=CO1.NTC.3505175&amp;isFromPublicArea=True&amp;isModal=False</v>
          </cell>
          <cell r="K1234" t="str">
            <v xml:space="preserve">SDHT-SDRPUB-PSAG-014-2022. </v>
          </cell>
          <cell r="L1234" t="str">
            <v>X</v>
          </cell>
          <cell r="N1234" t="str">
            <v>CC</v>
          </cell>
          <cell r="O1234">
            <v>79684774</v>
          </cell>
          <cell r="Q1234" t="str">
            <v>JAIMES CORTES</v>
          </cell>
          <cell r="R1234" t="str">
            <v>VICTOR HUGO</v>
          </cell>
          <cell r="S1234" t="str">
            <v>No Aplica</v>
          </cell>
          <cell r="T1234" t="str">
            <v>VICTOR HUGO JAIMES CORTES</v>
          </cell>
          <cell r="U1234" t="str">
            <v>M</v>
          </cell>
          <cell r="V1234">
            <v>44875</v>
          </cell>
          <cell r="W1234" t="str">
            <v>No Aplica</v>
          </cell>
          <cell r="X1234">
            <v>44876</v>
          </cell>
          <cell r="Y1234">
            <v>45083</v>
          </cell>
          <cell r="Z1234" t="str">
            <v>Contratación Directa</v>
          </cell>
          <cell r="AA1234" t="str">
            <v>Contrato</v>
          </cell>
          <cell r="AB1234" t="str">
            <v>Prestación de Servicios  de Apoyo a la Gestión</v>
          </cell>
          <cell r="AC1234" t="str">
            <v>PRESTAR SERVICIOS DE APOYO A LA GESTIÓN PARA REALIZAR ACTIVIDADES OPERATIVAS Y DE GESTIÓN DOCUMENTAL EN LA IMPLEMENTACIÓN DE LOS INSTRUMENTOS DE FINANCIACIÓN A CARGO DE LA SUBSECRETARÍA DE GESTIÓN FINANCIERA</v>
          </cell>
          <cell r="AD1234">
            <v>44876</v>
          </cell>
          <cell r="AE1234">
            <v>44876</v>
          </cell>
          <cell r="AF1234">
            <v>44876</v>
          </cell>
          <cell r="AG1234">
            <v>45085</v>
          </cell>
          <cell r="AH1234">
            <v>6</v>
          </cell>
          <cell r="AI1234">
            <v>28</v>
          </cell>
          <cell r="AJ1234">
            <v>6.9333333333333336</v>
          </cell>
          <cell r="AK1234">
            <v>6</v>
          </cell>
          <cell r="AL1234">
            <v>28</v>
          </cell>
          <cell r="AN1234">
            <v>45085</v>
          </cell>
          <cell r="AO1234">
            <v>45085</v>
          </cell>
          <cell r="AP1234">
            <v>19184524</v>
          </cell>
          <cell r="AQ1234">
            <v>19184524</v>
          </cell>
          <cell r="AR1234">
            <v>2767000</v>
          </cell>
          <cell r="AS1234">
            <v>9.3333333320915699</v>
          </cell>
          <cell r="AT1234">
            <v>4289</v>
          </cell>
          <cell r="AU1234">
            <v>1597</v>
          </cell>
          <cell r="AV1234">
            <v>44854</v>
          </cell>
          <cell r="AW1234">
            <v>20937000</v>
          </cell>
          <cell r="AX1234" t="str">
            <v>O23011601010000007823</v>
          </cell>
        </row>
        <row r="1235">
          <cell r="E1235">
            <v>1201</v>
          </cell>
          <cell r="F1235" t="str">
            <v>1201-2022</v>
          </cell>
          <cell r="G1235" t="str">
            <v xml:space="preserve">CO1.PCCNTR.4203931 </v>
          </cell>
          <cell r="H1235" t="str">
            <v>MEJORAR 682 VIVIENDAS  RURALES Y EN BORDES URBANOS PRIORIZADAS</v>
          </cell>
          <cell r="I1235" t="str">
            <v>En Ejecución</v>
          </cell>
          <cell r="J1235" t="str">
            <v xml:space="preserve">https://community.secop.gov.co/Public/Tendering/ContractNoticePhases/View?PPI=CO1.PPI.21425787&amp;isFromPublicArea=True&amp;isModal=False
</v>
          </cell>
          <cell r="K1235" t="str">
            <v xml:space="preserve">SDHT-SDO-PSP-088-2022 </v>
          </cell>
          <cell r="L1235" t="str">
            <v>X</v>
          </cell>
          <cell r="N1235" t="str">
            <v>CC</v>
          </cell>
          <cell r="O1235">
            <v>1014242005</v>
          </cell>
          <cell r="Q1235" t="str">
            <v>FIGUEREDO BARBOSA</v>
          </cell>
          <cell r="R1235" t="str">
            <v>LEILA CAROLINA</v>
          </cell>
          <cell r="S1235" t="str">
            <v>No Aplica</v>
          </cell>
          <cell r="T1235" t="str">
            <v>LEILA CAROLINA FIGUEREDO BARBOSA</v>
          </cell>
          <cell r="U1235" t="str">
            <v>F</v>
          </cell>
          <cell r="V1235">
            <v>44876</v>
          </cell>
          <cell r="W1235" t="str">
            <v>No Aplica</v>
          </cell>
          <cell r="X1235">
            <v>44881</v>
          </cell>
          <cell r="Y1235">
            <v>44941</v>
          </cell>
          <cell r="Z1235" t="str">
            <v>Contratación Directa</v>
          </cell>
          <cell r="AA1235" t="str">
            <v>Contrato</v>
          </cell>
          <cell r="AB1235" t="str">
            <v>Prestación de Servicios Profesionales</v>
          </cell>
          <cell r="AC1235" t="str">
            <v>PRESTAR SERVICIOS PROFESIONALES DE APOYO SOCIAL Y DE PARTICIPACIÓN CIUDADANA PARA LA ESTRUCTURACIÓN E IMPLEMENTACIÓN DE LAS INTERVENCIONES DE MEJORAMIENTO INTEGRAL RURAL, Y LOS DEMÁS PROYECTOS PRIORIZADOS POR LA SUBDIRECCIÓN DE OPERACIONES.</v>
          </cell>
          <cell r="AD1235">
            <v>44881</v>
          </cell>
          <cell r="AE1235">
            <v>44881</v>
          </cell>
          <cell r="AF1235">
            <v>44881</v>
          </cell>
          <cell r="AG1235">
            <v>44941</v>
          </cell>
          <cell r="AH1235">
            <v>2</v>
          </cell>
          <cell r="AI1235">
            <v>0</v>
          </cell>
          <cell r="AJ1235">
            <v>2</v>
          </cell>
          <cell r="AK1235">
            <v>2</v>
          </cell>
          <cell r="AL1235">
            <v>0</v>
          </cell>
          <cell r="AN1235">
            <v>44941</v>
          </cell>
          <cell r="AO1235">
            <v>44941</v>
          </cell>
          <cell r="AP1235">
            <v>10506000</v>
          </cell>
          <cell r="AQ1235">
            <v>10506000</v>
          </cell>
          <cell r="AR1235">
            <v>5253000</v>
          </cell>
          <cell r="AS1235">
            <v>0</v>
          </cell>
          <cell r="AT1235">
            <v>3972</v>
          </cell>
          <cell r="AU1235">
            <v>1501</v>
          </cell>
          <cell r="AV1235">
            <v>44826</v>
          </cell>
          <cell r="AW1235">
            <v>15408800</v>
          </cell>
          <cell r="AX1235" t="str">
            <v>O23011601190000007659</v>
          </cell>
        </row>
        <row r="1236">
          <cell r="E1236">
            <v>1202</v>
          </cell>
          <cell r="F1236" t="str">
            <v>1202-2022</v>
          </cell>
          <cell r="G1236" t="str">
            <v xml:space="preserve">CO1.PCCNTR.4204314 </v>
          </cell>
          <cell r="H1236" t="str">
            <v xml:space="preserve">ASIGNAR 4500 SUBSIDIOS PARA MEJORAMIENTO DE VIVIENDA PRIORIZANDO HOGARES CON JEFATURA FEMENINA, PERSONAS CON DISCAPACIDAD, VÍCTIMAS DEL CONFLICTO ARMADO, POBLACIÓN ÉTNICA Y ADULTOS MAYORES </v>
          </cell>
          <cell r="I1236" t="str">
            <v>En Ejecución</v>
          </cell>
          <cell r="J1236" t="str">
            <v>https://community.secop.gov.co/Public/Tendering/OpportunityDetail/Index?noticeUID=CO1.NTC.3508866&amp;isFromPublicArea=True&amp;isModal=False</v>
          </cell>
          <cell r="K1236" t="str">
            <v xml:space="preserve">SDHT-SDB-PSP-140-2022 </v>
          </cell>
          <cell r="L1236" t="str">
            <v>X</v>
          </cell>
          <cell r="N1236" t="str">
            <v>CC</v>
          </cell>
          <cell r="O1236">
            <v>1059447120</v>
          </cell>
          <cell r="Q1236" t="str">
            <v>MONTAÑO OCORO</v>
          </cell>
          <cell r="R1236" t="str">
            <v>DAIRA ROCIO</v>
          </cell>
          <cell r="S1236" t="str">
            <v>No Aplica</v>
          </cell>
          <cell r="T1236" t="str">
            <v>DAIRA ROCIO MONTAÑO OCORO</v>
          </cell>
          <cell r="U1236" t="str">
            <v>F</v>
          </cell>
          <cell r="V1236">
            <v>44875</v>
          </cell>
          <cell r="W1236">
            <v>44880</v>
          </cell>
          <cell r="X1236">
            <v>44877</v>
          </cell>
          <cell r="Y1236">
            <v>44937</v>
          </cell>
          <cell r="Z1236" t="str">
            <v>Contratación Directa</v>
          </cell>
          <cell r="AA1236" t="str">
            <v>Contrato</v>
          </cell>
          <cell r="AB1236" t="str">
            <v>Prestación de Servicios Profesionales</v>
          </cell>
          <cell r="AC1236" t="str">
            <v>PRESTAR SERVICIOS PROFESIONALES PARA ADELANTAR ACTIVIDADES DE RELACIONAMIENTO COMUNITARIO EN EL MARCO DEL PROCESO DE POSTULACIÓN DE HOGARES EN LA MODALIDAD DE HABITABILIDAD.</v>
          </cell>
          <cell r="AD1236">
            <v>44880</v>
          </cell>
          <cell r="AE1236" t="str">
            <v>pendiente</v>
          </cell>
          <cell r="AF1236">
            <v>44880</v>
          </cell>
          <cell r="AG1236" t="str">
            <v>pendiente</v>
          </cell>
          <cell r="AH1236">
            <v>2</v>
          </cell>
          <cell r="AI1236">
            <v>0</v>
          </cell>
          <cell r="AJ1236">
            <v>2</v>
          </cell>
          <cell r="AK1236">
            <v>2</v>
          </cell>
          <cell r="AL1236">
            <v>0</v>
          </cell>
          <cell r="AN1236">
            <v>44940</v>
          </cell>
          <cell r="AO1236">
            <v>44940</v>
          </cell>
          <cell r="AP1236">
            <v>11000000</v>
          </cell>
          <cell r="AQ1236">
            <v>11000000</v>
          </cell>
          <cell r="AR1236">
            <v>5500000</v>
          </cell>
          <cell r="AS1236">
            <v>0</v>
          </cell>
          <cell r="AT1236">
            <v>4244</v>
          </cell>
          <cell r="AU1236">
            <v>1695</v>
          </cell>
          <cell r="AV1236">
            <v>44855</v>
          </cell>
          <cell r="AW1236">
            <v>12833333</v>
          </cell>
          <cell r="AX1236" t="str">
            <v>O23011601010000007715</v>
          </cell>
        </row>
        <row r="1237">
          <cell r="E1237">
            <v>1203</v>
          </cell>
          <cell r="F1237" t="str">
            <v>1203-2022</v>
          </cell>
          <cell r="G1237" t="str">
            <v xml:space="preserve">CO1.PCCNTR.4204347 </v>
          </cell>
          <cell r="H1237" t="str">
            <v xml:space="preserve">REALIZAR 2 ESTUDIOS O DISEÑOS DE PREFACTIBILIDAD Y FACTIBILIDAD PARA PROYECTOS GESTIONADOS DE REVITALIZACIÓN URBANA PARA LA COMPETITIVIDAD EN TORNO A NUEVAS INTERVENCIONES PÚBLICAS DE DESARROLLO URBANO. </v>
          </cell>
          <cell r="I1237" t="str">
            <v>En Ejecución</v>
          </cell>
          <cell r="J1237" t="str">
            <v xml:space="preserve">https://community.secop.gov.co/Public/Tendering/OpportunityDetail/Index?noticeUID=CO1.NTC.3508895&amp;isFromPublicArea=True&amp;isModal=False
</v>
          </cell>
          <cell r="K1237" t="str">
            <v xml:space="preserve">SDHT-SDO-PSP-090-2022 </v>
          </cell>
          <cell r="L1237" t="str">
            <v>X</v>
          </cell>
          <cell r="N1237" t="str">
            <v>CC</v>
          </cell>
          <cell r="O1237">
            <v>52716762</v>
          </cell>
          <cell r="Q1237" t="str">
            <v>HOYOS GARCIA</v>
          </cell>
          <cell r="R1237" t="str">
            <v>PIEDAD</v>
          </cell>
          <cell r="S1237" t="str">
            <v>No Aplica</v>
          </cell>
          <cell r="T1237" t="str">
            <v>PIEDAD HOYOS GARCIA</v>
          </cell>
          <cell r="U1237" t="str">
            <v>F</v>
          </cell>
          <cell r="V1237">
            <v>44876</v>
          </cell>
          <cell r="W1237">
            <v>44882</v>
          </cell>
          <cell r="X1237">
            <v>44588</v>
          </cell>
          <cell r="Y1237">
            <v>44941</v>
          </cell>
          <cell r="Z1237" t="str">
            <v>Contratación Directa</v>
          </cell>
          <cell r="AA1237" t="str">
            <v>Contrato</v>
          </cell>
          <cell r="AB1237" t="str">
            <v>Prestación de Servicios Profesionales</v>
          </cell>
          <cell r="AC1237" t="str">
            <v>PRESTAR SERVICIOS PROFESIONALES PARA LIDERAR Y ELABORAR PRODUCTOS TÉCNICOS DE SOPORTE REQUERIDOS PARA LA FORMULACIÓN E IMPLEMENTACIÓN DE LOS PROYECTOS PRIORIZADOS EN EL MARCO DE LA ESTRATEGIA INTEGRAL DE REVITALIZACIÓN.</v>
          </cell>
          <cell r="AD1237">
            <v>44882</v>
          </cell>
          <cell r="AE1237">
            <v>44882</v>
          </cell>
          <cell r="AF1237">
            <v>44882</v>
          </cell>
          <cell r="AG1237">
            <v>44942</v>
          </cell>
          <cell r="AH1237">
            <v>2</v>
          </cell>
          <cell r="AI1237">
            <v>0</v>
          </cell>
          <cell r="AJ1237">
            <v>2</v>
          </cell>
          <cell r="AK1237">
            <v>2</v>
          </cell>
          <cell r="AL1237">
            <v>0</v>
          </cell>
          <cell r="AN1237">
            <v>44942</v>
          </cell>
          <cell r="AO1237">
            <v>44942</v>
          </cell>
          <cell r="AP1237">
            <v>18540000</v>
          </cell>
          <cell r="AQ1237">
            <v>18540000</v>
          </cell>
          <cell r="AR1237">
            <v>9270000</v>
          </cell>
          <cell r="AS1237">
            <v>0</v>
          </cell>
          <cell r="AT1237">
            <v>4241</v>
          </cell>
          <cell r="AU1237">
            <v>1653</v>
          </cell>
          <cell r="AV1237">
            <v>44854</v>
          </cell>
          <cell r="AW1237">
            <v>18540000</v>
          </cell>
          <cell r="AX1237" t="str">
            <v>O23011602320000007641</v>
          </cell>
        </row>
        <row r="1238">
          <cell r="E1238">
            <v>1204</v>
          </cell>
          <cell r="F1238" t="str">
            <v>1204-2022</v>
          </cell>
          <cell r="G1238" t="str">
            <v xml:space="preserve">CO1.PCCNTR.4203679 </v>
          </cell>
          <cell r="H1238" t="str">
            <v xml:space="preserve">REALIZAR 30  ESTUDIOS O DISEÑOS DE PREFACTIBILIDAD Y FACTIBILIDAD PARA LAS INTERVENCIONES URBANAS EN ÁREAS DE LA CIUDAD CON ALTA INCIDENCIA DE VIOLENCIA SEXUAL. </v>
          </cell>
          <cell r="I1238" t="str">
            <v>En Ejecución</v>
          </cell>
          <cell r="J1238" t="str">
            <v xml:space="preserve">https://community.secop.gov.co/Public/Tendering/OpportunityDetail/Index?noticeUID=CO1.NTC.3508470&amp;isFromPublicArea=True&amp;isModal=False
</v>
          </cell>
          <cell r="K1238" t="str">
            <v xml:space="preserve">SDHT-SDO-PSP-094-2022 </v>
          </cell>
          <cell r="L1238" t="str">
            <v>X</v>
          </cell>
          <cell r="N1238" t="str">
            <v>CC</v>
          </cell>
          <cell r="O1238">
            <v>39631385</v>
          </cell>
          <cell r="Q1238" t="str">
            <v>NABOLLAN GRUESSO</v>
          </cell>
          <cell r="R1238" t="str">
            <v>LUZ AMPARO</v>
          </cell>
          <cell r="S1238" t="str">
            <v>No Aplica</v>
          </cell>
          <cell r="T1238" t="str">
            <v>LUZ AMPARO NABOLLAN GRUESSO</v>
          </cell>
          <cell r="U1238" t="str">
            <v>F</v>
          </cell>
          <cell r="V1238">
            <v>44876</v>
          </cell>
          <cell r="W1238" t="str">
            <v>No Aplica</v>
          </cell>
          <cell r="X1238">
            <v>44881</v>
          </cell>
          <cell r="Y1238">
            <v>44941</v>
          </cell>
          <cell r="Z1238" t="str">
            <v>Contratación Directa</v>
          </cell>
          <cell r="AA1238" t="str">
            <v>Contrato</v>
          </cell>
          <cell r="AB1238" t="str">
            <v>Prestación de Servicios Profesionales</v>
          </cell>
          <cell r="AC1238" t="str">
            <v>PRESTAR SERVICIOS PROFESIONALES DE APOYO EN LA ARTICULACIÓN CON ENTIDADES DEL DISTRITO Y COMUNIDADES BENEFICIARAS, PARA EL DISEÑO PARTICIPATIVO DE LAS INTERVENCIONES DE RECUPERACIÓN DEL ESPACIO PÚBLICO PARA EL CUIDADO, Y DEMÁS PROYECTOS PRIORIZADOS POR LA SUBDIRECCIÓN DE OPERACIONES.</v>
          </cell>
          <cell r="AD1238">
            <v>44881</v>
          </cell>
          <cell r="AE1238">
            <v>44881</v>
          </cell>
          <cell r="AF1238">
            <v>44881</v>
          </cell>
          <cell r="AG1238">
            <v>44941</v>
          </cell>
          <cell r="AH1238">
            <v>2</v>
          </cell>
          <cell r="AI1238">
            <v>0</v>
          </cell>
          <cell r="AJ1238">
            <v>2</v>
          </cell>
          <cell r="AK1238">
            <v>2</v>
          </cell>
          <cell r="AL1238">
            <v>0</v>
          </cell>
          <cell r="AN1238">
            <v>44941</v>
          </cell>
          <cell r="AO1238">
            <v>44941</v>
          </cell>
          <cell r="AP1238">
            <v>10506000</v>
          </cell>
          <cell r="AQ1238">
            <v>10506000</v>
          </cell>
          <cell r="AR1238">
            <v>5253000</v>
          </cell>
          <cell r="AS1238">
            <v>0</v>
          </cell>
          <cell r="AT1238">
            <v>4144</v>
          </cell>
          <cell r="AU1238">
            <v>1656</v>
          </cell>
          <cell r="AV1238">
            <v>44854</v>
          </cell>
          <cell r="AW1238">
            <v>10506000</v>
          </cell>
          <cell r="AX1238" t="str">
            <v>O23011603450000007645</v>
          </cell>
        </row>
        <row r="1239">
          <cell r="E1239">
            <v>1205</v>
          </cell>
          <cell r="F1239" t="str">
            <v>1205-2022</v>
          </cell>
          <cell r="G1239" t="str">
            <v xml:space="preserve">CO1.PCCNTR.4203673 </v>
          </cell>
          <cell r="H1239" t="str">
            <v>ADECUAR 42000 METROS CUADRADOS DE ESPACIO PÚBLICO EN ÁREAS PRIORIZADAS DE LA CIUDAD  CON ALTA INCIDENCIA DE VIOLENCIA SEXUAL.</v>
          </cell>
          <cell r="I1239" t="str">
            <v>En Ejecución</v>
          </cell>
          <cell r="J1239" t="str">
            <v>https://community.secop.gov.co/Public/Tendering/OpportunityDetail/Index?noticeUID=CO1.NTC.3508462&amp;isFromPublicArea=True&amp;isModal=False</v>
          </cell>
          <cell r="K1239" t="str">
            <v xml:space="preserve">SDHT-SDO-PSP-095-2022 </v>
          </cell>
          <cell r="L1239" t="str">
            <v>X</v>
          </cell>
          <cell r="N1239" t="str">
            <v>CC</v>
          </cell>
          <cell r="O1239">
            <v>51627148</v>
          </cell>
          <cell r="Q1239" t="str">
            <v>CAMELO VELOZA</v>
          </cell>
          <cell r="R1239" t="str">
            <v>ALBA YANNETH</v>
          </cell>
          <cell r="S1239" t="str">
            <v>No Aplica</v>
          </cell>
          <cell r="T1239" t="str">
            <v>ALBA YANNETH CAMELO VELOZA</v>
          </cell>
          <cell r="U1239" t="str">
            <v>F</v>
          </cell>
          <cell r="V1239">
            <v>44875</v>
          </cell>
          <cell r="W1239" t="str">
            <v>No Aplica</v>
          </cell>
          <cell r="X1239">
            <v>44877</v>
          </cell>
          <cell r="Y1239">
            <v>44935</v>
          </cell>
          <cell r="Z1239" t="str">
            <v>Contratación Directa</v>
          </cell>
          <cell r="AA1239" t="str">
            <v>Contrato</v>
          </cell>
          <cell r="AB1239" t="str">
            <v>Prestación de Servicios Profesionales</v>
          </cell>
          <cell r="AC1239" t="str">
            <v>PRESTAR SERVICIOS PROFESIONALES DE APOYO SOCIAL Y DE PARTICIPACIÓN CIUDADANA EN LA IMPLEMENTACIÓN Y EJECUCIÓN DE LAS INTERVENCIONES DE RECUPERACIÓN DEL ESPACIO PÚBLICO PARA EL CUIDADO, Y DEMÁS PROYECTOS PRIORIZADOS POR LA SUBDIRECCIÓN DE OPERACIONES.</v>
          </cell>
          <cell r="AD1239">
            <v>44877</v>
          </cell>
          <cell r="AE1239">
            <v>44875</v>
          </cell>
          <cell r="AF1239">
            <v>44877</v>
          </cell>
          <cell r="AG1239">
            <v>44941</v>
          </cell>
          <cell r="AH1239">
            <v>2</v>
          </cell>
          <cell r="AI1239">
            <v>0</v>
          </cell>
          <cell r="AJ1239">
            <v>2</v>
          </cell>
          <cell r="AK1239">
            <v>2</v>
          </cell>
          <cell r="AL1239">
            <v>0</v>
          </cell>
          <cell r="AN1239">
            <v>44937</v>
          </cell>
          <cell r="AO1239">
            <v>44937</v>
          </cell>
          <cell r="AP1239">
            <v>10506000</v>
          </cell>
          <cell r="AQ1239">
            <v>10506000</v>
          </cell>
          <cell r="AR1239">
            <v>5253000</v>
          </cell>
          <cell r="AS1239">
            <v>0</v>
          </cell>
          <cell r="AT1239">
            <v>4146</v>
          </cell>
          <cell r="AU1239">
            <v>1657</v>
          </cell>
          <cell r="AV1239">
            <v>44854</v>
          </cell>
          <cell r="AW1239">
            <v>10506000</v>
          </cell>
          <cell r="AX1239" t="str">
            <v>O23011603450000007645</v>
          </cell>
        </row>
        <row r="1240">
          <cell r="E1240">
            <v>1206</v>
          </cell>
          <cell r="F1240" t="str">
            <v>1206-2022</v>
          </cell>
          <cell r="G1240" t="str">
            <v xml:space="preserve">CO1.PCCNTR.4206054 </v>
          </cell>
          <cell r="H1240" t="str">
            <v>BENEFICIAR 15851 HOGARES  CON SUBSIDIOS PARA ADQUISICIÓN DE VIVIENDA VIS Y VIP</v>
          </cell>
          <cell r="I1240" t="str">
            <v>En Ejecución</v>
          </cell>
          <cell r="J1240" t="str">
            <v xml:space="preserve">https://community.secop.gov.co/Public/Tendering/OpportunityDetail/Index?noticeUID=CO1.NTC.3508462&amp;isFromPublicArea=True&amp;isModal=False
</v>
          </cell>
          <cell r="K1240" t="str">
            <v xml:space="preserve">SDHT-SDRPUB-PSP-072-2022 </v>
          </cell>
          <cell r="L1240" t="str">
            <v>X</v>
          </cell>
          <cell r="N1240" t="str">
            <v>CC</v>
          </cell>
          <cell r="O1240">
            <v>52950092</v>
          </cell>
          <cell r="Q1240" t="str">
            <v>MEZA CASTAÑEDA</v>
          </cell>
          <cell r="R1240" t="str">
            <v>YOHANNA AISLEN</v>
          </cell>
          <cell r="S1240" t="str">
            <v>No Aplica</v>
          </cell>
          <cell r="T1240" t="str">
            <v>YOHANNA AISLEN MEZA CASTAÑEDA</v>
          </cell>
          <cell r="U1240" t="str">
            <v>F</v>
          </cell>
          <cell r="V1240">
            <v>44876</v>
          </cell>
          <cell r="W1240" t="str">
            <v>No Aplica</v>
          </cell>
          <cell r="X1240">
            <v>44877</v>
          </cell>
          <cell r="Y1240">
            <v>45084</v>
          </cell>
          <cell r="Z1240" t="str">
            <v>Contratación Directa</v>
          </cell>
          <cell r="AA1240" t="str">
            <v>Contrato</v>
          </cell>
          <cell r="AB1240" t="str">
            <v>Prestación de Servicios Profesionales</v>
          </cell>
          <cell r="AC1240" t="str">
            <v>PRESTAR SERVICIOS PROFESIONALES PARA IMPLEMENTAR LAS ESTRATEGIAS SOCIALES Y BRINDAR ACOMPAÑAMIENTO A LOS HOGARES BENEFICIARIOS DE LOS INSTRUMENTOS DE FINANCIACIÓN A CARGO DE LA SUBSECRETARÍA DE GESTIÓN FINANCIERA QUE FACILITAN EL ACCESO A VIVIENDA VIS O VIP</v>
          </cell>
          <cell r="AD1240">
            <v>44877</v>
          </cell>
          <cell r="AE1240">
            <v>44877</v>
          </cell>
          <cell r="AF1240">
            <v>44877</v>
          </cell>
          <cell r="AG1240">
            <v>45086</v>
          </cell>
          <cell r="AH1240">
            <v>6</v>
          </cell>
          <cell r="AI1240">
            <v>28</v>
          </cell>
          <cell r="AJ1240">
            <v>6.9333333333333336</v>
          </cell>
          <cell r="AK1240">
            <v>6</v>
          </cell>
          <cell r="AL1240">
            <v>28</v>
          </cell>
          <cell r="AN1240">
            <v>45086</v>
          </cell>
          <cell r="AO1240">
            <v>45086</v>
          </cell>
          <cell r="AP1240">
            <v>45066667</v>
          </cell>
          <cell r="AQ1240">
            <v>45066667</v>
          </cell>
          <cell r="AR1240">
            <v>6500000</v>
          </cell>
          <cell r="AS1240">
            <v>-0.3333333358168602</v>
          </cell>
          <cell r="AT1240">
            <v>4704</v>
          </cell>
          <cell r="AU1240">
            <v>1614</v>
          </cell>
          <cell r="AV1240">
            <v>44854</v>
          </cell>
          <cell r="AW1240">
            <v>47233000</v>
          </cell>
          <cell r="AX1240" t="str">
            <v>O23011601010000007823</v>
          </cell>
        </row>
        <row r="1241">
          <cell r="E1241">
            <v>1207</v>
          </cell>
          <cell r="F1241" t="str">
            <v>1207-2022</v>
          </cell>
          <cell r="G1241" t="str">
            <v xml:space="preserve">CO1.PCCNTR.4208478 </v>
          </cell>
          <cell r="H1241" t="str">
            <v xml:space="preserve">REALIZAR 36 ESTUDIOS  O DISEÑOS  DE PREFACTIBILIDAD Y FACTIBILIDAD PARA LAS INTERVENCIONES DE ACUPUNTURA URBANA. </v>
          </cell>
          <cell r="I1241" t="str">
            <v>En Ejecución</v>
          </cell>
          <cell r="J1241" t="str">
            <v>https://community.secop.gov.co/Public/Tendering/OpportunityDetail/Index?noticeUID=CO1.NTC.3514612&amp;isFromPublicArea=True&amp;isModal=False</v>
          </cell>
          <cell r="K1241" t="str">
            <v xml:space="preserve">SDHT-SDO-PSP-093-2022 </v>
          </cell>
          <cell r="L1241" t="str">
            <v>X</v>
          </cell>
          <cell r="N1241" t="str">
            <v>CC</v>
          </cell>
          <cell r="O1241">
            <v>1069078793</v>
          </cell>
          <cell r="Q1241" t="str">
            <v>BERMUDEZ GOMEZ</v>
          </cell>
          <cell r="R1241" t="str">
            <v>LIZETH KATHERINE</v>
          </cell>
          <cell r="S1241" t="str">
            <v>No Aplica</v>
          </cell>
          <cell r="T1241" t="str">
            <v>LIZETH KATHERINE BERMUDEZ GOMEZ</v>
          </cell>
          <cell r="U1241" t="str">
            <v>F</v>
          </cell>
          <cell r="V1241">
            <v>44876</v>
          </cell>
          <cell r="W1241" t="str">
            <v>No Aplica</v>
          </cell>
          <cell r="X1241">
            <v>44881</v>
          </cell>
          <cell r="Y1241">
            <v>44941</v>
          </cell>
          <cell r="Z1241" t="str">
            <v>Contratación Directa</v>
          </cell>
          <cell r="AA1241" t="str">
            <v>Contrato</v>
          </cell>
          <cell r="AB1241" t="str">
            <v>Prestación de Servicios Profesionales</v>
          </cell>
          <cell r="AC1241" t="str">
            <v>PRESTAR SERVICIOS PROFESIONALES PARA APOYAR EN EL ANÁLISIS NORMATIVO Y LA ELABORACIÓN DE PLANIMETRÍA, RENDERS Y MODELACIONES URBANAS Y ARQUITECTÓNICAS PARA LA IMPLEMENTACIÓN DE LAS ACCIONES DE ACUPUNTURA URBANA, Y LOS DEMÁS PROYECTOS PRIORIZADOS POR LA SUBDIRECCIÓN DE OPERACIONES.</v>
          </cell>
          <cell r="AD1241">
            <v>44881</v>
          </cell>
          <cell r="AE1241">
            <v>44881</v>
          </cell>
          <cell r="AF1241">
            <v>44881</v>
          </cell>
          <cell r="AG1241">
            <v>44941</v>
          </cell>
          <cell r="AH1241">
            <v>2</v>
          </cell>
          <cell r="AI1241">
            <v>0</v>
          </cell>
          <cell r="AJ1241">
            <v>2</v>
          </cell>
          <cell r="AK1241">
            <v>2</v>
          </cell>
          <cell r="AL1241">
            <v>0</v>
          </cell>
          <cell r="AN1241">
            <v>44941</v>
          </cell>
          <cell r="AO1241">
            <v>44941</v>
          </cell>
          <cell r="AP1241">
            <v>10506000</v>
          </cell>
          <cell r="AQ1241">
            <v>10506000</v>
          </cell>
          <cell r="AR1241">
            <v>5253000</v>
          </cell>
          <cell r="AS1241">
            <v>0</v>
          </cell>
          <cell r="AT1241">
            <v>0</v>
          </cell>
          <cell r="AU1241">
            <v>1655</v>
          </cell>
          <cell r="AV1241">
            <v>44854</v>
          </cell>
          <cell r="AW1241">
            <v>10506000</v>
          </cell>
          <cell r="AX1241" t="str">
            <v>O23011602320000007642</v>
          </cell>
        </row>
        <row r="1242">
          <cell r="E1242">
            <v>1208</v>
          </cell>
          <cell r="F1242" t="str">
            <v>1208-2022</v>
          </cell>
          <cell r="G1242" t="str">
            <v xml:space="preserve">CO1.PCCNTR.4209487 </v>
          </cell>
          <cell r="H1242" t="str">
            <v>BENEFICIAR 15851 HOGARES  CON SUBSIDIOS PARA ADQUISICIÓN DE VIVIENDA VIS Y VIP</v>
          </cell>
          <cell r="I1242" t="str">
            <v>En Ejecución</v>
          </cell>
          <cell r="J1242" t="str">
            <v xml:space="preserve">https://community.secop.gov.co/Public/Tendering/OpportunityDetail/Index?noticeUID=CO1.NTC.3515309&amp;isFromPublicArea=True&amp;isModal=False
</v>
          </cell>
          <cell r="K1242" t="str">
            <v xml:space="preserve">SDHT-SDRPUB-PSP-088-2022 </v>
          </cell>
          <cell r="L1242" t="str">
            <v>X</v>
          </cell>
          <cell r="N1242" t="str">
            <v>CC</v>
          </cell>
          <cell r="O1242">
            <v>80213841</v>
          </cell>
          <cell r="Q1242" t="str">
            <v>GONZALEZ CETINA</v>
          </cell>
          <cell r="R1242" t="str">
            <v>JORGE ANDRES</v>
          </cell>
          <cell r="S1242" t="str">
            <v>No Aplica</v>
          </cell>
          <cell r="T1242" t="str">
            <v>JORGE ANDRES GONZALEZ CETINA</v>
          </cell>
          <cell r="U1242" t="str">
            <v>M</v>
          </cell>
          <cell r="V1242">
            <v>44876</v>
          </cell>
          <cell r="W1242" t="str">
            <v>No Aplica</v>
          </cell>
          <cell r="X1242">
            <v>44880</v>
          </cell>
          <cell r="Y1242">
            <v>45086</v>
          </cell>
          <cell r="Z1242" t="str">
            <v>Contratación Directa</v>
          </cell>
          <cell r="AA1242" t="str">
            <v>Contrato</v>
          </cell>
          <cell r="AB1242" t="str">
            <v>Prestación de Servicios Profesionales</v>
          </cell>
          <cell r="AC1242" t="str">
            <v>PRESTAR SERVICIOS PROFESIONALES PARA SUMINISTRAR EL DESARROLLO, VALIDACIÓN Y FUNCIONALIDAD DE PAGINAS WEB Y SISTEMA DE INFORMACION, CONFIGURAR Y MANTERNER ACTUALIZADOS LOS SERVIDORES(HOSTIG) DE LA SUBDIRECCION DE RECURSOS PUBLICOS PARA LA APLICACIÓN DE LOS INSTRUMENTOS DE FINANCIACIÓN.</v>
          </cell>
          <cell r="AD1242">
            <v>44880</v>
          </cell>
          <cell r="AE1242">
            <v>44880</v>
          </cell>
          <cell r="AF1242">
            <v>44880</v>
          </cell>
          <cell r="AG1242">
            <v>45086</v>
          </cell>
          <cell r="AH1242">
            <v>6</v>
          </cell>
          <cell r="AI1242">
            <v>25</v>
          </cell>
          <cell r="AJ1242">
            <v>6.833333333333333</v>
          </cell>
          <cell r="AK1242">
            <v>6</v>
          </cell>
          <cell r="AL1242">
            <v>25</v>
          </cell>
          <cell r="AN1242">
            <v>45086</v>
          </cell>
          <cell r="AO1242">
            <v>45086</v>
          </cell>
          <cell r="AP1242">
            <v>63345000</v>
          </cell>
          <cell r="AQ1242">
            <v>63345000</v>
          </cell>
          <cell r="AR1242">
            <v>9270000</v>
          </cell>
          <cell r="AS1242">
            <v>0</v>
          </cell>
          <cell r="AT1242">
            <v>4605</v>
          </cell>
          <cell r="AU1242">
            <v>1643</v>
          </cell>
          <cell r="AV1242">
            <v>44854</v>
          </cell>
          <cell r="AW1242">
            <v>70143000</v>
          </cell>
          <cell r="AX1242" t="str">
            <v>O23011601010000007823</v>
          </cell>
        </row>
        <row r="1243">
          <cell r="E1243">
            <v>1209</v>
          </cell>
          <cell r="F1243" t="str">
            <v>1209-2022</v>
          </cell>
          <cell r="G1243" t="str">
            <v xml:space="preserve">CO1.PCCNTR.4209852 </v>
          </cell>
          <cell r="H1243" t="str">
            <v>BENEFICIAR 15851 HOGARES  CON SUBSIDIOS PARA ADQUISICIÓN DE VIVIENDA VIS Y VIP</v>
          </cell>
          <cell r="I1243" t="str">
            <v>En Ejecución</v>
          </cell>
          <cell r="J1243" t="str">
            <v xml:space="preserve">https://community.secop.gov.co/Public/Tendering/OpportunityDetail/Index?noticeUID=CO1.NTC.3515626&amp;isFromPublicArea=True&amp;isModal=False
</v>
          </cell>
          <cell r="K1243" t="str">
            <v xml:space="preserve">SDHT-SDRPUB-PSP-065-2022 </v>
          </cell>
          <cell r="L1243" t="str">
            <v>X</v>
          </cell>
          <cell r="N1243" t="str">
            <v>CC</v>
          </cell>
          <cell r="O1243">
            <v>1113640981</v>
          </cell>
          <cell r="Q1243" t="str">
            <v>GARCIA PERAFAN</v>
          </cell>
          <cell r="R1243" t="str">
            <v>LUZ HEIDY</v>
          </cell>
          <cell r="S1243" t="str">
            <v>No Aplica</v>
          </cell>
          <cell r="T1243" t="str">
            <v>LUZ HEIDY GARCIA PERAFAN</v>
          </cell>
          <cell r="U1243" t="str">
            <v>F</v>
          </cell>
          <cell r="V1243">
            <v>44876</v>
          </cell>
          <cell r="W1243" t="str">
            <v>No Aplica</v>
          </cell>
          <cell r="X1243">
            <v>44877</v>
          </cell>
          <cell r="Y1243">
            <v>45090</v>
          </cell>
          <cell r="Z1243" t="str">
            <v>Contratación Directa</v>
          </cell>
          <cell r="AA1243" t="str">
            <v>Contrato</v>
          </cell>
          <cell r="AB1243" t="str">
            <v>Prestación de Servicios Profesionales</v>
          </cell>
          <cell r="AC1243" t="str">
            <v>PRESTAR SERVICIOS PROFESIONALES JURÍDICOS PARA ATENDER LOS REQUERIMIENTOS ASOCIADOS A LOS INSTRUMENTOS DE FINANCIACIÓN A CARGO DE LA SUBSECRETARÍA DE GESTIÓN FINANCIERA.</v>
          </cell>
          <cell r="AD1243">
            <v>44877</v>
          </cell>
          <cell r="AE1243">
            <v>44876</v>
          </cell>
          <cell r="AF1243">
            <v>44877</v>
          </cell>
          <cell r="AG1243">
            <v>45081</v>
          </cell>
          <cell r="AH1243">
            <v>6</v>
          </cell>
          <cell r="AI1243">
            <v>24</v>
          </cell>
          <cell r="AJ1243">
            <v>6.8</v>
          </cell>
          <cell r="AK1243">
            <v>6</v>
          </cell>
          <cell r="AL1243">
            <v>24</v>
          </cell>
          <cell r="AN1243">
            <v>45082</v>
          </cell>
          <cell r="AO1243">
            <v>45082</v>
          </cell>
          <cell r="AP1243">
            <v>36040000</v>
          </cell>
          <cell r="AQ1243">
            <v>36040000</v>
          </cell>
          <cell r="AR1243">
            <v>5300000</v>
          </cell>
          <cell r="AS1243">
            <v>0</v>
          </cell>
          <cell r="AT1243">
            <v>4644</v>
          </cell>
          <cell r="AU1243">
            <v>1575</v>
          </cell>
          <cell r="AV1243">
            <v>44854</v>
          </cell>
          <cell r="AW1243">
            <v>39750000</v>
          </cell>
          <cell r="AX1243" t="str">
            <v>O23011601010000007823</v>
          </cell>
        </row>
        <row r="1244">
          <cell r="E1244">
            <v>1210</v>
          </cell>
          <cell r="F1244" t="str">
            <v>1210-2022</v>
          </cell>
          <cell r="G1244" t="str">
            <v xml:space="preserve">CO1.PCCNTR.4213057 </v>
          </cell>
          <cell r="H1244" t="str">
            <v>IMPLEMENTAR 1  SISTEMA  DE LA SDHT</v>
          </cell>
          <cell r="I1244" t="str">
            <v>En Ejecución</v>
          </cell>
          <cell r="J1244" t="str">
            <v>https://community.secop.gov.co/Public/Tendering/OpportunityDetail/Index?noticeUID=CO1.NTC.3519762&amp;isFromPublicArea=True&amp;isModal=False</v>
          </cell>
          <cell r="K1244" t="str">
            <v xml:space="preserve">SDHT-SGC-PSP-3165-2022 </v>
          </cell>
          <cell r="L1244" t="str">
            <v>X</v>
          </cell>
          <cell r="N1244" t="str">
            <v>CC</v>
          </cell>
          <cell r="O1244">
            <v>40025249</v>
          </cell>
          <cell r="Q1244" t="str">
            <v>CASTILLO GUERRERO</v>
          </cell>
          <cell r="R1244" t="str">
            <v>YANETH FABIOLA</v>
          </cell>
          <cell r="S1244" t="str">
            <v>No Aplica</v>
          </cell>
          <cell r="T1244" t="str">
            <v>YANETH FABIOLA CASTILLO GUERRERO</v>
          </cell>
          <cell r="U1244" t="str">
            <v>F</v>
          </cell>
          <cell r="V1244">
            <v>44880</v>
          </cell>
          <cell r="W1244" t="str">
            <v>No Aplica</v>
          </cell>
          <cell r="X1244">
            <v>44881</v>
          </cell>
          <cell r="Y1244">
            <v>44972</v>
          </cell>
          <cell r="Z1244" t="str">
            <v>Contratación Directa</v>
          </cell>
          <cell r="AA1244" t="str">
            <v>Contrato</v>
          </cell>
          <cell r="AB1244" t="str">
            <v>Prestación de Servicios Profesionales</v>
          </cell>
          <cell r="AC1244" t="str">
            <v>PRESTAR SERVICIOS PROFESIONALES PARA ADELANTAR LA ETAPA DE INSTRUCCIÓN Y SUSTANCIACIÓN DE LAS ACTUACIONES DISCIPLINARIAS QUE LE SEAN ASIGNADAS, DE CONFORMIDAD CON LOS PROCESOS DESARROLLADOS EN LA OFICINA DE CONTROL DISCIPLINARIO INTERNO DE LA SDHT.</v>
          </cell>
          <cell r="AD1244">
            <v>44881</v>
          </cell>
          <cell r="AE1244" t="str">
            <v>pendiente</v>
          </cell>
          <cell r="AF1244">
            <v>44881</v>
          </cell>
          <cell r="AG1244" t="str">
            <v>pendiente</v>
          </cell>
          <cell r="AH1244">
            <v>3</v>
          </cell>
          <cell r="AI1244">
            <v>0</v>
          </cell>
          <cell r="AJ1244">
            <v>3</v>
          </cell>
          <cell r="AK1244">
            <v>3</v>
          </cell>
          <cell r="AL1244">
            <v>0</v>
          </cell>
          <cell r="AN1244">
            <v>44972</v>
          </cell>
          <cell r="AO1244">
            <v>44972</v>
          </cell>
          <cell r="AP1244">
            <v>19200000</v>
          </cell>
          <cell r="AQ1244">
            <v>19200000</v>
          </cell>
          <cell r="AR1244">
            <v>6400000</v>
          </cell>
          <cell r="AS1244">
            <v>0</v>
          </cell>
          <cell r="AT1244">
            <v>0</v>
          </cell>
          <cell r="AU1244">
            <v>1740</v>
          </cell>
          <cell r="AV1244">
            <v>44868</v>
          </cell>
          <cell r="AW1244">
            <v>19200000</v>
          </cell>
          <cell r="AX1244" t="str">
            <v>O23011605560000007754</v>
          </cell>
        </row>
        <row r="1245">
          <cell r="E1245">
            <v>1211</v>
          </cell>
          <cell r="F1245" t="str">
            <v>1211-2022</v>
          </cell>
          <cell r="G1245" t="str">
            <v xml:space="preserve">CO1.PCCNTR.4210604 </v>
          </cell>
          <cell r="H1245" t="str">
            <v>BENEFICIAR 15851 HOGARES  CON SUBSIDIOS PARA ADQUISICIÓN DE VIVIENDA VIS Y VIP</v>
          </cell>
          <cell r="I1245" t="str">
            <v>En Ejecución</v>
          </cell>
          <cell r="J1245" t="str">
            <v xml:space="preserve">https://community.secop.gov.co/Public/Tendering/OpportunityDetail/Index?noticeUID=CO1.NTC.3515889&amp;isFromPublicArea=True&amp;isModal=False
</v>
          </cell>
          <cell r="K1245" t="str">
            <v xml:space="preserve">SDHT-SDRPUB-PSP-076-2022. </v>
          </cell>
          <cell r="L1245" t="str">
            <v>X</v>
          </cell>
          <cell r="N1245" t="str">
            <v>CC</v>
          </cell>
          <cell r="O1245">
            <v>52812672</v>
          </cell>
          <cell r="Q1245" t="str">
            <v>RIOS GONZALEZ</v>
          </cell>
          <cell r="R1245" t="str">
            <v>JEIMMY JOHANNA</v>
          </cell>
          <cell r="S1245" t="str">
            <v>No Aplica</v>
          </cell>
          <cell r="T1245" t="str">
            <v>JEIMMY JOHANNA RIOS GONZALEZ</v>
          </cell>
          <cell r="U1245" t="str">
            <v>F</v>
          </cell>
          <cell r="V1245">
            <v>44876</v>
          </cell>
          <cell r="W1245" t="str">
            <v>No Aplica</v>
          </cell>
          <cell r="X1245">
            <v>44880</v>
          </cell>
          <cell r="Y1245">
            <v>45075</v>
          </cell>
          <cell r="Z1245" t="str">
            <v>Contratación Directa</v>
          </cell>
          <cell r="AA1245" t="str">
            <v>Contrato</v>
          </cell>
          <cell r="AB1245" t="str">
            <v>Prestación de Servicios Profesionales</v>
          </cell>
          <cell r="AC1245" t="str">
            <v>PRESTAR SERVICIOS PROFESIONALES JURÍDICOS PARA ATENDER LOS REQUERIMIENTOS ASOCIADOS A LOS INSTRUMENTOS DE FINANCIACIÓN A CARGO DE LA SUBSECRETARÍA DE GESTIÓN FINANCIERA.</v>
          </cell>
          <cell r="AD1245">
            <v>44880</v>
          </cell>
          <cell r="AE1245">
            <v>44880</v>
          </cell>
          <cell r="AF1245">
            <v>44880</v>
          </cell>
          <cell r="AG1245">
            <v>45081</v>
          </cell>
          <cell r="AH1245">
            <v>6</v>
          </cell>
          <cell r="AI1245">
            <v>14</v>
          </cell>
          <cell r="AJ1245">
            <v>6.4666666666666668</v>
          </cell>
          <cell r="AK1245">
            <v>6</v>
          </cell>
          <cell r="AL1245">
            <v>14</v>
          </cell>
          <cell r="AM1245">
            <v>194</v>
          </cell>
          <cell r="AN1245">
            <v>45074</v>
          </cell>
          <cell r="AO1245">
            <v>45074</v>
          </cell>
          <cell r="AP1245">
            <v>34273333</v>
          </cell>
          <cell r="AQ1245">
            <v>34273333</v>
          </cell>
          <cell r="AR1245">
            <v>5300000</v>
          </cell>
          <cell r="AS1245">
            <v>0.3333333283662796</v>
          </cell>
          <cell r="AT1245">
            <v>4083</v>
          </cell>
          <cell r="AU1245">
            <v>1588</v>
          </cell>
          <cell r="AV1245">
            <v>44854</v>
          </cell>
          <cell r="AW1245">
            <v>37807000</v>
          </cell>
          <cell r="AX1245" t="str">
            <v>O23011601010000007823</v>
          </cell>
        </row>
        <row r="1246">
          <cell r="E1246">
            <v>1212</v>
          </cell>
          <cell r="F1246" t="str">
            <v>1212-2022</v>
          </cell>
          <cell r="G1246" t="str">
            <v xml:space="preserve">CO1.PCCNTR.4217308 </v>
          </cell>
          <cell r="H1246" t="str">
            <v xml:space="preserve">ASIGNAR 4500 SUBSIDIOS PARA MEJORAMIENTO DE VIVIENDA PRIORIZANDO HOGARES CON JEFATURA FEMENINA, PERSONAS CON DISCAPACIDAD, VÍCTIMAS DEL CONFLICTO ARMADO, POBLACIÓN ÉTNICA Y ADULTOS MAYORES </v>
          </cell>
          <cell r="I1246" t="str">
            <v>Terminado</v>
          </cell>
          <cell r="J1246" t="str">
            <v>https://community.secop.gov.co/Public/Tendering/OpportunityDetail/Index?noticeUID=CO1.NTC.3524420&amp;isFromPublicArea=True&amp;isModal=False</v>
          </cell>
          <cell r="K1246" t="str">
            <v xml:space="preserve">SDHT-SDB-PSP-154-2022 </v>
          </cell>
          <cell r="L1246" t="str">
            <v>X</v>
          </cell>
          <cell r="N1246" t="str">
            <v>CC</v>
          </cell>
          <cell r="O1246">
            <v>52353721</v>
          </cell>
          <cell r="Q1246" t="str">
            <v>GIL GUERRERO</v>
          </cell>
          <cell r="R1246" t="str">
            <v>NUBIA JANNETH</v>
          </cell>
          <cell r="S1246" t="str">
            <v>No Aplica</v>
          </cell>
          <cell r="T1246" t="str">
            <v>NUBIA JANNETH GIL GUERRERO</v>
          </cell>
          <cell r="U1246" t="str">
            <v>F</v>
          </cell>
          <cell r="V1246">
            <v>44881</v>
          </cell>
          <cell r="W1246">
            <v>44882</v>
          </cell>
          <cell r="X1246">
            <v>44883</v>
          </cell>
          <cell r="Y1246">
            <v>44926</v>
          </cell>
          <cell r="Z1246" t="str">
            <v>Contratación Directa</v>
          </cell>
          <cell r="AA1246" t="str">
            <v>Contrato</v>
          </cell>
          <cell r="AB1246" t="str">
            <v>Prestación de Servicios Profesionales</v>
          </cell>
          <cell r="AC1246" t="str">
            <v>PRESTAR SERVICIOS PROFESIONALES PARA BRINDAR ACOMPAÑAMIENTO A LOS HOGARES OBJETO DEL PROGRAMA DE MEJORAMIENTO DE VIVIENDA, MEDIANTE EL DESARROLLO DE LAS ACTIVIDADES ASOCIADAS A LA POSTULACIÓN SUBSIDIO DE MEJORAMIENTO DE VIVIENDA EN LA MODALIDAD DE HABITABILIDAD</v>
          </cell>
          <cell r="AD1246">
            <v>44883</v>
          </cell>
          <cell r="AE1246" t="str">
            <v>pendiente</v>
          </cell>
          <cell r="AF1246">
            <v>44883</v>
          </cell>
          <cell r="AG1246" t="str">
            <v>pendiente</v>
          </cell>
          <cell r="AH1246">
            <v>1</v>
          </cell>
          <cell r="AI1246">
            <v>13</v>
          </cell>
          <cell r="AJ1246">
            <v>1.4333333333333333</v>
          </cell>
          <cell r="AK1246">
            <v>1</v>
          </cell>
          <cell r="AL1246">
            <v>13</v>
          </cell>
          <cell r="AN1246">
            <v>44926</v>
          </cell>
          <cell r="AO1246">
            <v>44926</v>
          </cell>
          <cell r="AP1246">
            <v>10833333</v>
          </cell>
          <cell r="AQ1246">
            <v>10833333</v>
          </cell>
          <cell r="AR1246">
            <v>6500000</v>
          </cell>
          <cell r="AS1246">
            <v>-1516666.333333334</v>
          </cell>
          <cell r="AT1246">
            <v>4379</v>
          </cell>
          <cell r="AU1246">
            <v>1659</v>
          </cell>
          <cell r="AV1246">
            <v>44855</v>
          </cell>
          <cell r="AW1246">
            <v>14000000</v>
          </cell>
          <cell r="AX1246" t="str">
            <v>O23011601010000007715</v>
          </cell>
        </row>
        <row r="1247">
          <cell r="E1247">
            <v>1213</v>
          </cell>
          <cell r="F1247" t="str">
            <v>1213-2022</v>
          </cell>
          <cell r="G1247" t="str">
            <v xml:space="preserve">CO1.PCCNTR.4217706 </v>
          </cell>
          <cell r="H1247" t="str">
            <v>GESTIONAR Y ATENDER EL 100 % DE LOS REQUERIMIENTOS ALLEGADOS A LA ENTIDAD, RELACIONADOS CON ARRENDAMIENTO Y DESARROLLO DE VIVIENDA</v>
          </cell>
          <cell r="I1247" t="str">
            <v>En Ejecución</v>
          </cell>
          <cell r="J1247" t="str">
            <v>https://community.secop.gov.co/Public/Tendering/OpportunityDetail/Index?noticeUID=CO1.NTC.3524137&amp;isFromPublicArea=True&amp;isModal=False</v>
          </cell>
          <cell r="K1247" t="str">
            <v xml:space="preserve">SDHT-SDPS-PSP-032-2022 </v>
          </cell>
          <cell r="L1247" t="str">
            <v>X</v>
          </cell>
          <cell r="N1247" t="str">
            <v>CC</v>
          </cell>
          <cell r="O1247">
            <v>1098647089</v>
          </cell>
          <cell r="Q1247" t="str">
            <v>ROZO VERGEL</v>
          </cell>
          <cell r="R1247" t="str">
            <v>SEBASTIAN ARTURO</v>
          </cell>
          <cell r="S1247" t="str">
            <v>No Aplica</v>
          </cell>
          <cell r="T1247" t="str">
            <v>SEBASTIAN ARTURO ROZO VERGEL</v>
          </cell>
          <cell r="U1247" t="str">
            <v>M</v>
          </cell>
          <cell r="V1247">
            <v>44880</v>
          </cell>
          <cell r="W1247" t="str">
            <v>No Aplica</v>
          </cell>
          <cell r="X1247">
            <v>44881</v>
          </cell>
          <cell r="Y1247">
            <v>45000</v>
          </cell>
          <cell r="Z1247" t="str">
            <v>Contratación Directa</v>
          </cell>
          <cell r="AA1247" t="str">
            <v>Contrato</v>
          </cell>
          <cell r="AB1247" t="str">
            <v>Prestación de Servicios Profesionales</v>
          </cell>
          <cell r="AC1247" t="str">
            <v>PRESTAR SERVICIOS PROFESIONALES PARA APOYAR TECNICAMENTE A LA SUBDIRECCIÓN DE PREVENCIÓN Y SEGUIMIENTO EN LAS ACTIVIDADES ORIENTADAS AL CONTROL DE PROYECTOS DE ENAJENACIÓN DE VIVIENDA</v>
          </cell>
          <cell r="AD1247">
            <v>44881</v>
          </cell>
          <cell r="AE1247" t="str">
            <v>pendiente</v>
          </cell>
          <cell r="AF1247">
            <v>44881</v>
          </cell>
          <cell r="AG1247" t="str">
            <v>pendiente</v>
          </cell>
          <cell r="AH1247">
            <v>4</v>
          </cell>
          <cell r="AI1247">
            <v>0</v>
          </cell>
          <cell r="AJ1247">
            <v>4</v>
          </cell>
          <cell r="AK1247">
            <v>4</v>
          </cell>
          <cell r="AL1247">
            <v>0</v>
          </cell>
          <cell r="AN1247">
            <v>45000</v>
          </cell>
          <cell r="AO1247">
            <v>45000</v>
          </cell>
          <cell r="AP1247">
            <v>22866000</v>
          </cell>
          <cell r="AQ1247">
            <v>22866000</v>
          </cell>
          <cell r="AR1247">
            <v>5716500</v>
          </cell>
          <cell r="AS1247">
            <v>0</v>
          </cell>
          <cell r="AT1247">
            <v>4408</v>
          </cell>
          <cell r="AU1247">
            <v>1441</v>
          </cell>
          <cell r="AV1247">
            <v>44824</v>
          </cell>
          <cell r="AW1247">
            <v>22866000</v>
          </cell>
          <cell r="AX1247" t="str">
            <v>O23011603450000007812</v>
          </cell>
        </row>
        <row r="1248">
          <cell r="E1248">
            <v>1214</v>
          </cell>
          <cell r="F1248" t="str">
            <v>1214-2022</v>
          </cell>
          <cell r="G1248" t="str">
            <v xml:space="preserve">CO1.PCCNTR.4217310 </v>
          </cell>
          <cell r="H1248" t="str">
            <v>GESTIONAR Y ATENDER EL 100 % DE LOS REQUERIMIENTOS ALLEGADOS A LA ENTIDAD, RELACIONADOS CON ARRENDAMIENTO Y DESARROLLO DE VIVIENDA</v>
          </cell>
          <cell r="I1248" t="str">
            <v>En Ejecución</v>
          </cell>
          <cell r="J1248" t="str">
            <v xml:space="preserve">https://community.secop.gov.co/Public/Tendering/OpportunityDetail/Index?noticeUID=CO1.NTC.3524528&amp;isFromPublicArea=True&amp;isModal=False
</v>
          </cell>
          <cell r="K1248" t="str">
            <v xml:space="preserve">SDHT-SDICV-PSP-093-2022 </v>
          </cell>
          <cell r="L1248" t="str">
            <v>X</v>
          </cell>
          <cell r="N1248" t="str">
            <v>CC</v>
          </cell>
          <cell r="O1248">
            <v>49606615</v>
          </cell>
          <cell r="Q1248" t="str">
            <v>ARAUJO CHAVEZ</v>
          </cell>
          <cell r="R1248" t="str">
            <v>ANA CAROLINA</v>
          </cell>
          <cell r="S1248" t="str">
            <v>No Aplica</v>
          </cell>
          <cell r="T1248" t="str">
            <v>ANA CAROLINA ARAUJO CHAVEZ</v>
          </cell>
          <cell r="U1248" t="str">
            <v>F</v>
          </cell>
          <cell r="V1248">
            <v>44880</v>
          </cell>
          <cell r="W1248" t="str">
            <v>No Aplica</v>
          </cell>
          <cell r="X1248">
            <v>44882</v>
          </cell>
          <cell r="Y1248">
            <v>45062</v>
          </cell>
          <cell r="Z1248" t="str">
            <v>Contratación Directa</v>
          </cell>
          <cell r="AA1248" t="str">
            <v>Contrato</v>
          </cell>
          <cell r="AB1248" t="str">
            <v>Prestación de Servicios Profesionales</v>
          </cell>
          <cell r="AC1248" t="str">
            <v>PRESTAR SERVICIOS PROFESIONALES DE APOYO JURIDICO PARA SUSTANCIAR INVESTIGACIONES ADMINISTRATIVAS RELACIONADAS CON ARRENDAMIENTO DE VIVIENDA</v>
          </cell>
          <cell r="AD1248">
            <v>44882</v>
          </cell>
          <cell r="AE1248" t="str">
            <v>pendiente</v>
          </cell>
          <cell r="AF1248">
            <v>44882</v>
          </cell>
          <cell r="AG1248" t="str">
            <v>pendiente</v>
          </cell>
          <cell r="AH1248">
            <v>6</v>
          </cell>
          <cell r="AI1248">
            <v>0</v>
          </cell>
          <cell r="AJ1248">
            <v>6</v>
          </cell>
          <cell r="AK1248">
            <v>6</v>
          </cell>
          <cell r="AL1248">
            <v>0</v>
          </cell>
          <cell r="AN1248">
            <v>45062</v>
          </cell>
          <cell r="AO1248">
            <v>45062</v>
          </cell>
          <cell r="AP1248">
            <v>34299000</v>
          </cell>
          <cell r="AQ1248">
            <v>34299000</v>
          </cell>
          <cell r="AR1248">
            <v>5716500</v>
          </cell>
          <cell r="AS1248">
            <v>0</v>
          </cell>
          <cell r="AT1248">
            <v>3822</v>
          </cell>
          <cell r="AU1248">
            <v>1811</v>
          </cell>
          <cell r="AV1248">
            <v>44874</v>
          </cell>
          <cell r="AW1248">
            <v>34299000</v>
          </cell>
          <cell r="AX1248" t="str">
            <v>O23011603450000007812</v>
          </cell>
        </row>
        <row r="1249">
          <cell r="E1249">
            <v>1215</v>
          </cell>
          <cell r="F1249" t="str">
            <v>1215-2022</v>
          </cell>
          <cell r="G1249" t="str">
            <v xml:space="preserve">CO1.PCCNTR.4219038 </v>
          </cell>
          <cell r="H1249" t="str">
            <v>GESTIONAR Y ATENDER EL 100 % DE LOS REQUERIMIENTOS ALLEGADOS A LA ENTIDAD, RELACIONADOS CON ARRENDAMIENTO Y DESARROLLO DE VIVIENDA</v>
          </cell>
          <cell r="I1249" t="str">
            <v>En Ejecución</v>
          </cell>
          <cell r="J1249" t="str">
            <v>https://community.secop.gov.co/Public/Tendering/OpportunityDetail/Index?noticeUID=CO1.NTC.3525996&amp;isFromPublicArea=True&amp;isModal=False</v>
          </cell>
          <cell r="K1249" t="str">
            <v xml:space="preserve">SDHT-SDICV-PSP-090-2022. </v>
          </cell>
          <cell r="L1249" t="str">
            <v>X</v>
          </cell>
          <cell r="N1249" t="str">
            <v>CC</v>
          </cell>
          <cell r="O1249">
            <v>1015462463</v>
          </cell>
          <cell r="Q1249" t="str">
            <v>GONZALEZ VARGAS</v>
          </cell>
          <cell r="R1249" t="str">
            <v>KAREN ELIANA</v>
          </cell>
          <cell r="S1249" t="str">
            <v>No Aplica</v>
          </cell>
          <cell r="T1249" t="str">
            <v>KAREN ELIANA GONZALEZ VARGAS</v>
          </cell>
          <cell r="U1249" t="str">
            <v>F</v>
          </cell>
          <cell r="V1249">
            <v>44881</v>
          </cell>
          <cell r="W1249" t="str">
            <v>No Aplica</v>
          </cell>
          <cell r="X1249">
            <v>44883</v>
          </cell>
          <cell r="Y1249">
            <v>44975</v>
          </cell>
          <cell r="Z1249" t="str">
            <v>Contratación Directa</v>
          </cell>
          <cell r="AA1249" t="str">
            <v>Contrato</v>
          </cell>
          <cell r="AB1249" t="str">
            <v>Prestación de Servicios Profesionales</v>
          </cell>
          <cell r="AC1249" t="str">
            <v>PRESTAR SERVICIOS PROFESIONALES DE APOYO JURIDICO PARA SUSTANCIAR INVESTIGACIONES ADMINISTRATIVAS RELACIONADAS CON LA ENAJENACIÓN Y ARRENDAMIENTO DE VIVIENDA</v>
          </cell>
          <cell r="AD1249">
            <v>44883</v>
          </cell>
          <cell r="AE1249" t="str">
            <v>pendiente</v>
          </cell>
          <cell r="AF1249">
            <v>44883</v>
          </cell>
          <cell r="AG1249" t="str">
            <v>pendiente</v>
          </cell>
          <cell r="AH1249">
            <v>3</v>
          </cell>
          <cell r="AI1249">
            <v>29</v>
          </cell>
          <cell r="AJ1249">
            <v>3.9666666666666668</v>
          </cell>
          <cell r="AK1249">
            <v>3</v>
          </cell>
          <cell r="AL1249">
            <v>29</v>
          </cell>
          <cell r="AN1249">
            <v>45001</v>
          </cell>
          <cell r="AO1249">
            <v>45001</v>
          </cell>
          <cell r="AP1249">
            <v>22675450</v>
          </cell>
          <cell r="AQ1249">
            <v>22675450</v>
          </cell>
          <cell r="AR1249">
            <v>5716500</v>
          </cell>
          <cell r="AS1249">
            <v>0</v>
          </cell>
          <cell r="AT1249">
            <v>4386</v>
          </cell>
          <cell r="AU1249">
            <v>1443</v>
          </cell>
          <cell r="AV1249">
            <v>44824</v>
          </cell>
          <cell r="AW1249">
            <v>22860000</v>
          </cell>
          <cell r="AX1249" t="str">
            <v>O23011603450000007812</v>
          </cell>
        </row>
        <row r="1250">
          <cell r="E1250">
            <v>1216</v>
          </cell>
          <cell r="F1250" t="str">
            <v>1216-2022</v>
          </cell>
          <cell r="G1250" t="str">
            <v xml:space="preserve">CO1.PCCNTR.4217515 </v>
          </cell>
          <cell r="H1250" t="str">
            <v xml:space="preserve">ASIGNAR 4500 SUBSIDIOS PARA MEJORAMIENTO DE VIVIENDA PRIORIZANDO HOGARES CON JEFATURA FEMENINA, PERSONAS CON DISCAPACIDAD, VÍCTIMAS DEL CONFLICTO ARMADO, POBLACIÓN ÉTNICA Y ADULTOS MAYORES </v>
          </cell>
          <cell r="I1250" t="str">
            <v>En Ejecución</v>
          </cell>
          <cell r="J1250" t="str">
            <v xml:space="preserve">https://community.secop.gov.co/Public/Tendering/OpportunityDetail/Index?noticeUID=CO1.NTC.3522861&amp;isFromPublicArea=True&amp;isModal=False
</v>
          </cell>
          <cell r="K1250" t="str">
            <v xml:space="preserve">SDHT-SDB-PSP-152-2022 </v>
          </cell>
          <cell r="L1250" t="str">
            <v>X</v>
          </cell>
          <cell r="N1250" t="str">
            <v>CC</v>
          </cell>
          <cell r="O1250">
            <v>1022439711</v>
          </cell>
          <cell r="Q1250" t="str">
            <v>MOSQUERA MENDEZ</v>
          </cell>
          <cell r="R1250" t="str">
            <v>PAULA ANDREA</v>
          </cell>
          <cell r="S1250" t="str">
            <v>No Aplica</v>
          </cell>
          <cell r="T1250" t="str">
            <v>PAULA ANDREA MOSQUERA MENDEZ</v>
          </cell>
          <cell r="U1250" t="str">
            <v>F</v>
          </cell>
          <cell r="V1250">
            <v>44880</v>
          </cell>
          <cell r="W1250">
            <v>44887</v>
          </cell>
          <cell r="X1250">
            <v>44882</v>
          </cell>
          <cell r="Y1250">
            <v>44953</v>
          </cell>
          <cell r="Z1250" t="str">
            <v>Contratación Directa</v>
          </cell>
          <cell r="AA1250" t="str">
            <v>Contrato</v>
          </cell>
          <cell r="AB1250" t="str">
            <v>Prestación de Servicios Profesionales</v>
          </cell>
          <cell r="AC1250" t="str">
            <v>PRESTAR SERVICIOS PROFESIONALES PARA BRINDAR SOPORTE EN EL LEVANTAMIENTO DE INFORMACIÓN PRIMARIA PARA LA POSTULACIÓN DE HOGARES AL SUBSIDIO DE MEJORAMIENTO DE VIVIENDA EN LA MODALIDAD DE HABITABILIDAD</v>
          </cell>
          <cell r="AD1250">
            <v>44888</v>
          </cell>
          <cell r="AE1250" t="str">
            <v>pendiente</v>
          </cell>
          <cell r="AF1250">
            <v>44888</v>
          </cell>
          <cell r="AG1250" t="str">
            <v>pendiente</v>
          </cell>
          <cell r="AH1250">
            <v>2</v>
          </cell>
          <cell r="AI1250">
            <v>10</v>
          </cell>
          <cell r="AJ1250">
            <v>2.3333333333333335</v>
          </cell>
          <cell r="AK1250">
            <v>2</v>
          </cell>
          <cell r="AL1250">
            <v>10</v>
          </cell>
          <cell r="AN1250">
            <v>44959</v>
          </cell>
          <cell r="AO1250">
            <v>44959</v>
          </cell>
          <cell r="AP1250">
            <v>14420000</v>
          </cell>
          <cell r="AQ1250">
            <v>14420000</v>
          </cell>
          <cell r="AR1250">
            <v>6180000</v>
          </cell>
          <cell r="AS1250">
            <v>0</v>
          </cell>
          <cell r="AT1250">
            <v>0</v>
          </cell>
          <cell r="AU1250">
            <v>1696</v>
          </cell>
          <cell r="AV1250">
            <v>44855</v>
          </cell>
          <cell r="AW1250">
            <v>14420000</v>
          </cell>
          <cell r="AX1250" t="str">
            <v>O23011601010000007715</v>
          </cell>
        </row>
        <row r="1251">
          <cell r="E1251">
            <v>1217</v>
          </cell>
          <cell r="F1251" t="str">
            <v>1217-2022</v>
          </cell>
          <cell r="G1251" t="str">
            <v xml:space="preserve">CO1.PCCNTR.4217375 </v>
          </cell>
          <cell r="H1251" t="str">
            <v xml:space="preserve">ASIGNAR 4500 SUBSIDIOS PARA MEJORAMIENTO DE VIVIENDA PRIORIZANDO HOGARES CON JEFATURA FEMENINA, PERSONAS CON DISCAPACIDAD, VÍCTIMAS DEL CONFLICTO ARMADO, POBLACIÓN ÉTNICA Y ADULTOS MAYORES </v>
          </cell>
          <cell r="I1251" t="str">
            <v>En Ejecución</v>
          </cell>
          <cell r="J1251" t="str">
            <v xml:space="preserve">https://community.secop.gov.co/Public/Tendering/ContractNoticePhases/View?PPI=CO1.PPI.21502592&amp;isFromPublicArea=True&amp;isModal=False
</v>
          </cell>
          <cell r="K1251" t="str">
            <v xml:space="preserve">SDHT-SDB-PSP-153-2022 </v>
          </cell>
          <cell r="L1251" t="str">
            <v>X</v>
          </cell>
          <cell r="N1251" t="str">
            <v>CC</v>
          </cell>
          <cell r="O1251">
            <v>52169417</v>
          </cell>
          <cell r="Q1251" t="str">
            <v>ERAZO ISRAEL</v>
          </cell>
          <cell r="R1251" t="str">
            <v>SANDRA LILIANA</v>
          </cell>
          <cell r="S1251" t="str">
            <v>No Aplica</v>
          </cell>
          <cell r="T1251" t="str">
            <v>SANDRA LILIANA ERAZO ISRAEL</v>
          </cell>
          <cell r="U1251" t="str">
            <v>F</v>
          </cell>
          <cell r="V1251">
            <v>44880</v>
          </cell>
          <cell r="W1251">
            <v>44886</v>
          </cell>
          <cell r="X1251">
            <v>44579</v>
          </cell>
          <cell r="Y1251">
            <v>44957</v>
          </cell>
          <cell r="Z1251" t="str">
            <v>Contratación Directa</v>
          </cell>
          <cell r="AA1251" t="str">
            <v>Contrato</v>
          </cell>
          <cell r="AB1251" t="str">
            <v>Prestación de Servicios Profesionales</v>
          </cell>
          <cell r="AC1251" t="str">
            <v>PRESTAR SERVICIOS PROFESIONALES PARA BRINDAR SOPORTE EN EL LEVANTAMIENTO DE INFORMACIÓN PRIMARIA PARA LA POSTULACIÓN DE HOGARES AL SUBSIDIO DE MEJORAMIENTO DE VIVIENDA EN LA MODALIDAD DE HABITABILIDAD</v>
          </cell>
          <cell r="AD1251">
            <v>44888</v>
          </cell>
          <cell r="AE1251" t="str">
            <v>pendiente</v>
          </cell>
          <cell r="AF1251">
            <v>44888</v>
          </cell>
          <cell r="AG1251" t="str">
            <v>pendiente</v>
          </cell>
          <cell r="AH1251">
            <v>2</v>
          </cell>
          <cell r="AI1251">
            <v>13</v>
          </cell>
          <cell r="AJ1251">
            <v>2.4333333333333336</v>
          </cell>
          <cell r="AK1251">
            <v>2</v>
          </cell>
          <cell r="AL1251">
            <v>13</v>
          </cell>
          <cell r="AN1251">
            <v>44962</v>
          </cell>
          <cell r="AO1251">
            <v>44962</v>
          </cell>
          <cell r="AP1251">
            <v>15038000</v>
          </cell>
          <cell r="AQ1251">
            <v>15038000</v>
          </cell>
          <cell r="AR1251">
            <v>6180000</v>
          </cell>
          <cell r="AS1251">
            <v>0</v>
          </cell>
          <cell r="AT1251">
            <v>0</v>
          </cell>
          <cell r="AU1251">
            <v>1633</v>
          </cell>
          <cell r="AV1251">
            <v>44854</v>
          </cell>
          <cell r="AW1251">
            <v>15038000</v>
          </cell>
          <cell r="AX1251" t="str">
            <v>O23011601010000007715</v>
          </cell>
        </row>
        <row r="1252">
          <cell r="E1252">
            <v>1218</v>
          </cell>
          <cell r="F1252" t="str">
            <v>1218-2022</v>
          </cell>
          <cell r="G1252" t="str">
            <v xml:space="preserve">CO1.PCCNTR.4218692 </v>
          </cell>
          <cell r="H1252" t="str">
            <v>IMPLEMENTAR 1  SISTEMA  DE LA SDHT</v>
          </cell>
          <cell r="I1252" t="str">
            <v>En Ejecución</v>
          </cell>
          <cell r="J1252" t="str">
            <v>https://community.secop.gov.co/Public/Tendering/OpportunityDetail/Index?noticeUID=CO1.NTC.3526128&amp;isFromPublicArea=True&amp;isModal=False</v>
          </cell>
          <cell r="K1252" t="str">
            <v xml:space="preserve">SDHT-SDA-PSP-076-2022 </v>
          </cell>
          <cell r="L1252" t="str">
            <v>X</v>
          </cell>
          <cell r="N1252" t="str">
            <v>CC</v>
          </cell>
          <cell r="O1252">
            <v>20744275</v>
          </cell>
          <cell r="Q1252" t="str">
            <v>CASTAÑEDA ALDANA</v>
          </cell>
          <cell r="R1252" t="str">
            <v>LUZ DARY</v>
          </cell>
          <cell r="S1252" t="str">
            <v>No Aplica</v>
          </cell>
          <cell r="T1252" t="str">
            <v>LUZ DARY CASTAÑEDA ALDANA</v>
          </cell>
          <cell r="U1252" t="str">
            <v>F</v>
          </cell>
          <cell r="V1252">
            <v>44880</v>
          </cell>
          <cell r="W1252">
            <v>44881</v>
          </cell>
          <cell r="X1252">
            <v>44881</v>
          </cell>
          <cell r="Y1252">
            <v>44972</v>
          </cell>
          <cell r="Z1252" t="str">
            <v>Contratación Directa</v>
          </cell>
          <cell r="AA1252" t="str">
            <v>Contrato</v>
          </cell>
          <cell r="AB1252" t="str">
            <v>Prestación de Servicios Profesionales</v>
          </cell>
          <cell r="AC1252" t="str">
            <v>PRESTAR SERVICIOS PROFESIONALES EN DERECHO PARA LA ESTRUCTURACIÓN, ACOMPAÑAMIENTO Y DESARROLLO DE LOS TRÁMITES CONTRACTUALES A CARGO DE LA SECRETARÍA DISTRITAL DEL HÁBITAT.</v>
          </cell>
          <cell r="AD1252">
            <v>44881</v>
          </cell>
          <cell r="AE1252">
            <v>44881</v>
          </cell>
          <cell r="AF1252">
            <v>44881</v>
          </cell>
          <cell r="AG1252">
            <v>44972</v>
          </cell>
          <cell r="AH1252">
            <v>3</v>
          </cell>
          <cell r="AI1252">
            <v>0</v>
          </cell>
          <cell r="AJ1252">
            <v>3</v>
          </cell>
          <cell r="AK1252">
            <v>3</v>
          </cell>
          <cell r="AL1252">
            <v>0</v>
          </cell>
          <cell r="AN1252">
            <v>44972</v>
          </cell>
          <cell r="AO1252">
            <v>44972</v>
          </cell>
          <cell r="AP1252">
            <v>25500000</v>
          </cell>
          <cell r="AQ1252">
            <v>25500000</v>
          </cell>
          <cell r="AR1252">
            <v>8500000</v>
          </cell>
          <cell r="AS1252">
            <v>0</v>
          </cell>
          <cell r="AT1252">
            <v>0</v>
          </cell>
          <cell r="AU1252">
            <v>1714</v>
          </cell>
          <cell r="AV1252">
            <v>44859</v>
          </cell>
          <cell r="AW1252">
            <v>25500000</v>
          </cell>
          <cell r="AX1252" t="str">
            <v>O23011605560000007754</v>
          </cell>
        </row>
        <row r="1253">
          <cell r="E1253">
            <v>1219</v>
          </cell>
          <cell r="F1253" t="str">
            <v>1219-2022</v>
          </cell>
          <cell r="G1253" t="str">
            <v xml:space="preserve">CO1.PCCNTR.4219113 </v>
          </cell>
          <cell r="H1253" t="str">
            <v>IMPLEMENTAR 1  SISTEMA  DE LA SDHT</v>
          </cell>
          <cell r="I1253" t="str">
            <v>En Ejecución</v>
          </cell>
          <cell r="J1253" t="str">
            <v xml:space="preserve">https://community.secop.gov.co/Public/Tendering/OpportunityDetail/Index?noticeUID=CO1.NTC.3526253&amp;isFromPublicArea=True&amp;isModal=False
</v>
          </cell>
          <cell r="K1253" t="str">
            <v xml:space="preserve">SDHT-SGC-PSP-037-2022 </v>
          </cell>
          <cell r="L1253" t="str">
            <v>X</v>
          </cell>
          <cell r="N1253" t="str">
            <v>CC</v>
          </cell>
          <cell r="O1253">
            <v>1014219963</v>
          </cell>
          <cell r="Q1253" t="str">
            <v>PIRAGUA BARRAGAN</v>
          </cell>
          <cell r="R1253" t="str">
            <v>JENNIFER ANDREA</v>
          </cell>
          <cell r="S1253" t="str">
            <v>No Aplica</v>
          </cell>
          <cell r="T1253" t="str">
            <v>JENNIFER ANDREA PIRAGUA BARRAGAN</v>
          </cell>
          <cell r="U1253" t="str">
            <v>F</v>
          </cell>
          <cell r="V1253">
            <v>44880</v>
          </cell>
          <cell r="W1253" t="str">
            <v>No Aplica</v>
          </cell>
          <cell r="X1253">
            <v>44881</v>
          </cell>
          <cell r="Y1253">
            <v>44972</v>
          </cell>
          <cell r="Z1253" t="str">
            <v>Contratación Directa</v>
          </cell>
          <cell r="AA1253" t="str">
            <v>Contrato</v>
          </cell>
          <cell r="AB1253" t="str">
            <v>Prestación de Servicios Profesionales</v>
          </cell>
          <cell r="AC1253" t="str">
            <v>PRESTAR SERVICIOS PROFESIONALES EN ASUNTOS JURÍDICOS QUE PERMITAN EL DESARROLLO Y EJECUCIÓN DE LOS PROCESOS TRANSVERSALES A CARGO DE LA SUBSECRETARIA DE GESTIÓN CORPORATIVA</v>
          </cell>
          <cell r="AD1253">
            <v>44881</v>
          </cell>
          <cell r="AE1253">
            <v>44881</v>
          </cell>
          <cell r="AF1253">
            <v>44881</v>
          </cell>
          <cell r="AG1253">
            <v>44972</v>
          </cell>
          <cell r="AH1253">
            <v>3</v>
          </cell>
          <cell r="AI1253">
            <v>0</v>
          </cell>
          <cell r="AJ1253">
            <v>3</v>
          </cell>
          <cell r="AK1253">
            <v>3</v>
          </cell>
          <cell r="AL1253">
            <v>0</v>
          </cell>
          <cell r="AM1253">
            <v>90</v>
          </cell>
          <cell r="AN1253">
            <v>44972</v>
          </cell>
          <cell r="AO1253">
            <v>44972</v>
          </cell>
          <cell r="AP1253">
            <v>19200000</v>
          </cell>
          <cell r="AQ1253">
            <v>19200000</v>
          </cell>
          <cell r="AR1253">
            <v>6400000</v>
          </cell>
          <cell r="AS1253">
            <v>0</v>
          </cell>
          <cell r="AT1253">
            <v>0</v>
          </cell>
          <cell r="AU1253">
            <v>1716</v>
          </cell>
          <cell r="AV1253">
            <v>44859</v>
          </cell>
          <cell r="AW1253">
            <v>19200000</v>
          </cell>
          <cell r="AX1253" t="str">
            <v>O23011605560000007754</v>
          </cell>
        </row>
        <row r="1254">
          <cell r="E1254">
            <v>1220</v>
          </cell>
          <cell r="F1254" t="str">
            <v>1220-2022</v>
          </cell>
          <cell r="G1254" t="str">
            <v xml:space="preserve">CO1.PCCNTR.4221812 </v>
          </cell>
          <cell r="H1254" t="str">
            <v>BENEFICIAR 15851 HOGARES  CON SUBSIDIOS PARA ADQUISICIÓN DE VIVIENDA VIS Y VIP</v>
          </cell>
          <cell r="I1254" t="str">
            <v>En Ejecución</v>
          </cell>
          <cell r="J1254" t="str">
            <v>https://community.secop.gov.co/Public/Tendering/OpportunityDetail/Index?noticeUID=CO1.NTC.3529611&amp;isFromPublicArea=True&amp;isModal=False</v>
          </cell>
          <cell r="K1254" t="str">
            <v xml:space="preserve">SDHT-SDRPUB-PSP-058-2022 </v>
          </cell>
          <cell r="L1254" t="str">
            <v>X</v>
          </cell>
          <cell r="N1254" t="str">
            <v>CC</v>
          </cell>
          <cell r="O1254">
            <v>1022373892</v>
          </cell>
          <cell r="Q1254" t="str">
            <v>JOYA REY</v>
          </cell>
          <cell r="R1254" t="str">
            <v>LEIDY JOHANNA</v>
          </cell>
          <cell r="S1254" t="str">
            <v>No Aplica</v>
          </cell>
          <cell r="T1254" t="str">
            <v>LEIDY JOHANNA JOYA REY</v>
          </cell>
          <cell r="U1254" t="str">
            <v>F</v>
          </cell>
          <cell r="V1254">
            <v>44882</v>
          </cell>
          <cell r="W1254" t="str">
            <v>No Aplica</v>
          </cell>
          <cell r="X1254">
            <v>44883</v>
          </cell>
          <cell r="Y1254">
            <v>45098</v>
          </cell>
          <cell r="Z1254" t="str">
            <v>Contratación Directa</v>
          </cell>
          <cell r="AA1254" t="str">
            <v>Contrato</v>
          </cell>
          <cell r="AB1254" t="str">
            <v>Prestación de Servicios Profesionales</v>
          </cell>
          <cell r="AC1254" t="str">
            <v>PRESTAR SERVICIOS TÉCNICOS DE APOYO JURÍDICO EN LA OPERACIÓN DE LOS INSTRUMENTOS DE FINANCIACIÓN QUE FACILITAN EL ACCESO A UNA VIVIENDA VIS O VIP A CARGO DE LA SUBSECRETARÍA DE GESTIÓN FINANCIERA</v>
          </cell>
          <cell r="AD1254">
            <v>44883</v>
          </cell>
          <cell r="AE1254">
            <v>44883</v>
          </cell>
          <cell r="AF1254">
            <v>44883</v>
          </cell>
          <cell r="AG1254">
            <v>45098</v>
          </cell>
          <cell r="AH1254">
            <v>7</v>
          </cell>
          <cell r="AI1254">
            <v>4</v>
          </cell>
          <cell r="AJ1254">
            <v>7.1333333333333337</v>
          </cell>
          <cell r="AK1254">
            <v>7</v>
          </cell>
          <cell r="AL1254">
            <v>4</v>
          </cell>
          <cell r="AN1254">
            <v>45098</v>
          </cell>
          <cell r="AO1254">
            <v>45098</v>
          </cell>
          <cell r="AP1254">
            <v>26393333</v>
          </cell>
          <cell r="AQ1254">
            <v>26393333</v>
          </cell>
          <cell r="AR1254">
            <v>3700000</v>
          </cell>
          <cell r="AS1254">
            <v>0.3333333320915699</v>
          </cell>
          <cell r="AT1254">
            <v>4123</v>
          </cell>
          <cell r="AU1254">
            <v>1607</v>
          </cell>
          <cell r="AV1254">
            <v>44854</v>
          </cell>
          <cell r="AW1254">
            <v>27997000</v>
          </cell>
          <cell r="AX1254" t="str">
            <v>O23011601010000007823</v>
          </cell>
        </row>
        <row r="1255">
          <cell r="E1255">
            <v>1221</v>
          </cell>
          <cell r="F1255" t="str">
            <v>1221-2022</v>
          </cell>
          <cell r="G1255" t="str">
            <v xml:space="preserve">CO1.PCCNTR.4221632 </v>
          </cell>
          <cell r="H1255" t="str">
            <v>BENEFICIAR 15851 HOGARES  CON SUBSIDIOS PARA ADQUISICIÓN DE VIVIENDA VIS Y VIP</v>
          </cell>
          <cell r="I1255" t="str">
            <v>En Ejecución</v>
          </cell>
          <cell r="J1255" t="str">
            <v>https://community.secop.gov.co/Public/Tendering/OpportunityDetail/Index?noticeUID=CO1.NTC.3530042&amp;isFromPublicArea=True&amp;isModal=False</v>
          </cell>
          <cell r="K1255" t="str">
            <v xml:space="preserve">SDHT-SDRPUB-PSP-089-2022 </v>
          </cell>
          <cell r="L1255" t="str">
            <v>X</v>
          </cell>
          <cell r="N1255" t="str">
            <v>CC</v>
          </cell>
          <cell r="O1255">
            <v>1018429796</v>
          </cell>
          <cell r="Q1255" t="str">
            <v>GARCIA VELANDIA</v>
          </cell>
          <cell r="R1255" t="str">
            <v>RONALD LEONEL</v>
          </cell>
          <cell r="S1255" t="str">
            <v>No Aplica</v>
          </cell>
          <cell r="T1255" t="str">
            <v>RONALD LEONEL GARCIA VELANDIA</v>
          </cell>
          <cell r="U1255" t="str">
            <v>M</v>
          </cell>
          <cell r="V1255">
            <v>44881</v>
          </cell>
          <cell r="W1255" t="str">
            <v>No Aplica</v>
          </cell>
          <cell r="X1255">
            <v>44883</v>
          </cell>
          <cell r="Y1255">
            <v>45076</v>
          </cell>
          <cell r="Z1255" t="str">
            <v>Contratación Directa</v>
          </cell>
          <cell r="AA1255" t="str">
            <v>Contrato</v>
          </cell>
          <cell r="AB1255" t="str">
            <v>Prestación de Servicios Profesionales</v>
          </cell>
          <cell r="AC1255" t="str">
            <v>PRESTAR SERVICIOS PROFESIONALES JURÍDICOS PARA ATENDER LOS REQUERIMIENTOS ASOCIADOS A LOS INSTRUMENTOS DE FINANCIACIÓN A CARGO DE LA SUBSECRETARÍA DE GESTIÓN FINANCIERA.</v>
          </cell>
          <cell r="AD1255">
            <v>44883</v>
          </cell>
          <cell r="AE1255">
            <v>44883</v>
          </cell>
          <cell r="AF1255">
            <v>44883</v>
          </cell>
          <cell r="AG1255">
            <v>45076</v>
          </cell>
          <cell r="AH1255">
            <v>6</v>
          </cell>
          <cell r="AI1255">
            <v>10</v>
          </cell>
          <cell r="AJ1255">
            <v>6.333333333333333</v>
          </cell>
          <cell r="AK1255">
            <v>6</v>
          </cell>
          <cell r="AL1255">
            <v>10</v>
          </cell>
          <cell r="AN1255">
            <v>45073</v>
          </cell>
          <cell r="AO1255">
            <v>45073</v>
          </cell>
          <cell r="AP1255">
            <v>33566666</v>
          </cell>
          <cell r="AQ1255">
            <v>33566666</v>
          </cell>
          <cell r="AR1255">
            <v>5300000</v>
          </cell>
          <cell r="AS1255">
            <v>0.6666666641831398</v>
          </cell>
          <cell r="AT1255">
            <v>4081</v>
          </cell>
          <cell r="AU1255">
            <v>1584</v>
          </cell>
          <cell r="AV1255">
            <v>44854</v>
          </cell>
          <cell r="AW1255">
            <v>38337000</v>
          </cell>
          <cell r="AX1255" t="str">
            <v>O23011601010000007823</v>
          </cell>
        </row>
        <row r="1256">
          <cell r="E1256">
            <v>1222</v>
          </cell>
          <cell r="F1256" t="str">
            <v>1222-2022</v>
          </cell>
          <cell r="G1256" t="str">
            <v xml:space="preserve">CO1.PCCNTR.4223931 </v>
          </cell>
          <cell r="H1256" t="str">
            <v>BENEFICIAR 15851 HOGARES  CON SUBSIDIOS PARA ADQUISICIÓN DE VIVIENDA VIS Y VIP</v>
          </cell>
          <cell r="I1256" t="str">
            <v>En Ejecución</v>
          </cell>
          <cell r="J1256" t="str">
            <v xml:space="preserve">https://community.secop.gov.co/Public/Tendering/OpportunityDetail/Index?noticeUID=CO1.NTC.3533378&amp;isFromPublicArea=True&amp;isModal=False
</v>
          </cell>
          <cell r="K1256" t="str">
            <v xml:space="preserve">SDHT-SDRPUB-PSAG-019-2022 </v>
          </cell>
          <cell r="L1256" t="str">
            <v>X</v>
          </cell>
          <cell r="N1256" t="str">
            <v>CC</v>
          </cell>
          <cell r="O1256">
            <v>1013585696</v>
          </cell>
          <cell r="Q1256" t="str">
            <v>CALCETERO LESMES</v>
          </cell>
          <cell r="R1256" t="str">
            <v>ANGELA DANELLY</v>
          </cell>
          <cell r="S1256" t="str">
            <v>No Aplica</v>
          </cell>
          <cell r="T1256" t="str">
            <v>ANGELA DANELLY CALCETERO LESMES</v>
          </cell>
          <cell r="U1256" t="str">
            <v>F</v>
          </cell>
          <cell r="V1256">
            <v>44882</v>
          </cell>
          <cell r="W1256" t="str">
            <v>No Aplica</v>
          </cell>
          <cell r="X1256">
            <v>44886</v>
          </cell>
          <cell r="Y1256">
            <v>45020</v>
          </cell>
          <cell r="Z1256" t="str">
            <v>Contratación Directa</v>
          </cell>
          <cell r="AA1256" t="str">
            <v>Contrato</v>
          </cell>
          <cell r="AB1256" t="str">
            <v>Prestación de Servicios  de Apoyo a la Gestión</v>
          </cell>
          <cell r="AC1256" t="str">
            <v>PRESTAR SERVICIOS DE APOYO A LA GESTIÓN PARA REALIZAR ACTIVIDADES OPERATIVAS Y DE GESTIÓN DOCUMENTAL EN LA IMPLEMENTACIÓN DE LOS INSTRUMENTOS DE FINANCIACIÓN A CARGO DE LA SUBSECRETARÍA DE GESTIÓN FINANCIERA</v>
          </cell>
          <cell r="AD1256">
            <v>44886</v>
          </cell>
          <cell r="AE1256">
            <v>44886</v>
          </cell>
          <cell r="AF1256">
            <v>44886</v>
          </cell>
          <cell r="AG1256">
            <v>45082</v>
          </cell>
          <cell r="AH1256">
            <v>6</v>
          </cell>
          <cell r="AI1256">
            <v>15</v>
          </cell>
          <cell r="AJ1256">
            <v>6.5</v>
          </cell>
          <cell r="AK1256">
            <v>6</v>
          </cell>
          <cell r="AL1256">
            <v>15</v>
          </cell>
          <cell r="AN1256">
            <v>45082</v>
          </cell>
          <cell r="AO1256">
            <v>45082</v>
          </cell>
          <cell r="AP1256">
            <v>17985500</v>
          </cell>
          <cell r="AQ1256">
            <v>17985500</v>
          </cell>
          <cell r="AR1256">
            <v>2767000</v>
          </cell>
          <cell r="AS1256">
            <v>0</v>
          </cell>
          <cell r="AT1256">
            <v>0</v>
          </cell>
          <cell r="AU1256">
            <v>1756</v>
          </cell>
          <cell r="AV1256">
            <v>44868</v>
          </cell>
          <cell r="AW1256">
            <v>27627000</v>
          </cell>
          <cell r="AX1256" t="str">
            <v>O23011601010000007823</v>
          </cell>
        </row>
        <row r="1257">
          <cell r="E1257">
            <v>1223</v>
          </cell>
          <cell r="F1257" t="str">
            <v>1223-2022</v>
          </cell>
          <cell r="G1257" t="str">
            <v xml:space="preserve">CO1.PCCNTR.4223664 </v>
          </cell>
          <cell r="H1257" t="str">
            <v>BENEFICIAR 15851 HOGARES  CON SUBSIDIOS PARA ADQUISICIÓN DE VIVIENDA VIS Y VIP</v>
          </cell>
          <cell r="I1257" t="str">
            <v>En Ejecución</v>
          </cell>
          <cell r="J1257" t="str">
            <v xml:space="preserve">https://community.secop.gov.co/Public/Tendering/OpportunityDetail/Index?noticeUID=CO1.NTC.3533527&amp;isFromPublicArea=True&amp;isModal=False
</v>
          </cell>
          <cell r="K1257" t="str">
            <v xml:space="preserve">SDHT-SDRPUB-PSAG-018-2022 </v>
          </cell>
          <cell r="L1257" t="str">
            <v>X</v>
          </cell>
          <cell r="N1257" t="str">
            <v>CC</v>
          </cell>
          <cell r="O1257">
            <v>52705468</v>
          </cell>
          <cell r="Q1257" t="str">
            <v>FRANCO RESTREPO</v>
          </cell>
          <cell r="R1257" t="str">
            <v>PERLA MARIA</v>
          </cell>
          <cell r="S1257" t="str">
            <v>No Aplica</v>
          </cell>
          <cell r="T1257" t="str">
            <v>PERLA MARIA FRANCO RESTREPO</v>
          </cell>
          <cell r="U1257" t="str">
            <v>F</v>
          </cell>
          <cell r="V1257">
            <v>44883</v>
          </cell>
          <cell r="W1257" t="str">
            <v>No Aplica</v>
          </cell>
          <cell r="X1257">
            <v>44887</v>
          </cell>
          <cell r="Y1257">
            <v>45082</v>
          </cell>
          <cell r="Z1257" t="str">
            <v>Contratación Directa</v>
          </cell>
          <cell r="AA1257" t="str">
            <v>Contrato</v>
          </cell>
          <cell r="AB1257" t="str">
            <v>Prestación de Servicios  de Apoyo a la Gestión</v>
          </cell>
          <cell r="AC1257" t="str">
            <v>PRESTAR SERVICIOS DE APOYO A LA GESTIÓN PARA REALIZAR ACTIVIDADES OPERATIVAS Y DE GESTIÓN DOCUMENTAL EN LA IMPLEMENTACIÓN DE LOS INSTRUMENTOS DE FINANCIACIÓN A CARGO DE LA SUBSECRETARÍA DE GESTIÓN FINANCIERA</v>
          </cell>
          <cell r="AD1257">
            <v>44887</v>
          </cell>
          <cell r="AE1257" t="str">
            <v>pendiente</v>
          </cell>
          <cell r="AF1257">
            <v>44887</v>
          </cell>
          <cell r="AG1257" t="str">
            <v>pendiente</v>
          </cell>
          <cell r="AH1257">
            <v>6</v>
          </cell>
          <cell r="AI1257">
            <v>15</v>
          </cell>
          <cell r="AJ1257">
            <v>6.5</v>
          </cell>
          <cell r="AK1257">
            <v>6</v>
          </cell>
          <cell r="AL1257">
            <v>15</v>
          </cell>
          <cell r="AN1257">
            <v>45083</v>
          </cell>
          <cell r="AO1257">
            <v>45083</v>
          </cell>
          <cell r="AP1257">
            <v>17985500</v>
          </cell>
          <cell r="AQ1257">
            <v>17985500</v>
          </cell>
          <cell r="AR1257">
            <v>2767000</v>
          </cell>
          <cell r="AS1257">
            <v>0</v>
          </cell>
          <cell r="AT1257">
            <v>0</v>
          </cell>
          <cell r="AU1257">
            <v>1755</v>
          </cell>
          <cell r="AV1257">
            <v>44868</v>
          </cell>
          <cell r="AW1257">
            <v>20660000</v>
          </cell>
          <cell r="AX1257" t="str">
            <v>O23011601010000007823</v>
          </cell>
        </row>
        <row r="1258">
          <cell r="E1258">
            <v>1224</v>
          </cell>
          <cell r="F1258" t="str">
            <v>1224-2022</v>
          </cell>
          <cell r="G1258" t="str">
            <v xml:space="preserve">CO1.PCCNTR.4226755 </v>
          </cell>
          <cell r="H1258" t="str">
            <v>BENEFICIAR 15851 HOGARES  CON SUBSIDIOS PARA ADQUISICIÓN DE VIVIENDA VIS Y VIP</v>
          </cell>
          <cell r="I1258" t="str">
            <v>En Ejecución</v>
          </cell>
          <cell r="J1258" t="str">
            <v xml:space="preserve">https://community.secop.gov.co/Public/Tendering/OpportunityDetail/Index?noticeUID=CO1.NTC.3537948&amp;isFromPublicArea=True&amp;isModal=False
</v>
          </cell>
          <cell r="K1258" t="str">
            <v xml:space="preserve">SDHT-SDRPUB-PSAG-017-2022. </v>
          </cell>
          <cell r="L1258" t="str">
            <v>X</v>
          </cell>
          <cell r="N1258" t="str">
            <v>CC</v>
          </cell>
          <cell r="O1258">
            <v>1023953271</v>
          </cell>
          <cell r="Q1258" t="str">
            <v>TORRES CERINZA</v>
          </cell>
          <cell r="R1258" t="str">
            <v>LINA XIMENA</v>
          </cell>
          <cell r="S1258" t="str">
            <v>No Aplica</v>
          </cell>
          <cell r="T1258" t="str">
            <v>LINA XIMENA TORRES CERINZA</v>
          </cell>
          <cell r="U1258" t="str">
            <v>F</v>
          </cell>
          <cell r="V1258">
            <v>44883</v>
          </cell>
          <cell r="W1258" t="str">
            <v>No Aplica</v>
          </cell>
          <cell r="X1258">
            <v>44887</v>
          </cell>
          <cell r="Y1258">
            <v>45083</v>
          </cell>
          <cell r="Z1258" t="str">
            <v>Contratación Directa</v>
          </cell>
          <cell r="AA1258" t="str">
            <v>Contrato</v>
          </cell>
          <cell r="AB1258" t="str">
            <v>Prestación de Servicios  de Apoyo a la Gestión</v>
          </cell>
          <cell r="AC1258" t="str">
            <v>PRESTAR SERVICIOS DE APOYO A LA GESTIÓN PARA REALIZAR ACTIVIDADES OPERATIVAS Y DE GESTIÓN DOCUMENTAL EN LA IMPLEMENTACIÓN DE LOS INSTRUMENTOS DE FINANCIACIÓN A CARGO DE LA SUBSECRETARÍA DE GESTIÓN FINANCIERA</v>
          </cell>
          <cell r="AD1258">
            <v>44887</v>
          </cell>
          <cell r="AE1258">
            <v>44887</v>
          </cell>
          <cell r="AF1258">
            <v>44887</v>
          </cell>
          <cell r="AG1258">
            <v>45083</v>
          </cell>
          <cell r="AH1258">
            <v>6</v>
          </cell>
          <cell r="AI1258">
            <v>15</v>
          </cell>
          <cell r="AJ1258">
            <v>6.5</v>
          </cell>
          <cell r="AK1258">
            <v>6</v>
          </cell>
          <cell r="AL1258">
            <v>15</v>
          </cell>
          <cell r="AN1258">
            <v>45083</v>
          </cell>
          <cell r="AO1258">
            <v>45083</v>
          </cell>
          <cell r="AP1258">
            <v>17985500</v>
          </cell>
          <cell r="AQ1258">
            <v>17985500</v>
          </cell>
          <cell r="AR1258">
            <v>2767000</v>
          </cell>
          <cell r="AS1258">
            <v>0</v>
          </cell>
          <cell r="AT1258">
            <v>0</v>
          </cell>
          <cell r="AU1258">
            <v>1757</v>
          </cell>
          <cell r="AV1258">
            <v>44868</v>
          </cell>
          <cell r="AW1258">
            <v>20660000</v>
          </cell>
          <cell r="AX1258" t="str">
            <v>O23011601010000007823</v>
          </cell>
        </row>
        <row r="1259">
          <cell r="E1259">
            <v>1225</v>
          </cell>
          <cell r="F1259" t="str">
            <v>1225-2022</v>
          </cell>
          <cell r="G1259" t="str">
            <v xml:space="preserve">CO1.PCCNTR.4225717 </v>
          </cell>
          <cell r="H1259" t="str">
            <v>BENEFICIAR 15851 HOGARES  CON SUBSIDIOS PARA ADQUISICIÓN DE VIVIENDA VIS Y VIP</v>
          </cell>
          <cell r="I1259" t="str">
            <v>En Ejecución</v>
          </cell>
          <cell r="J1259" t="str">
            <v xml:space="preserve">https://community.secop.gov.co/Public/Tendering/OpportunityDetail/Index?noticeUID=CO1.NTC.3536038&amp;isFromPublicArea=True&amp;isModal=False
</v>
          </cell>
          <cell r="K1259" t="str">
            <v xml:space="preserve">SDHT-SDRPUB-PSP-078-2022 </v>
          </cell>
          <cell r="L1259" t="str">
            <v>X</v>
          </cell>
          <cell r="N1259" t="str">
            <v>CC</v>
          </cell>
          <cell r="O1259">
            <v>80034202</v>
          </cell>
          <cell r="Q1259" t="str">
            <v>VELANDIA GARCIA</v>
          </cell>
          <cell r="R1259" t="str">
            <v>HECTOR CAMILO</v>
          </cell>
          <cell r="S1259" t="str">
            <v>No Aplica</v>
          </cell>
          <cell r="T1259" t="str">
            <v>HECTOR CAMILO VELANDIA GARCIA</v>
          </cell>
          <cell r="U1259" t="str">
            <v>M</v>
          </cell>
          <cell r="V1259">
            <v>44883</v>
          </cell>
          <cell r="W1259" t="str">
            <v>No Aplica</v>
          </cell>
          <cell r="X1259">
            <v>44887</v>
          </cell>
          <cell r="Y1259">
            <v>45087</v>
          </cell>
          <cell r="Z1259" t="str">
            <v>Contratación Directa</v>
          </cell>
          <cell r="AA1259" t="str">
            <v>Contrato</v>
          </cell>
          <cell r="AB1259" t="str">
            <v>Prestación de Servicios Profesionales</v>
          </cell>
          <cell r="AC1259" t="str">
            <v>PRESTAR SERVICIOS PROFESIONALES PARA BRINDAR ACOMPAÑAMIENTO EN LA GESTIÓN SOCIAL A LOS HOGARES BENEFICIARIOS DE LOS INSTRUMENTOS DE FINANCIACIÓN A CARGO DE LA SUBSECRETARÍA DE GESTIÓN FINANCIERA</v>
          </cell>
          <cell r="AD1259">
            <v>44887</v>
          </cell>
          <cell r="AE1259">
            <v>44887</v>
          </cell>
          <cell r="AF1259">
            <v>44887</v>
          </cell>
          <cell r="AG1259">
            <v>45088</v>
          </cell>
          <cell r="AH1259">
            <v>6</v>
          </cell>
          <cell r="AI1259">
            <v>20</v>
          </cell>
          <cell r="AJ1259">
            <v>6.666666666666667</v>
          </cell>
          <cell r="AK1259">
            <v>6</v>
          </cell>
          <cell r="AL1259">
            <v>20</v>
          </cell>
          <cell r="AN1259">
            <v>45088</v>
          </cell>
          <cell r="AO1259">
            <v>45088</v>
          </cell>
          <cell r="AP1259">
            <v>35333333</v>
          </cell>
          <cell r="AQ1259">
            <v>35333333</v>
          </cell>
          <cell r="AR1259">
            <v>5300000</v>
          </cell>
          <cell r="AS1259">
            <v>0.3333333283662796</v>
          </cell>
          <cell r="AT1259">
            <v>0</v>
          </cell>
          <cell r="AU1259">
            <v>1589</v>
          </cell>
          <cell r="AV1259">
            <v>44854</v>
          </cell>
          <cell r="AW1259">
            <v>37807000</v>
          </cell>
          <cell r="AX1259" t="str">
            <v>O23011601010000007823</v>
          </cell>
        </row>
        <row r="1260">
          <cell r="E1260">
            <v>1226</v>
          </cell>
          <cell r="F1260" t="str">
            <v>1226-2022</v>
          </cell>
          <cell r="G1260" t="str">
            <v xml:space="preserve">CO1.PCCNTR.4236633 </v>
          </cell>
          <cell r="H1260" t="str">
            <v xml:space="preserve">INTERVENIR  11  ESPACIOS PÚBLICOS  EN SUELO RURAL Y BORDES URBANOS </v>
          </cell>
          <cell r="I1260" t="str">
            <v>En Ejecución</v>
          </cell>
          <cell r="J1260" t="str">
            <v xml:space="preserve">https://community.secop.gov.co/Public/Tendering/OpportunityDetail/Index?noticeUID=CO1.NTC.3549496&amp;isFromPublicArea=True&amp;isModal=False
</v>
          </cell>
          <cell r="K1260" t="str">
            <v xml:space="preserve">SDHT-SDO-PSP-096-2022. </v>
          </cell>
          <cell r="L1260" t="str">
            <v>X</v>
          </cell>
          <cell r="N1260" t="str">
            <v>CC</v>
          </cell>
          <cell r="O1260">
            <v>1002201810</v>
          </cell>
          <cell r="Q1260" t="str">
            <v>CERMEÑO GONZALEZ</v>
          </cell>
          <cell r="R1260" t="str">
            <v>MARIA ANDREA</v>
          </cell>
          <cell r="S1260" t="str">
            <v>No Aplica</v>
          </cell>
          <cell r="T1260" t="str">
            <v>MARIA ANDREA CERMEÑO GONZALEZ</v>
          </cell>
          <cell r="U1260" t="str">
            <v>F</v>
          </cell>
          <cell r="V1260">
            <v>44886</v>
          </cell>
          <cell r="W1260" t="str">
            <v>No Aplica</v>
          </cell>
          <cell r="X1260">
            <v>44888</v>
          </cell>
          <cell r="Y1260">
            <v>45009</v>
          </cell>
          <cell r="Z1260" t="str">
            <v>Contratación Directa</v>
          </cell>
          <cell r="AA1260" t="str">
            <v>Contrato</v>
          </cell>
          <cell r="AB1260" t="str">
            <v>Prestación de Servicios Profesionales</v>
          </cell>
          <cell r="AC1260" t="str">
            <v>PRESTAR SERVICIOS PROFESIONALES DE APOYO SOCIAL Y DE PARTICIPACIÓN CIUDADANA PARA LA IMPLEMENTACIÓN DE LAS INTERVENCIONES DE BORDES, Y LOS DEMÁS PROYECTOS PRIORIZADOS POR LA SUBDIRECCIÓN DE OPERACIONES.</v>
          </cell>
          <cell r="AD1260">
            <v>44888</v>
          </cell>
          <cell r="AE1260">
            <v>44893</v>
          </cell>
          <cell r="AF1260">
            <v>44893</v>
          </cell>
          <cell r="AG1260">
            <v>45014</v>
          </cell>
          <cell r="AH1260">
            <v>4</v>
          </cell>
          <cell r="AI1260">
            <v>2</v>
          </cell>
          <cell r="AJ1260">
            <v>4.0666666666666664</v>
          </cell>
          <cell r="AK1260">
            <v>4</v>
          </cell>
          <cell r="AL1260">
            <v>2</v>
          </cell>
          <cell r="AN1260">
            <v>45014</v>
          </cell>
          <cell r="AO1260">
            <v>45014</v>
          </cell>
          <cell r="AP1260">
            <v>18300000</v>
          </cell>
          <cell r="AQ1260">
            <v>18300000</v>
          </cell>
          <cell r="AR1260">
            <v>4500000</v>
          </cell>
          <cell r="AS1260">
            <v>0</v>
          </cell>
          <cell r="AT1260">
            <v>0</v>
          </cell>
          <cell r="AU1260">
            <v>1733</v>
          </cell>
          <cell r="AV1260">
            <v>44861</v>
          </cell>
          <cell r="AW1260">
            <v>18385500</v>
          </cell>
          <cell r="AX1260" t="str">
            <v>O23011601190000007659</v>
          </cell>
        </row>
        <row r="1261">
          <cell r="E1261">
            <v>1227</v>
          </cell>
          <cell r="F1261" t="str">
            <v>1227-2022</v>
          </cell>
          <cell r="G1261" t="str">
            <v xml:space="preserve">CO1.PCCNTR.4225508 </v>
          </cell>
          <cell r="H1261" t="str">
            <v>BENEFICIAR 15851 HOGARES  CON SUBSIDIOS PARA ADQUISICIÓN DE VIVIENDA VIS Y VIP</v>
          </cell>
          <cell r="I1261" t="str">
            <v>En Ejecución</v>
          </cell>
          <cell r="J1261" t="str">
            <v xml:space="preserve">https://community.secop.gov.co/Public/Tendering/OpportunityDetail/Index?noticeUID=CO1.NTC.3534840&amp;isFromPublicArea=True&amp;isModal=False
</v>
          </cell>
          <cell r="K1261" t="str">
            <v xml:space="preserve">SDHT-SDRPUB-PSAG-016-2022. </v>
          </cell>
          <cell r="L1261" t="str">
            <v>X</v>
          </cell>
          <cell r="N1261" t="str">
            <v>CC</v>
          </cell>
          <cell r="O1261">
            <v>1018477895</v>
          </cell>
          <cell r="Q1261" t="str">
            <v>HUERTAS HUERTAS</v>
          </cell>
          <cell r="R1261" t="str">
            <v>CAMILA ANDREA</v>
          </cell>
          <cell r="S1261" t="str">
            <v>No Aplica</v>
          </cell>
          <cell r="T1261" t="str">
            <v>CAMILA ANDREA HUERTAS HUERTAS</v>
          </cell>
          <cell r="U1261" t="str">
            <v>F</v>
          </cell>
          <cell r="V1261">
            <v>44882</v>
          </cell>
          <cell r="W1261" t="str">
            <v>No Aplica</v>
          </cell>
          <cell r="X1261">
            <v>44886</v>
          </cell>
          <cell r="Y1261">
            <v>45018</v>
          </cell>
          <cell r="Z1261" t="str">
            <v>Contratación Directa</v>
          </cell>
          <cell r="AA1261" t="str">
            <v>Contrato</v>
          </cell>
          <cell r="AB1261" t="str">
            <v>Prestación de Servicios  de Apoyo a la Gestión</v>
          </cell>
          <cell r="AC1261" t="str">
            <v>PRESTAR SERVICIOS DE APOYO A LA GESTIÓN PARA REALIZAR ACTIVIDADES OPERATIVAS Y DE GESTIÓN DOCUMENTAL EN LA IMPLEMENTACIÓN DE LOS INSTRUMENTOS DE FINANCIACIÓN A CARGO DE LA SUBSECRETARÍA DE GESTIÓN FINANCIERA</v>
          </cell>
          <cell r="AD1261">
            <v>44886</v>
          </cell>
          <cell r="AE1261">
            <v>44886</v>
          </cell>
          <cell r="AF1261">
            <v>44886</v>
          </cell>
          <cell r="AG1261">
            <v>45079</v>
          </cell>
          <cell r="AH1261">
            <v>6</v>
          </cell>
          <cell r="AI1261">
            <v>13</v>
          </cell>
          <cell r="AJ1261">
            <v>6.4333333333333336</v>
          </cell>
          <cell r="AK1261">
            <v>6</v>
          </cell>
          <cell r="AL1261">
            <v>13</v>
          </cell>
          <cell r="AN1261">
            <v>45080</v>
          </cell>
          <cell r="AO1261">
            <v>45080</v>
          </cell>
          <cell r="AP1261">
            <v>17801033</v>
          </cell>
          <cell r="AQ1261">
            <v>17801033</v>
          </cell>
          <cell r="AR1261">
            <v>2767000</v>
          </cell>
          <cell r="AS1261">
            <v>0.3333333320915699</v>
          </cell>
          <cell r="AT1261">
            <v>0</v>
          </cell>
          <cell r="AU1261">
            <v>1754</v>
          </cell>
          <cell r="AV1261">
            <v>44868</v>
          </cell>
          <cell r="AW1261">
            <v>27997000</v>
          </cell>
          <cell r="AX1261" t="str">
            <v>O23011601010000007823</v>
          </cell>
        </row>
        <row r="1262">
          <cell r="E1262">
            <v>1228</v>
          </cell>
          <cell r="F1262" t="str">
            <v>1228-2022</v>
          </cell>
          <cell r="G1262" t="str">
            <v xml:space="preserve">CO1.PCCNTR.4238659 </v>
          </cell>
          <cell r="H1262" t="str">
            <v>BENEFICIAR 15851 HOGARES  CON SUBSIDIOS PARA ADQUISICIÓN DE VIVIENDA VIS Y VIP</v>
          </cell>
          <cell r="I1262" t="str">
            <v>En Ejecución</v>
          </cell>
          <cell r="J1262" t="str">
            <v xml:space="preserve">https://community.secop.gov.co/Public/Tendering/OpportunityDetail/Index?noticeUID=CO1.NTC.3551611&amp;isFromPublicArea=True&amp;isModal=False
</v>
          </cell>
          <cell r="K1262" t="str">
            <v xml:space="preserve">SDHT-SDRPUB-PSP-081-2022. </v>
          </cell>
          <cell r="L1262" t="str">
            <v>X</v>
          </cell>
          <cell r="N1262" t="str">
            <v>CC</v>
          </cell>
          <cell r="O1262">
            <v>1071166567</v>
          </cell>
          <cell r="Q1262" t="str">
            <v>AVELLANEDA FRANCO</v>
          </cell>
          <cell r="R1262" t="str">
            <v>MARIA ISABEL</v>
          </cell>
          <cell r="S1262" t="str">
            <v>No Aplica</v>
          </cell>
          <cell r="T1262" t="str">
            <v>MARIA ISABEL AVELLANEDA FRANCO</v>
          </cell>
          <cell r="U1262" t="str">
            <v>F</v>
          </cell>
          <cell r="V1262">
            <v>44887</v>
          </cell>
          <cell r="W1262" t="str">
            <v>No Aplica</v>
          </cell>
          <cell r="X1262">
            <v>44888</v>
          </cell>
          <cell r="Y1262">
            <v>45088</v>
          </cell>
          <cell r="Z1262" t="str">
            <v>Contratación Directa</v>
          </cell>
          <cell r="AA1262" t="str">
            <v>Contrato</v>
          </cell>
          <cell r="AB1262" t="str">
            <v>Prestación de Servicios Profesionales</v>
          </cell>
          <cell r="AC1262" t="str">
            <v>PRESTAR SERVICIOS PROFESIONALES EN LA REVISIÓN, EVALUACIÓN Y ANÁLISIS TÉCNICO DE LOS PROYECTOS DE VIVIENDA PRESENTADOS POR LOS CONSTRUCTORES EN EL MARCO DE LOS PROGRAMAS DE SUBSIDIO DE LA SUBSECRETARÍA DE GESTIÓN FINANCIERA.</v>
          </cell>
          <cell r="AD1262">
            <v>44888</v>
          </cell>
          <cell r="AE1262">
            <v>44888</v>
          </cell>
          <cell r="AF1262">
            <v>44888</v>
          </cell>
          <cell r="AG1262">
            <v>45089</v>
          </cell>
          <cell r="AH1262">
            <v>6</v>
          </cell>
          <cell r="AI1262">
            <v>20</v>
          </cell>
          <cell r="AJ1262">
            <v>6.666666666666667</v>
          </cell>
          <cell r="AK1262">
            <v>6</v>
          </cell>
          <cell r="AL1262">
            <v>20</v>
          </cell>
          <cell r="AN1262">
            <v>45089</v>
          </cell>
          <cell r="AO1262">
            <v>45089</v>
          </cell>
          <cell r="AP1262">
            <v>43333333</v>
          </cell>
          <cell r="AQ1262">
            <v>43333333</v>
          </cell>
          <cell r="AR1262">
            <v>6500000</v>
          </cell>
          <cell r="AS1262">
            <v>0.3333333283662796</v>
          </cell>
          <cell r="AT1262">
            <v>0</v>
          </cell>
          <cell r="AU1262">
            <v>1627</v>
          </cell>
          <cell r="AV1262">
            <v>44854</v>
          </cell>
          <cell r="AW1262">
            <v>46150000</v>
          </cell>
          <cell r="AX1262" t="str">
            <v>O23011601010000007823</v>
          </cell>
        </row>
        <row r="1263">
          <cell r="E1263">
            <v>1229</v>
          </cell>
          <cell r="F1263" t="str">
            <v>1229-2022</v>
          </cell>
          <cell r="G1263" t="str">
            <v xml:space="preserve">CO1.PCCNTR.4226582 </v>
          </cell>
          <cell r="H1263" t="str">
            <v>BENEFICIAR 15851 HOGARES  CON SUBSIDIOS PARA ADQUISICIÓN DE VIVIENDA VIS Y VIP</v>
          </cell>
          <cell r="I1263" t="str">
            <v>En Ejecución</v>
          </cell>
          <cell r="J1263" t="str">
            <v>https://community.secop.gov.co/Public/Tendering/OpportunityDetail/Index?noticeUID=CO1.NTC.3537416&amp;isFromPublicArea=True&amp;isModal=False</v>
          </cell>
          <cell r="K1263" t="str">
            <v xml:space="preserve">SDHT-SDRPUB-PSP-086-2022. </v>
          </cell>
          <cell r="L1263" t="str">
            <v>X</v>
          </cell>
          <cell r="N1263" t="str">
            <v>CC</v>
          </cell>
          <cell r="O1263">
            <v>1010184160</v>
          </cell>
          <cell r="Q1263" t="str">
            <v>PEÑA TABARQUINO</v>
          </cell>
          <cell r="R1263" t="str">
            <v>CRISTIAN CAMILO</v>
          </cell>
          <cell r="S1263" t="str">
            <v>No Aplica</v>
          </cell>
          <cell r="T1263" t="str">
            <v>CRISTIAN CAMILO PEÑA TABARQUINO</v>
          </cell>
          <cell r="U1263" t="str">
            <v>M</v>
          </cell>
          <cell r="V1263">
            <v>44882</v>
          </cell>
          <cell r="W1263" t="str">
            <v>No Aplica</v>
          </cell>
          <cell r="X1263">
            <v>44886</v>
          </cell>
          <cell r="Y1263">
            <v>45015</v>
          </cell>
          <cell r="Z1263" t="str">
            <v>Contratación Directa</v>
          </cell>
          <cell r="AA1263" t="str">
            <v>Contrato</v>
          </cell>
          <cell r="AB1263" t="str">
            <v>Prestación de Servicios Profesionales</v>
          </cell>
          <cell r="AC1263" t="str">
            <v>PRESTAR SERVICIOS PROFESIONALES JURÍDICOS PARA ATENDER LOS REQUERIMIENTOS Y PROYECTAR LOS ACTOS ADMINISTRATIVOS ASOCIADOS A LOS INSTRUMENTOS DE FINANCIACIÓN A CARGO DE LA SUBSECRETARÍA DE GESTIÓN FINANCIERA.</v>
          </cell>
          <cell r="AD1263">
            <v>44886</v>
          </cell>
          <cell r="AE1263">
            <v>44886</v>
          </cell>
          <cell r="AF1263">
            <v>44886</v>
          </cell>
          <cell r="AG1263">
            <v>45076</v>
          </cell>
          <cell r="AH1263">
            <v>6</v>
          </cell>
          <cell r="AI1263">
            <v>10</v>
          </cell>
          <cell r="AJ1263">
            <v>6.333333333333333</v>
          </cell>
          <cell r="AK1263">
            <v>6</v>
          </cell>
          <cell r="AL1263">
            <v>10</v>
          </cell>
          <cell r="AN1263">
            <v>45076</v>
          </cell>
          <cell r="AO1263">
            <v>45076</v>
          </cell>
          <cell r="AP1263">
            <v>33566667</v>
          </cell>
          <cell r="AQ1263">
            <v>33566667</v>
          </cell>
          <cell r="AR1263">
            <v>5300000</v>
          </cell>
          <cell r="AS1263">
            <v>-0.3333333358168602</v>
          </cell>
          <cell r="AT1263">
            <v>0</v>
          </cell>
          <cell r="AU1263">
            <v>1581</v>
          </cell>
          <cell r="AV1263">
            <v>44854</v>
          </cell>
          <cell r="AW1263">
            <v>37983000</v>
          </cell>
          <cell r="AX1263" t="str">
            <v>O23011601010000007823</v>
          </cell>
        </row>
        <row r="1264">
          <cell r="E1264">
            <v>1230</v>
          </cell>
          <cell r="F1264" t="str">
            <v>1230-2022</v>
          </cell>
          <cell r="G1264" t="str">
            <v xml:space="preserve">CO1.PCCNTR.4234033 </v>
          </cell>
          <cell r="H1264" t="str">
            <v>BENEFICIAR 15851 HOGARES  CON SUBSIDIOS PARA ADQUISICIÓN DE VIVIENDA VIS Y VIP</v>
          </cell>
          <cell r="I1264" t="str">
            <v>En Ejecución</v>
          </cell>
          <cell r="J1264" t="str">
            <v xml:space="preserve">https://community.secop.gov.co/Public/Tendering/OpportunityDetail/Index?noticeUID=CO1.NTC.3546053&amp;isFromPublicArea=True&amp;isModal=False
</v>
          </cell>
          <cell r="K1264" t="str">
            <v xml:space="preserve">SDHT-SDRPUB-PSP-090-2022 </v>
          </cell>
          <cell r="L1264" t="str">
            <v>X</v>
          </cell>
          <cell r="N1264" t="str">
            <v>CC</v>
          </cell>
          <cell r="O1264">
            <v>80134003</v>
          </cell>
          <cell r="Q1264" t="str">
            <v>YEISON EFREN OSPINA CALVO</v>
          </cell>
          <cell r="R1264" t="str">
            <v>YEISON EFREN</v>
          </cell>
          <cell r="S1264" t="str">
            <v>No Aplica</v>
          </cell>
          <cell r="T1264" t="str">
            <v>YEISON EFREN YEISON EFREN OSPINA CALVO</v>
          </cell>
          <cell r="U1264" t="str">
            <v>F</v>
          </cell>
          <cell r="V1264">
            <v>44886</v>
          </cell>
          <cell r="W1264" t="str">
            <v>No Aplica</v>
          </cell>
          <cell r="X1264">
            <v>44887</v>
          </cell>
          <cell r="Y1264">
            <v>45078</v>
          </cell>
          <cell r="Z1264" t="str">
            <v>Contratación Directa</v>
          </cell>
          <cell r="AA1264" t="str">
            <v>Contrato</v>
          </cell>
          <cell r="AB1264" t="str">
            <v>Prestación de Servicios Profesionales</v>
          </cell>
          <cell r="AC1264" t="str">
            <v>PRESTAR SERVICIOS PROFESIONALES PARA EL ACOMPAÑAMIENTO Y SEGUIMIENTO DE LA INFORMACIÓN FINANCIERA, REQUERIDA EN LA EJECUCIÓN Y EL SEGUIMIENTO DE LOS INSTRUMENTOS DE FINANCIACIÓN DE LA SECRETARÍA DE HÁBITAT</v>
          </cell>
          <cell r="AD1264">
            <v>44887</v>
          </cell>
          <cell r="AE1264">
            <v>44887</v>
          </cell>
          <cell r="AF1264">
            <v>44887</v>
          </cell>
          <cell r="AG1264">
            <v>45078</v>
          </cell>
          <cell r="AH1264">
            <v>6</v>
          </cell>
          <cell r="AI1264">
            <v>10</v>
          </cell>
          <cell r="AJ1264">
            <v>6.333333333333333</v>
          </cell>
          <cell r="AK1264">
            <v>6</v>
          </cell>
          <cell r="AL1264">
            <v>10</v>
          </cell>
          <cell r="AN1264">
            <v>45078</v>
          </cell>
          <cell r="AO1264">
            <v>45078</v>
          </cell>
          <cell r="AP1264">
            <v>33566667</v>
          </cell>
          <cell r="AQ1264">
            <v>33566667</v>
          </cell>
          <cell r="AR1264">
            <v>5300000</v>
          </cell>
          <cell r="AS1264">
            <v>-0.3333333358168602</v>
          </cell>
          <cell r="AT1264">
            <v>0</v>
          </cell>
          <cell r="AU1264">
            <v>1583</v>
          </cell>
          <cell r="AV1264">
            <v>44854</v>
          </cell>
          <cell r="AW1264">
            <v>37453000</v>
          </cell>
          <cell r="AX1264" t="str">
            <v>O23011601010000007823</v>
          </cell>
        </row>
        <row r="1265">
          <cell r="E1265">
            <v>1231</v>
          </cell>
          <cell r="F1265" t="str">
            <v>1231-2022</v>
          </cell>
          <cell r="G1265" t="str">
            <v xml:space="preserve">CO1.PCCNTR.4228240 </v>
          </cell>
          <cell r="H1265" t="str">
            <v xml:space="preserve">BENEFICIAR 4185 HOGARES CON SUBSIDIOS DE ARRENDAMIENTO DEL PROGRAMA MI AHORRO MI HOGAR EN EL MARCO DE LOS SERVICIOS FINANCIEROS PARA ADQUISICIÓN DE VIVIENDA </v>
          </cell>
          <cell r="I1265" t="str">
            <v>En Ejecución</v>
          </cell>
          <cell r="J1265" t="str">
            <v xml:space="preserve">https://community.secop.gov.co/Public/Tendering/OpportunityDetail/Index?noticeUID=CO1.NTC.3539604&amp;isFromPublicArea=True&amp;isModal=False
</v>
          </cell>
          <cell r="K1265" t="str">
            <v xml:space="preserve">SDHT-SDRPRIV-PSP-065-2022 </v>
          </cell>
          <cell r="L1265" t="str">
            <v>X</v>
          </cell>
          <cell r="N1265" t="str">
            <v>CC</v>
          </cell>
          <cell r="O1265">
            <v>79329674</v>
          </cell>
          <cell r="Q1265" t="str">
            <v>PARRA NIÑO</v>
          </cell>
          <cell r="R1265" t="str">
            <v>ADELMO</v>
          </cell>
          <cell r="S1265" t="str">
            <v>No Aplica</v>
          </cell>
          <cell r="T1265" t="str">
            <v>ADELMO PARRA NIÑO</v>
          </cell>
          <cell r="U1265" t="str">
            <v>M</v>
          </cell>
          <cell r="V1265">
            <v>44883</v>
          </cell>
          <cell r="W1265" t="str">
            <v>No Aplica</v>
          </cell>
          <cell r="X1265">
            <v>44887</v>
          </cell>
          <cell r="Y1265">
            <v>45080</v>
          </cell>
          <cell r="Z1265" t="str">
            <v>Contratación Directa</v>
          </cell>
          <cell r="AA1265" t="str">
            <v>Contrato</v>
          </cell>
          <cell r="AB1265" t="str">
            <v>Prestación de Servicios Profesionales</v>
          </cell>
          <cell r="AC1265" t="str">
            <v>PRESTAR SERVICIOS TÉCNICOS PARA LA REALIZACIÓN DE ACTIVIDADES SOCIALES Y OPERATIVAS REQUERIDAS EN LA OPERACIÓN DE LOS SUBSIDIOS DE SOLUCIONES HABITACIONALES DE LA SUBSECRETARIA DE GESTIÓN FINANCIERA</v>
          </cell>
          <cell r="AD1265">
            <v>44887</v>
          </cell>
          <cell r="AE1265">
            <v>44887</v>
          </cell>
          <cell r="AF1265">
            <v>44887</v>
          </cell>
          <cell r="AG1265">
            <v>45081</v>
          </cell>
          <cell r="AH1265">
            <v>6</v>
          </cell>
          <cell r="AI1265">
            <v>13</v>
          </cell>
          <cell r="AJ1265">
            <v>6.4333333333333336</v>
          </cell>
          <cell r="AK1265">
            <v>6</v>
          </cell>
          <cell r="AL1265">
            <v>13</v>
          </cell>
          <cell r="AN1265">
            <v>45081</v>
          </cell>
          <cell r="AO1265">
            <v>45081</v>
          </cell>
          <cell r="AP1265">
            <v>23803333</v>
          </cell>
          <cell r="AQ1265">
            <v>23803333</v>
          </cell>
          <cell r="AR1265">
            <v>3700000</v>
          </cell>
          <cell r="AS1265">
            <v>0.3333333320915699</v>
          </cell>
          <cell r="AT1265">
            <v>0</v>
          </cell>
          <cell r="AU1265">
            <v>1646</v>
          </cell>
          <cell r="AV1265">
            <v>44854</v>
          </cell>
          <cell r="AW1265">
            <v>26393000</v>
          </cell>
          <cell r="AX1265" t="str">
            <v>O23011601010000007823</v>
          </cell>
        </row>
        <row r="1266">
          <cell r="E1266">
            <v>1232</v>
          </cell>
          <cell r="F1266" t="str">
            <v>1232-2022</v>
          </cell>
          <cell r="G1266" t="str">
            <v xml:space="preserve">CO1.PCCNTR.4236510 </v>
          </cell>
          <cell r="H1266" t="str">
            <v>BENEFICIAR 15851 HOGARES  CON SUBSIDIOS PARA ADQUISICIÓN DE VIVIENDA VIS Y VIP</v>
          </cell>
          <cell r="I1266" t="str">
            <v>En Ejecución</v>
          </cell>
          <cell r="J1266" t="str">
            <v xml:space="preserve">https://community.secop.gov.co/Public/Tendering/OpportunityDetail/Index?noticeUID=CO1.NTC.3549534&amp;isFromPublicArea=True&amp;isModal=False
</v>
          </cell>
          <cell r="K1266" t="str">
            <v xml:space="preserve">SDHT-SDRPUB-PSP-074-2022 </v>
          </cell>
          <cell r="L1266" t="str">
            <v>X</v>
          </cell>
          <cell r="N1266" t="str">
            <v>CC</v>
          </cell>
          <cell r="O1266">
            <v>1115852559</v>
          </cell>
          <cell r="Q1266" t="str">
            <v>CALA CASTRO</v>
          </cell>
          <cell r="R1266" t="str">
            <v>PABLO</v>
          </cell>
          <cell r="S1266" t="str">
            <v>No Aplica</v>
          </cell>
          <cell r="T1266" t="str">
            <v>PABLO CALA CASTRO</v>
          </cell>
          <cell r="U1266" t="str">
            <v>M</v>
          </cell>
          <cell r="V1266">
            <v>44887</v>
          </cell>
          <cell r="W1266" t="str">
            <v>No Aplica</v>
          </cell>
          <cell r="X1266">
            <v>44888</v>
          </cell>
          <cell r="Y1266">
            <v>45088</v>
          </cell>
          <cell r="Z1266" t="str">
            <v>Contratación Directa</v>
          </cell>
          <cell r="AA1266" t="str">
            <v>Contrato</v>
          </cell>
          <cell r="AB1266" t="str">
            <v>Prestación de Servicios Profesionales</v>
          </cell>
          <cell r="AC1266" t="str">
            <v>PRESTAR SERVICIOS PROFESIONALES PARA LA GESTIÓN DEL COMPONENTE JURÍDICO DE LOS INSTRUMENTOS DE FINANCIACIÓN DE VIVIENDA VIS O VIP A CARGO DE LA SUBSECRETARÍA DE GESTIÓN FINANCIERA.</v>
          </cell>
          <cell r="AD1266">
            <v>44888</v>
          </cell>
          <cell r="AE1266">
            <v>44888</v>
          </cell>
          <cell r="AF1266">
            <v>44888</v>
          </cell>
          <cell r="AG1266">
            <v>45093</v>
          </cell>
          <cell r="AH1266">
            <v>6</v>
          </cell>
          <cell r="AI1266">
            <v>20</v>
          </cell>
          <cell r="AJ1266">
            <v>6.666666666666667</v>
          </cell>
          <cell r="AK1266">
            <v>6</v>
          </cell>
          <cell r="AL1266">
            <v>20</v>
          </cell>
          <cell r="AN1266">
            <v>45089</v>
          </cell>
          <cell r="AO1266">
            <v>45089</v>
          </cell>
          <cell r="AP1266">
            <v>35333333</v>
          </cell>
          <cell r="AQ1266">
            <v>35333333</v>
          </cell>
          <cell r="AR1266">
            <v>5300000</v>
          </cell>
          <cell r="AS1266">
            <v>0.3333333283662796</v>
          </cell>
          <cell r="AT1266">
            <v>0</v>
          </cell>
          <cell r="AU1266">
            <v>1586</v>
          </cell>
          <cell r="AV1266">
            <v>44854</v>
          </cell>
          <cell r="AW1266">
            <v>37807000</v>
          </cell>
          <cell r="AX1266" t="str">
            <v>O23011601010000007823</v>
          </cell>
        </row>
        <row r="1267">
          <cell r="E1267">
            <v>1233</v>
          </cell>
          <cell r="F1267" t="str">
            <v>1233-2022</v>
          </cell>
          <cell r="G1267" t="str">
            <v xml:space="preserve">CO1.PCCNTR.4232900 </v>
          </cell>
          <cell r="H1267" t="str">
            <v>PROMOVER 100 % DE LA IMPLEMENTACIÓN DE LAS FUENTES DE FINANCIACIÓN PARA EL HÁBITAT</v>
          </cell>
          <cell r="I1267" t="str">
            <v>En Ejecución</v>
          </cell>
          <cell r="J1267" t="str">
            <v>https://community.secop.gov.co/Public/Tendering/OpportunityDetail/Index?noticeUID=CO1.NTC.3545299&amp;isFromPublicArea=True&amp;isModal=False</v>
          </cell>
          <cell r="K1267" t="str">
            <v xml:space="preserve">SDHT-SDRPRIV-PSP-066-2022 </v>
          </cell>
          <cell r="L1267" t="str">
            <v>X</v>
          </cell>
          <cell r="N1267" t="str">
            <v>CC</v>
          </cell>
          <cell r="O1267">
            <v>1010181829</v>
          </cell>
          <cell r="Q1267" t="str">
            <v>CASTAÑEDA CARDENAS</v>
          </cell>
          <cell r="R1267" t="str">
            <v>AMIRA SOFIA</v>
          </cell>
          <cell r="S1267" t="str">
            <v>No Aplica</v>
          </cell>
          <cell r="T1267" t="str">
            <v>AMIRA SOFIA CASTAÑEDA CARDENAS</v>
          </cell>
          <cell r="U1267" t="str">
            <v>F</v>
          </cell>
          <cell r="V1267">
            <v>44886</v>
          </cell>
          <cell r="W1267" t="str">
            <v>No Aplica</v>
          </cell>
          <cell r="X1267">
            <v>44887</v>
          </cell>
          <cell r="Y1267">
            <v>45067</v>
          </cell>
          <cell r="Z1267" t="str">
            <v>Contratación Directa</v>
          </cell>
          <cell r="AA1267" t="str">
            <v>Contrato</v>
          </cell>
          <cell r="AB1267" t="str">
            <v>Prestación de Servicios Profesionales</v>
          </cell>
          <cell r="AC1267" t="str">
            <v>PRESTAR SERVICIOS PROFESIONALES PARA LA ATENCIÓN Y ACOMPAÑAMIENTO A LOS PARTICIPANTES DE LAS DIFERENTES ESTRATEGIAS PEDAGÓGICAS DE LA ESCUELA VIRTUAL DEL HÁBITAT Y FORMULAR PLANES QUE CONTRIBUYAN A LA DIFUSIÓN DEL CONOCIMIENTO Y PERMANENCIA DE LOS PARTICIPANTES EN EL MARCO DE LA GESTIÓN DEL CONOCIMIENTO DE LA SDHT</v>
          </cell>
          <cell r="AD1267">
            <v>44887</v>
          </cell>
          <cell r="AE1267" t="str">
            <v>pendiente</v>
          </cell>
          <cell r="AF1267">
            <v>44887</v>
          </cell>
          <cell r="AG1267" t="str">
            <v>pendiente</v>
          </cell>
          <cell r="AH1267">
            <v>6</v>
          </cell>
          <cell r="AI1267">
            <v>0</v>
          </cell>
          <cell r="AJ1267">
            <v>6</v>
          </cell>
          <cell r="AK1267">
            <v>6</v>
          </cell>
          <cell r="AL1267">
            <v>0</v>
          </cell>
          <cell r="AN1267">
            <v>45067</v>
          </cell>
          <cell r="AO1267">
            <v>45067</v>
          </cell>
          <cell r="AP1267">
            <v>31800000</v>
          </cell>
          <cell r="AQ1267">
            <v>31800000</v>
          </cell>
          <cell r="AR1267">
            <v>5300000</v>
          </cell>
          <cell r="AS1267">
            <v>0</v>
          </cell>
          <cell r="AT1267">
            <v>0</v>
          </cell>
          <cell r="AU1267">
            <v>1808</v>
          </cell>
          <cell r="AV1267">
            <v>44874</v>
          </cell>
          <cell r="AW1267">
            <v>31800000</v>
          </cell>
          <cell r="AX1267" t="str">
            <v>O23011601190000007825</v>
          </cell>
        </row>
        <row r="1268">
          <cell r="E1268">
            <v>1234</v>
          </cell>
          <cell r="F1268" t="str">
            <v>1234-2022</v>
          </cell>
          <cell r="G1268" t="str">
            <v xml:space="preserve">CO1.PCCNTR.4232897 </v>
          </cell>
          <cell r="H1268" t="str">
            <v xml:space="preserve">BENEFICIAR 4185 HOGARES CON SUBSIDIOS DE ARRENDAMIENTO DEL PROGRAMA MI AHORRO MI HOGAR EN EL MARCO DE LOS SERVICIOS FINANCIEROS PARA ADQUISICIÓN DE VIVIENDA </v>
          </cell>
          <cell r="I1268" t="str">
            <v>En Ejecución</v>
          </cell>
          <cell r="J1268" t="str">
            <v xml:space="preserve">https://community.secop.gov.co/Public/Tendering/OpportunityDetail/Index?noticeUID=CO1.NTC.3545297&amp;isFromPublicArea=True&amp;isModal=False
</v>
          </cell>
          <cell r="K1268" t="str">
            <v xml:space="preserve">SDHT-SDRPUB-PSP-091-2022 </v>
          </cell>
          <cell r="L1268" t="str">
            <v>X</v>
          </cell>
          <cell r="N1268" t="str">
            <v>CC</v>
          </cell>
          <cell r="O1268">
            <v>51823004</v>
          </cell>
          <cell r="Q1268" t="str">
            <v>AMOROCHO VILLALBA</v>
          </cell>
          <cell r="R1268" t="str">
            <v>JANNETH</v>
          </cell>
          <cell r="S1268" t="str">
            <v>No Aplica</v>
          </cell>
          <cell r="T1268" t="str">
            <v>JANNETH AMOROCHO VILLALBA</v>
          </cell>
          <cell r="U1268" t="str">
            <v>F</v>
          </cell>
          <cell r="V1268">
            <v>44886</v>
          </cell>
          <cell r="W1268" t="str">
            <v>No Aplica</v>
          </cell>
          <cell r="X1268">
            <v>44889</v>
          </cell>
          <cell r="Y1268">
            <v>45074</v>
          </cell>
          <cell r="Z1268" t="str">
            <v>Contratación Directa</v>
          </cell>
          <cell r="AA1268" t="str">
            <v>Contrato</v>
          </cell>
          <cell r="AB1268" t="str">
            <v>Prestación de Servicios Profesionales</v>
          </cell>
          <cell r="AC1268" t="str">
            <v>PRESTAR SERVICIOS PROFESIONALES JURÍDICOS PARA IMPLEMENTACIÓN, GESTIÓN Y SEGUIMIENTO A LOS INSTRUMENTOS DE FINANCIACIÓN QUE FACILITAN EL ACCESO DE VIVIENDA VIS O VIP A CARGO DE LA SUBSECRETARÍA DE GESTIÓN FINANCIERA</v>
          </cell>
          <cell r="AD1268">
            <v>44889</v>
          </cell>
          <cell r="AE1268">
            <v>44889</v>
          </cell>
          <cell r="AF1268">
            <v>44889</v>
          </cell>
          <cell r="AG1268">
            <v>45074</v>
          </cell>
          <cell r="AH1268">
            <v>6</v>
          </cell>
          <cell r="AI1268">
            <v>5</v>
          </cell>
          <cell r="AJ1268">
            <v>6.166666666666667</v>
          </cell>
          <cell r="AK1268">
            <v>6</v>
          </cell>
          <cell r="AL1268">
            <v>5</v>
          </cell>
          <cell r="AN1268">
            <v>45074</v>
          </cell>
          <cell r="AO1268">
            <v>45074</v>
          </cell>
          <cell r="AP1268">
            <v>38110000</v>
          </cell>
          <cell r="AQ1268">
            <v>38110000</v>
          </cell>
          <cell r="AR1268">
            <v>6180000</v>
          </cell>
          <cell r="AS1268">
            <v>0</v>
          </cell>
          <cell r="AT1268">
            <v>0</v>
          </cell>
          <cell r="AU1268">
            <v>1566</v>
          </cell>
          <cell r="AV1268">
            <v>44854</v>
          </cell>
          <cell r="AW1268">
            <v>45114000</v>
          </cell>
          <cell r="AX1268" t="str">
            <v>O23011601010000007823</v>
          </cell>
        </row>
        <row r="1269">
          <cell r="E1269">
            <v>1235</v>
          </cell>
          <cell r="F1269" t="str">
            <v>1235-2022</v>
          </cell>
          <cell r="G1269" t="str">
            <v xml:space="preserve">CO1.PCCNTR.4233819 </v>
          </cell>
          <cell r="H1269" t="str">
            <v>BENEFICIAR 15851 HOGARES  CON SUBSIDIOS PARA ADQUISICIÓN DE VIVIENDA VIS Y VIP</v>
          </cell>
          <cell r="I1269" t="str">
            <v>En Ejecución</v>
          </cell>
          <cell r="J1269" t="str">
            <v xml:space="preserve">https://community.secop.gov.co/Public/Tendering/OpportunityDetail/Index?noticeUID=CO1.NTC.3545768&amp;isFromPublicArea=True&amp;isModal=False
</v>
          </cell>
          <cell r="K1269" t="str">
            <v xml:space="preserve">SDHT-SDRPUB-PSP-082-2022. </v>
          </cell>
          <cell r="L1269" t="str">
            <v>X</v>
          </cell>
          <cell r="N1269" t="str">
            <v>CC</v>
          </cell>
          <cell r="O1269">
            <v>1010196659</v>
          </cell>
          <cell r="Q1269" t="str">
            <v>HAMON ALARCON</v>
          </cell>
          <cell r="R1269" t="str">
            <v>CARLOS FABIAN</v>
          </cell>
          <cell r="S1269" t="str">
            <v>No Aplica</v>
          </cell>
          <cell r="T1269" t="str">
            <v>CARLOS FABIAN HAMON ALARCON</v>
          </cell>
          <cell r="U1269" t="str">
            <v>M</v>
          </cell>
          <cell r="V1269">
            <v>44887</v>
          </cell>
          <cell r="W1269" t="str">
            <v>No Aplica</v>
          </cell>
          <cell r="X1269">
            <v>44889</v>
          </cell>
          <cell r="Y1269">
            <v>45079</v>
          </cell>
          <cell r="Z1269" t="str">
            <v>Contratación Directa</v>
          </cell>
          <cell r="AA1269" t="str">
            <v>Contrato</v>
          </cell>
          <cell r="AB1269" t="str">
            <v>Prestación de Servicios Profesionales</v>
          </cell>
          <cell r="AC1269" t="str">
            <v>PRESTAR SERVICIOS PROFESIONALES JURÍDICOS PARA ATENDER Y REALIZAR SEGUIMIENTO A LOS REQUERIMIENTOS Y ACTOS ADMINISTRATIVOS ASOCIADOS A LOS INSTRUMENTOS DE FINANCIACIÓN A CARGO DE LA SUBSECRETARÍA DE GESTIÓN FINANCIERA.</v>
          </cell>
          <cell r="AD1269">
            <v>44889</v>
          </cell>
          <cell r="AE1269" t="str">
            <v>pendiente</v>
          </cell>
          <cell r="AF1269">
            <v>44889</v>
          </cell>
          <cell r="AG1269" t="str">
            <v>pendiente</v>
          </cell>
          <cell r="AH1269">
            <v>6</v>
          </cell>
          <cell r="AI1269">
            <v>9</v>
          </cell>
          <cell r="AJ1269">
            <v>6.3</v>
          </cell>
          <cell r="AK1269">
            <v>6</v>
          </cell>
          <cell r="AL1269">
            <v>9</v>
          </cell>
          <cell r="AN1269">
            <v>45079</v>
          </cell>
          <cell r="AO1269">
            <v>45079</v>
          </cell>
          <cell r="AP1269">
            <v>38934000</v>
          </cell>
          <cell r="AQ1269">
            <v>38934000</v>
          </cell>
          <cell r="AR1269">
            <v>6180000</v>
          </cell>
          <cell r="AS1269">
            <v>0</v>
          </cell>
          <cell r="AT1269">
            <v>0</v>
          </cell>
          <cell r="AU1269">
            <v>1628</v>
          </cell>
          <cell r="AV1269">
            <v>44854</v>
          </cell>
          <cell r="AW1269">
            <v>42230000</v>
          </cell>
          <cell r="AX1269" t="str">
            <v>O23011601010000007823</v>
          </cell>
        </row>
        <row r="1270">
          <cell r="E1270">
            <v>1236</v>
          </cell>
          <cell r="F1270" t="str">
            <v>1236-2022</v>
          </cell>
          <cell r="G1270" t="str">
            <v xml:space="preserve">CO1.PCCNTR.4233566 </v>
          </cell>
          <cell r="H1270" t="str">
            <v>BENEFICIAR 15851 HOGARES  CON SUBSIDIOS PARA ADQUISICIÓN DE VIVIENDA VIS Y VIP</v>
          </cell>
          <cell r="I1270" t="str">
            <v>En Ejecución</v>
          </cell>
          <cell r="J1270" t="str">
            <v xml:space="preserve">https://community.secop.gov.co/Public/Tendering/ContractNoticePhases/View?PPI=CO1.PPI.20668717&amp;isFromPublicArea=True&amp;isModal=False
</v>
          </cell>
          <cell r="K1270" t="str">
            <v xml:space="preserve">SDHT-SA-PMC-056-2022 </v>
          </cell>
          <cell r="M1270" t="str">
            <v>X</v>
          </cell>
          <cell r="N1270" t="str">
            <v>NIT</v>
          </cell>
          <cell r="O1270">
            <v>900572445</v>
          </cell>
          <cell r="Q1270" t="str">
            <v>No Aplica</v>
          </cell>
          <cell r="R1270" t="str">
            <v>No Aplica</v>
          </cell>
          <cell r="S1270" t="str">
            <v>CIFIN S.A.S.</v>
          </cell>
          <cell r="T1270" t="str">
            <v>CIFIN S.A.S.</v>
          </cell>
          <cell r="U1270" t="str">
            <v>No Aplica</v>
          </cell>
          <cell r="V1270">
            <v>44887</v>
          </cell>
          <cell r="W1270">
            <v>44890</v>
          </cell>
          <cell r="X1270" t="str">
            <v>No Aplica</v>
          </cell>
          <cell r="Y1270" t="str">
            <v>No Aplica</v>
          </cell>
          <cell r="Z1270" t="str">
            <v>Contratación Directa</v>
          </cell>
          <cell r="AA1270" t="str">
            <v>Contrato</v>
          </cell>
          <cell r="AB1270" t="str">
            <v>Prestación de Servicios</v>
          </cell>
          <cell r="AC1270" t="str">
            <v>ADQUIRIR LA SUSCRIPCIÓN PARA REALIZAR CONSULTAS DE INFORMACIÓN FINANCIERA EN CENTRALES DE RIESGO EN EL MARCO DE LA OPERACIÓN DE LOS PROGRAMAS DE SUBSIDIOS A CARGO DE LA SECRETARÍA DISTRITAL DEL HÁBITAT</v>
          </cell>
          <cell r="AD1270">
            <v>44890</v>
          </cell>
          <cell r="AE1270">
            <v>44900</v>
          </cell>
          <cell r="AF1270">
            <v>44900</v>
          </cell>
          <cell r="AG1270">
            <v>45264</v>
          </cell>
          <cell r="AH1270">
            <v>12</v>
          </cell>
          <cell r="AI1270">
            <v>0</v>
          </cell>
          <cell r="AJ1270">
            <v>12</v>
          </cell>
          <cell r="AK1270">
            <v>12</v>
          </cell>
          <cell r="AL1270">
            <v>0</v>
          </cell>
          <cell r="AN1270">
            <v>45264</v>
          </cell>
          <cell r="AO1270">
            <v>45264</v>
          </cell>
          <cell r="AP1270">
            <v>130000000</v>
          </cell>
          <cell r="AQ1270">
            <v>130000000</v>
          </cell>
          <cell r="AR1270" t="str">
            <v>No Aplica</v>
          </cell>
          <cell r="AS1270" t="e">
            <v>#VALUE!</v>
          </cell>
          <cell r="AT1270">
            <v>0</v>
          </cell>
          <cell r="AU1270">
            <v>1390</v>
          </cell>
          <cell r="AV1270">
            <v>44809</v>
          </cell>
          <cell r="AW1270">
            <v>130000000</v>
          </cell>
          <cell r="AX1270" t="str">
            <v>O23011601010000007823</v>
          </cell>
        </row>
        <row r="1271">
          <cell r="E1271">
            <v>1237</v>
          </cell>
          <cell r="F1271" t="str">
            <v>1237-2022</v>
          </cell>
          <cell r="G1271" t="str">
            <v xml:space="preserve">CO1.PCCNTR.4242710 </v>
          </cell>
          <cell r="H1271" t="str">
            <v xml:space="preserve">REALIZAR 2 ESTUDIOS O DISEÑOS DE PREFACTIBILIDAD Y FACTIBILIDAD PARA PROYECTOS GESTIONADOS DE REVITALIZACIÓN URBANA PARA LA COMPETITIVIDAD EN TORNO A NUEVAS INTERVENCIONES PÚBLICAS DE DESARROLLO URBANO. </v>
          </cell>
          <cell r="I1271" t="str">
            <v>En Ejecución</v>
          </cell>
          <cell r="J1271" t="str">
            <v xml:space="preserve">https://community.secop.gov.co/Public/Tendering/OpportunityDetail/Index?noticeUID=CO1.NTC.3557211&amp;isFromPublicArea=True&amp;isModal=False
</v>
          </cell>
          <cell r="K1271" t="str">
            <v xml:space="preserve">SDHT-SDO-PSP-097-2022 </v>
          </cell>
          <cell r="L1271" t="str">
            <v>X</v>
          </cell>
          <cell r="N1271" t="str">
            <v>CC</v>
          </cell>
          <cell r="O1271">
            <v>53140489</v>
          </cell>
          <cell r="Q1271" t="str">
            <v>RICO OROZCO</v>
          </cell>
          <cell r="R1271" t="str">
            <v>DIANA CAROLINA</v>
          </cell>
          <cell r="S1271" t="str">
            <v>No Aplica</v>
          </cell>
          <cell r="T1271" t="str">
            <v>DIANA CAROLINA RICO OROZCO</v>
          </cell>
          <cell r="U1271" t="str">
            <v>F</v>
          </cell>
          <cell r="V1271">
            <v>44887</v>
          </cell>
          <cell r="W1271" t="str">
            <v>No Aplica</v>
          </cell>
          <cell r="X1271">
            <v>44889</v>
          </cell>
          <cell r="Y1271">
            <v>45238</v>
          </cell>
          <cell r="Z1271" t="str">
            <v>Contratación Directa</v>
          </cell>
          <cell r="AA1271" t="str">
            <v>Contrato</v>
          </cell>
          <cell r="AB1271" t="str">
            <v>Prestación de Servicios Profesionales</v>
          </cell>
          <cell r="AC1271" t="str">
            <v>PRESTAR SERVICIOS PROFESIONALES PARA APOYAR LOS PROCESOS ADMINISTRATIVOS DESIGNADOS EN EL MARCO DEL SEGUIMIENTO A LAS INTERVENCIONES PRIORIZADAS DE LA SUBSECRETARIA DE COORDINACION OPERATIVA.</v>
          </cell>
          <cell r="AD1271">
            <v>44889</v>
          </cell>
          <cell r="AE1271" t="str">
            <v>pendiente</v>
          </cell>
          <cell r="AF1271">
            <v>44889</v>
          </cell>
          <cell r="AG1271" t="str">
            <v>pendiente</v>
          </cell>
          <cell r="AH1271">
            <v>5</v>
          </cell>
          <cell r="AI1271">
            <v>0</v>
          </cell>
          <cell r="AJ1271">
            <v>5</v>
          </cell>
          <cell r="AK1271">
            <v>5</v>
          </cell>
          <cell r="AL1271">
            <v>0</v>
          </cell>
          <cell r="AN1271">
            <v>45039</v>
          </cell>
          <cell r="AO1271">
            <v>45039</v>
          </cell>
          <cell r="AP1271">
            <v>74750000</v>
          </cell>
          <cell r="AQ1271">
            <v>32500000</v>
          </cell>
          <cell r="AR1271">
            <v>6500000</v>
          </cell>
          <cell r="AS1271">
            <v>-42250000</v>
          </cell>
          <cell r="AT1271">
            <v>0</v>
          </cell>
          <cell r="AU1271">
            <v>1770</v>
          </cell>
          <cell r="AV1271">
            <v>44868</v>
          </cell>
          <cell r="AW1271">
            <v>74750000</v>
          </cell>
          <cell r="AX1271" t="str">
            <v>O23011602320000007641</v>
          </cell>
        </row>
        <row r="1272">
          <cell r="E1272">
            <v>1238</v>
          </cell>
          <cell r="F1272" t="str">
            <v>1238-2022</v>
          </cell>
          <cell r="G1272" t="str">
            <v xml:space="preserve">CO1.PCCNTR.4242503 </v>
          </cell>
          <cell r="H1272" t="str">
            <v xml:space="preserve">ASIGNAR 4500 SUBSIDIOS PARA MEJORAMIENTO DE VIVIENDA PRIORIZANDO HOGARES CON JEFATURA FEMENINA, PERSONAS CON DISCAPACIDAD, VÍCTIMAS DEL CONFLICTO ARMADO, POBLACIÓN ÉTNICA Y ADULTOS MAYORES </v>
          </cell>
          <cell r="I1272" t="str">
            <v>Terminado</v>
          </cell>
          <cell r="J1272" t="str">
            <v>https://community.secop.gov.co/Public/Tendering/OpportunityDetail/Index?noticeUID=CO1.NTC.3552359&amp;isFromPublicArea=True&amp;isModal=False</v>
          </cell>
          <cell r="K1272" t="str">
            <v xml:space="preserve">SDHT-SDB-PSP-155-2022 </v>
          </cell>
          <cell r="L1272" t="str">
            <v>X</v>
          </cell>
          <cell r="N1272" t="str">
            <v>CC</v>
          </cell>
          <cell r="O1272">
            <v>34617228</v>
          </cell>
          <cell r="Q1272" t="str">
            <v>QUIÑONES LEON</v>
          </cell>
          <cell r="R1272" t="str">
            <v>ADRIANA</v>
          </cell>
          <cell r="S1272" t="str">
            <v>No Aplica</v>
          </cell>
          <cell r="T1272" t="str">
            <v>ADRIANA QUIÑONES LEON</v>
          </cell>
          <cell r="U1272" t="str">
            <v>F</v>
          </cell>
          <cell r="V1272">
            <v>44889</v>
          </cell>
          <cell r="W1272">
            <v>44889</v>
          </cell>
          <cell r="X1272">
            <v>44893</v>
          </cell>
          <cell r="Y1272">
            <v>44926</v>
          </cell>
          <cell r="Z1272" t="str">
            <v>Contratación Directa</v>
          </cell>
          <cell r="AA1272" t="str">
            <v>Contrato</v>
          </cell>
          <cell r="AB1272" t="str">
            <v>Prestación de Servicios Profesionales</v>
          </cell>
          <cell r="AC1272" t="str">
            <v xml:space="preserve"> PRESTAR SERVICIOS PROFESIONALES PARA APOYAR LA CONFORMACIÓN Y AJUSTES A LOS EXPEDIENTES DE POSTULACIÓN AL SUBSIDIO DE MEJORAMIENTO DE VIVIENDA EN LA MODALIDAD DE HABITABILIDAD</v>
          </cell>
          <cell r="AD1272">
            <v>44893</v>
          </cell>
          <cell r="AE1272">
            <v>44893</v>
          </cell>
          <cell r="AF1272">
            <v>44893</v>
          </cell>
          <cell r="AG1272">
            <v>44926</v>
          </cell>
          <cell r="AH1272">
            <v>1</v>
          </cell>
          <cell r="AI1272">
            <v>3</v>
          </cell>
          <cell r="AJ1272">
            <v>1.1000000000000001</v>
          </cell>
          <cell r="AK1272">
            <v>1</v>
          </cell>
          <cell r="AL1272">
            <v>3</v>
          </cell>
          <cell r="AN1272">
            <v>44926</v>
          </cell>
          <cell r="AO1272">
            <v>44926</v>
          </cell>
          <cell r="AP1272">
            <v>8240000</v>
          </cell>
          <cell r="AQ1272">
            <v>8240000</v>
          </cell>
          <cell r="AR1272">
            <v>6180000</v>
          </cell>
          <cell r="AS1272">
            <v>-1442000</v>
          </cell>
          <cell r="AT1272">
            <v>0</v>
          </cell>
          <cell r="AU1272">
            <v>1660</v>
          </cell>
          <cell r="AV1272">
            <v>44855</v>
          </cell>
          <cell r="AX1272" t="str">
            <v>O23011601010000007715</v>
          </cell>
        </row>
        <row r="1273">
          <cell r="E1273">
            <v>1239</v>
          </cell>
          <cell r="F1273" t="str">
            <v>1239-2022</v>
          </cell>
          <cell r="G1273" t="str">
            <v xml:space="preserve">CO1.PCCNTR.4242150 </v>
          </cell>
          <cell r="H1273" t="str">
            <v xml:space="preserve">BENEFICIAR 4185 HOGARES CON SUBSIDIOS DE ARRENDAMIENTO DEL PROGRAMA MI AHORRO MI HOGAR EN EL MARCO DE LOS SERVICIOS FINANCIEROS PARA ADQUISICIÓN DE VIVIENDA </v>
          </cell>
          <cell r="I1273" t="str">
            <v>En Ejecución</v>
          </cell>
          <cell r="J1273" t="str">
            <v xml:space="preserve">https://community.secop.gov.co/Public/Tendering/OpportunityDetail/Index?noticeUID=CO1.NTC.3552054&amp;isFromPublicArea=True&amp;isModal=False
</v>
          </cell>
          <cell r="K1273" t="str">
            <v xml:space="preserve">SDHT-SDRPUB-PSP-077-2022 </v>
          </cell>
          <cell r="L1273" t="str">
            <v>X</v>
          </cell>
          <cell r="N1273" t="str">
            <v>CC</v>
          </cell>
          <cell r="O1273">
            <v>1019049280</v>
          </cell>
          <cell r="Q1273" t="str">
            <v>MONZON GUTIERREZ</v>
          </cell>
          <cell r="R1273" t="str">
            <v>MARIA DANIELA</v>
          </cell>
          <cell r="S1273" t="str">
            <v>No Aplica</v>
          </cell>
          <cell r="T1273" t="str">
            <v>MARIA DANIELA MONZON GUTIERREZ</v>
          </cell>
          <cell r="U1273" t="str">
            <v>F</v>
          </cell>
          <cell r="V1273">
            <v>44887</v>
          </cell>
          <cell r="W1273" t="str">
            <v>No Aplica</v>
          </cell>
          <cell r="X1273">
            <v>44889</v>
          </cell>
          <cell r="Y1273">
            <v>45080</v>
          </cell>
          <cell r="Z1273" t="str">
            <v>Contratación Directa</v>
          </cell>
          <cell r="AA1273" t="str">
            <v>Contrato</v>
          </cell>
          <cell r="AB1273" t="str">
            <v>Prestación de Servicios Profesionales</v>
          </cell>
          <cell r="AC1273" t="str">
            <v>PRESTAR SERVICIOS PROFESIONALES PARA IDENTIFICAR Y VERIFICAR DESDE EL COMPONENTE SOCIAL, EL CUMPLIMIENTO DE REQUISITOS A LOS HOGARES QUE PUEDEN SER BENEFICIARIOS DE LOS INSTRUMENTOS DE FINANCIACIÓN A CARGO DE LA SUBSECRETARÍA DE GESTIÓN FINANCIERA.</v>
          </cell>
          <cell r="AD1273">
            <v>44889</v>
          </cell>
          <cell r="AE1273">
            <v>44889</v>
          </cell>
          <cell r="AF1273">
            <v>44889</v>
          </cell>
          <cell r="AG1273">
            <v>45080</v>
          </cell>
          <cell r="AH1273">
            <v>6</v>
          </cell>
          <cell r="AI1273">
            <v>10</v>
          </cell>
          <cell r="AJ1273">
            <v>6.333333333333333</v>
          </cell>
          <cell r="AK1273">
            <v>6</v>
          </cell>
          <cell r="AL1273">
            <v>10</v>
          </cell>
          <cell r="AN1273">
            <v>45080</v>
          </cell>
          <cell r="AO1273">
            <v>45080</v>
          </cell>
          <cell r="AP1273">
            <v>33566667</v>
          </cell>
          <cell r="AQ1273">
            <v>33566667</v>
          </cell>
          <cell r="AR1273">
            <v>5300000</v>
          </cell>
          <cell r="AS1273">
            <v>-0.3333333358168602</v>
          </cell>
          <cell r="AT1273">
            <v>0</v>
          </cell>
          <cell r="AU1273">
            <v>1626</v>
          </cell>
          <cell r="AV1273">
            <v>44854</v>
          </cell>
          <cell r="AW1273">
            <v>37807000</v>
          </cell>
          <cell r="AX1273" t="str">
            <v>O23011601010000007823</v>
          </cell>
        </row>
        <row r="1274">
          <cell r="E1274">
            <v>1240</v>
          </cell>
          <cell r="F1274" t="str">
            <v>1240-2022</v>
          </cell>
          <cell r="G1274" t="str">
            <v xml:space="preserve">CO1.PCCNTR.4242704 </v>
          </cell>
          <cell r="H1274" t="str">
            <v xml:space="preserve">COODINAR 100 % DEL DISEÑO E IMPLEMENTACIÓN DE LA POLÍTICA PÚBLICA DE SERVICIOS PÚBLICOS. </v>
          </cell>
          <cell r="I1274" t="str">
            <v>En Ejecución</v>
          </cell>
          <cell r="J1274" t="str">
            <v xml:space="preserve">https://community.secop.gov.co/Public/Tendering/OpportunityDetail/Index?noticeUID=CO1.NTC.3556785&amp;isFromPublicArea=True&amp;isModal=False
</v>
          </cell>
          <cell r="K1274" t="str">
            <v xml:space="preserve">SDHT-SDSP-PSP-038-2022 </v>
          </cell>
          <cell r="L1274" t="str">
            <v>X</v>
          </cell>
          <cell r="N1274" t="str">
            <v>CC</v>
          </cell>
          <cell r="O1274">
            <v>94432810</v>
          </cell>
          <cell r="Q1274" t="str">
            <v>ESPINOSA RESTREPO</v>
          </cell>
          <cell r="R1274" t="str">
            <v>LEON DARIO</v>
          </cell>
          <cell r="S1274" t="str">
            <v>No Aplica</v>
          </cell>
          <cell r="T1274" t="str">
            <v>LEON DARIO ESPINOSA RESTREPO</v>
          </cell>
          <cell r="U1274" t="str">
            <v>M</v>
          </cell>
          <cell r="V1274">
            <v>44889</v>
          </cell>
          <cell r="W1274" t="str">
            <v>No Aplica</v>
          </cell>
          <cell r="X1274">
            <v>44893</v>
          </cell>
          <cell r="Y1274">
            <v>45070</v>
          </cell>
          <cell r="Z1274" t="str">
            <v>Contratación Directa</v>
          </cell>
          <cell r="AA1274" t="str">
            <v>Contrato</v>
          </cell>
          <cell r="AB1274" t="str">
            <v>Prestación de Servicios Profesionales</v>
          </cell>
          <cell r="AC1274" t="str">
            <v xml:space="preserve"> PRESTAR SERVICIOS PROFESIONALES PARA EL DESARROLLO DE ACTIVIDADES ENCAMINADAS A LA IMPLEMENTACIÓN Y SEGUIMIENTO DEL PLAN MAESTRO DEL HÁBITAT Y SERVICIOS PÚBLICOS DE ACUERDO A LOS LINEAMIENTOS PREVISTOS EN EL PLAN DE ORDENAMIENTO TERRITORIAL PARA EL COMPONENTE DE SERVICIOS PÚBLICOS EN ARTICULACIÓN CON LA POLÍTICA PÚBLICA DE GESTIÓN INTEGRAL DEL HÁBITAT, DE SERVICIOS PÚBLICOS Y DE RESIDUOS SÓLIDOS, ARMONIZADO CON EL PLAN MAESTRO DE MOVILIDAD Y EL PLAN MAESTRO DEL CUIDADO</v>
          </cell>
          <cell r="AD1274">
            <v>44893</v>
          </cell>
          <cell r="AE1274">
            <v>44896</v>
          </cell>
          <cell r="AF1274">
            <v>44896</v>
          </cell>
          <cell r="AG1274" t="str">
            <v>pendiente</v>
          </cell>
          <cell r="AH1274">
            <v>6</v>
          </cell>
          <cell r="AI1274">
            <v>0</v>
          </cell>
          <cell r="AJ1274">
            <v>6</v>
          </cell>
          <cell r="AK1274">
            <v>6</v>
          </cell>
          <cell r="AL1274">
            <v>0</v>
          </cell>
          <cell r="AN1274">
            <v>45077</v>
          </cell>
          <cell r="AO1274">
            <v>45077</v>
          </cell>
          <cell r="AP1274">
            <v>54000000</v>
          </cell>
          <cell r="AQ1274">
            <v>54000000</v>
          </cell>
          <cell r="AR1274">
            <v>9000000</v>
          </cell>
          <cell r="AS1274">
            <v>0</v>
          </cell>
          <cell r="AT1274">
            <v>0</v>
          </cell>
          <cell r="AU1274">
            <v>1899</v>
          </cell>
          <cell r="AV1274">
            <v>44876</v>
          </cell>
          <cell r="AX1274" t="str">
            <v>O23011602370000007615</v>
          </cell>
        </row>
        <row r="1275">
          <cell r="E1275">
            <v>1241</v>
          </cell>
          <cell r="F1275" t="str">
            <v>1241-2022</v>
          </cell>
          <cell r="G1275" t="str">
            <v>CO1.PCCNTR.4244019</v>
          </cell>
          <cell r="H1275" t="str">
            <v>No Aplica</v>
          </cell>
          <cell r="I1275" t="str">
            <v>En Ejecución</v>
          </cell>
          <cell r="J1275" t="str">
            <v>https://community.secop.gov.co/Public/Tendering/OpportunityDetail/Index?noticeUID=CO1.NTC.3558811&amp;isFromPublicArea=True&amp;isModal=False</v>
          </cell>
          <cell r="K1275" t="str">
            <v>SDHT-CD-SPO-073-2022</v>
          </cell>
          <cell r="M1275" t="str">
            <v>X</v>
          </cell>
          <cell r="N1275" t="str">
            <v>NIT</v>
          </cell>
          <cell r="O1275">
            <v>900788066</v>
          </cell>
          <cell r="Q1275" t="str">
            <v>No Aplica</v>
          </cell>
          <cell r="R1275" t="str">
            <v>No Aplica</v>
          </cell>
          <cell r="S1275" t="str">
            <v>REGION ADMINISTRATIVA Y DE PLANEACION ESPECIAL - RAPE REGION CENTRAL</v>
          </cell>
          <cell r="T1275" t="str">
            <v>REGION ADMINISTRATIVA Y DE PLANEACION ESPECIAL - RAPE REGION CENTRAL</v>
          </cell>
          <cell r="U1275" t="str">
            <v>No Aplica</v>
          </cell>
          <cell r="V1275">
            <v>44895</v>
          </cell>
          <cell r="W1275" t="str">
            <v>No Aplica</v>
          </cell>
          <cell r="X1275" t="str">
            <v>No Aplica</v>
          </cell>
          <cell r="Y1275" t="str">
            <v>No Aplica</v>
          </cell>
          <cell r="Z1275" t="str">
            <v>Contratación Directa</v>
          </cell>
          <cell r="AA1275" t="str">
            <v>Convenio</v>
          </cell>
          <cell r="AB1275" t="str">
            <v>Interadministrativo</v>
          </cell>
          <cell r="AC1275" t="str">
            <v>AUNAR ESFUERZOS PARA DESARROLLAR ACCIONES CONJUNTAS EN MATERIA DE ASISTENCIA Y COOPERACIÓN TÉCNICA ENTRE LA SECRETARÍA DISTRITAL DEL HÁBITAT Y LA REGIÓN ADMINISTRATIVA DE PLANEACIÓN ESPECIAL – RAP-E REGIÓN CENTRAL, PARA FORTALECER LOS PROCESOS DE INTEGRACIÓN REGIONAL Y LA FORMULACIÓN DE PROYECTOS INTEGRALES DE HÁBITAT CON ALCANCE REGIONAL.</v>
          </cell>
          <cell r="AD1275">
            <v>44895</v>
          </cell>
          <cell r="AE1275" t="str">
            <v>pendiente</v>
          </cell>
          <cell r="AF1275">
            <v>44895</v>
          </cell>
          <cell r="AH1275">
            <v>18</v>
          </cell>
          <cell r="AI1275">
            <v>0</v>
          </cell>
          <cell r="AJ1275">
            <v>18</v>
          </cell>
          <cell r="AK1275">
            <v>18</v>
          </cell>
          <cell r="AL1275">
            <v>0</v>
          </cell>
          <cell r="AN1275">
            <v>45447</v>
          </cell>
          <cell r="AO1275">
            <v>45447</v>
          </cell>
          <cell r="AP1275">
            <v>0</v>
          </cell>
          <cell r="AQ1275">
            <v>0</v>
          </cell>
          <cell r="AR1275" t="str">
            <v>No Aplica</v>
          </cell>
          <cell r="AS1275" t="e">
            <v>#VALUE!</v>
          </cell>
          <cell r="AT1275" t="str">
            <v>No Aplican Recursos</v>
          </cell>
          <cell r="AU1275" t="str">
            <v>No Aplican Recursos</v>
          </cell>
          <cell r="AV1275" t="str">
            <v>No Aplican Recursos</v>
          </cell>
          <cell r="AW1275" t="str">
            <v>No Aplican Recursos</v>
          </cell>
          <cell r="AX1275" t="str">
            <v>No Aplican Recursos</v>
          </cell>
        </row>
        <row r="1276">
          <cell r="E1276">
            <v>1242</v>
          </cell>
          <cell r="F1276" t="str">
            <v>1242-2022</v>
          </cell>
          <cell r="G1276" t="str">
            <v xml:space="preserve">CO1.PCCNTR.4245206 </v>
          </cell>
          <cell r="H1276" t="str">
            <v>DESARROLLAR 1  DOCUMENTO NORMATIVO SOBRE LA FORMULACIÓN DE LOS INSTRUMENTOS DE PLANEACIÓN DE SEGUNDO NIVEL EN UNIDADES DEFICITARIAS A CARGO DE LA SDHT</v>
          </cell>
          <cell r="I1276" t="str">
            <v>En Ejecución</v>
          </cell>
          <cell r="J1276" t="str">
            <v xml:space="preserve">https://community.secop.gov.co/Public/Tendering/OpportunityDetail/Index?noticeUID=CO1.NTC.3560003&amp;isFromPublicArea=True&amp;isModal=False
</v>
          </cell>
          <cell r="K1276" t="str">
            <v xml:space="preserve">SDHT-SDIS-PSP-062-2022 </v>
          </cell>
          <cell r="L1276" t="str">
            <v>X</v>
          </cell>
          <cell r="N1276" t="str">
            <v>CC</v>
          </cell>
          <cell r="O1276">
            <v>399215</v>
          </cell>
          <cell r="Q1276" t="str">
            <v>ZIMMERMANN</v>
          </cell>
          <cell r="R1276" t="str">
            <v xml:space="preserve">LAURA FLAVIE </v>
          </cell>
          <cell r="S1276" t="str">
            <v>No Aplica</v>
          </cell>
          <cell r="T1276" t="str">
            <v>LAURA FLAVIE  ZIMMERMANN</v>
          </cell>
          <cell r="U1276" t="str">
            <v>F</v>
          </cell>
          <cell r="V1276">
            <v>44889</v>
          </cell>
          <cell r="W1276">
            <v>44894</v>
          </cell>
          <cell r="X1276">
            <v>44894</v>
          </cell>
          <cell r="Y1276">
            <v>44979</v>
          </cell>
          <cell r="Z1276" t="str">
            <v>Contratación Directa</v>
          </cell>
          <cell r="AA1276" t="str">
            <v>Contrato</v>
          </cell>
          <cell r="AB1276" t="str">
            <v>Prestación de Servicios Profesionales</v>
          </cell>
          <cell r="AC1276" t="str">
            <v>PRESTAR SERVICIOS PROFESIONALES EN LA ARMONIZACIÓN DE INSTRUMENTOS Y CONTENIDOS, DERIVADOS DEL PLAN MAESTRO DE HÁBITAT Y SERVICIOS PÚBLICOS Y DETERMINAR LOS MECANISMOS DE SEGUIMIENTO, MONITOREO, EVALUACIÓN, EN ARTICULACIÓN CON EL POT Y PDD, EN EL MARCO DE LAS POLÍTICAS PÚBLICAS DEL SECTOR HÁBITAT.</v>
          </cell>
          <cell r="AD1276">
            <v>44894</v>
          </cell>
          <cell r="AE1276">
            <v>44896</v>
          </cell>
          <cell r="AF1276">
            <v>44896</v>
          </cell>
          <cell r="AG1276" t="str">
            <v>pendiente</v>
          </cell>
          <cell r="AH1276">
            <v>2</v>
          </cell>
          <cell r="AI1276">
            <v>25</v>
          </cell>
          <cell r="AJ1276">
            <v>2.8333333333333335</v>
          </cell>
          <cell r="AK1276">
            <v>2</v>
          </cell>
          <cell r="AL1276">
            <v>25</v>
          </cell>
          <cell r="AN1276">
            <v>44982</v>
          </cell>
          <cell r="AO1276">
            <v>44982</v>
          </cell>
          <cell r="AP1276">
            <v>25500000</v>
          </cell>
          <cell r="AQ1276">
            <v>25500000</v>
          </cell>
          <cell r="AR1276">
            <v>9000000</v>
          </cell>
          <cell r="AS1276">
            <v>0</v>
          </cell>
          <cell r="AU1276">
            <v>1728</v>
          </cell>
          <cell r="AV1276">
            <v>44861</v>
          </cell>
          <cell r="AX1276" t="str">
            <v>O23011601190000007721</v>
          </cell>
        </row>
        <row r="1277">
          <cell r="E1277">
            <v>1243</v>
          </cell>
          <cell r="F1277" t="str">
            <v>1243-2022</v>
          </cell>
          <cell r="G1277" t="str">
            <v xml:space="preserve">CO1.PCCNTR.4250496 </v>
          </cell>
          <cell r="H1277" t="str">
            <v xml:space="preserve">BENEFICIAR 4185 HOGARES CON SUBSIDIOS DE ARRENDAMIENTO DEL PROGRAMA MI AHORRO MI HOGAR EN EL MARCO DE LOS SERVICIOS FINANCIEROS PARA ADQUISICIÓN DE VIVIENDA </v>
          </cell>
          <cell r="I1277" t="str">
            <v>En Ejecución</v>
          </cell>
          <cell r="J1277" t="str">
            <v xml:space="preserve">https://community.secop.gov.co/Public/Tendering/OpportunityDetail/Index?noticeUID=CO1.NTC.3567998&amp;isFromPublicArea=True&amp;isModal=False
</v>
          </cell>
          <cell r="K1277" t="str">
            <v xml:space="preserve">SDHT-SDRPUB-PSP-080-2022 </v>
          </cell>
          <cell r="L1277" t="str">
            <v>X</v>
          </cell>
          <cell r="N1277" t="str">
            <v>CC</v>
          </cell>
          <cell r="O1277">
            <v>1010238208</v>
          </cell>
          <cell r="Q1277" t="str">
            <v>REMOLINA RINCON</v>
          </cell>
          <cell r="R1277" t="str">
            <v>SEBASTIAN ARTURO</v>
          </cell>
          <cell r="S1277" t="str">
            <v>No Aplica</v>
          </cell>
          <cell r="T1277" t="str">
            <v>SEBASTIAN ARTURO REMOLINA RINCON</v>
          </cell>
          <cell r="U1277" t="str">
            <v>M</v>
          </cell>
          <cell r="V1277">
            <v>44890</v>
          </cell>
          <cell r="W1277" t="str">
            <v>No Aplica</v>
          </cell>
          <cell r="X1277">
            <v>44893</v>
          </cell>
          <cell r="Y1277">
            <v>45079</v>
          </cell>
          <cell r="Z1277" t="str">
            <v>Contratación Directa</v>
          </cell>
          <cell r="AA1277" t="str">
            <v>Contrato</v>
          </cell>
          <cell r="AB1277" t="str">
            <v>Prestación de Servicios Profesionales</v>
          </cell>
          <cell r="AC1277" t="str">
            <v xml:space="preserve"> PRESTAR SERVICIOS PROFESIONALES PARA BRINDAR ACOMPAÑAMIENTO SOCIAL EN EL CUMPLIMIENTO Y SEGUIMIENTO DE REQUISITOS EN LA VINCULACIÓN DE LOS HOGARES BENEFICIARIOS DE LOS INSTRUMENTOS DE FINANCIACIÓN A CARGO DE LA SUBSECRETARÍA DE GESTIÓN FINANCIERA</v>
          </cell>
          <cell r="AD1277">
            <v>44893</v>
          </cell>
          <cell r="AE1277">
            <v>44893</v>
          </cell>
          <cell r="AF1277">
            <v>44893</v>
          </cell>
          <cell r="AG1277">
            <v>45079</v>
          </cell>
          <cell r="AH1277">
            <v>6</v>
          </cell>
          <cell r="AI1277">
            <v>5</v>
          </cell>
          <cell r="AJ1277">
            <v>6.166666666666667</v>
          </cell>
          <cell r="AK1277">
            <v>6</v>
          </cell>
          <cell r="AL1277">
            <v>5</v>
          </cell>
          <cell r="AN1277">
            <v>45079</v>
          </cell>
          <cell r="AO1277">
            <v>45079</v>
          </cell>
          <cell r="AP1277">
            <v>40083333</v>
          </cell>
          <cell r="AQ1277">
            <v>40083333</v>
          </cell>
          <cell r="AR1277">
            <v>6500000</v>
          </cell>
          <cell r="AS1277">
            <v>0.3333333283662796</v>
          </cell>
          <cell r="AU1277">
            <v>1624</v>
          </cell>
          <cell r="AV1277">
            <v>44854</v>
          </cell>
          <cell r="AX1277" t="str">
            <v>O23011601010000007823</v>
          </cell>
        </row>
        <row r="1278">
          <cell r="E1278">
            <v>1244</v>
          </cell>
          <cell r="F1278" t="str">
            <v>1244-2022</v>
          </cell>
          <cell r="G1278" t="str">
            <v xml:space="preserve">CO1.PCCNTR.4248918 </v>
          </cell>
          <cell r="H1278" t="str">
            <v>DESARROLLAR 1  DOCUMENTO NORMATIVO SOBRE LA FORMULACIÓN DE LOS INSTRUMENTOS DE PLANEACIÓN DE SEGUNDO NIVEL EN UNIDADES DEFICITARIAS A CARGO DE LA SDHT</v>
          </cell>
          <cell r="I1278" t="str">
            <v>En Ejecución</v>
          </cell>
          <cell r="J1278" t="str">
            <v xml:space="preserve">https://community.secop.gov.co/Public/Tendering/OpportunityDetail/Index?noticeUID=CO1.NTC.3565776&amp;isFromPublicArea=True&amp;isModal=False
</v>
          </cell>
          <cell r="K1278" t="str">
            <v xml:space="preserve">SDHT-SDIS-PSP-063-2022 </v>
          </cell>
          <cell r="L1278" t="str">
            <v>X</v>
          </cell>
          <cell r="N1278" t="str">
            <v>CC</v>
          </cell>
          <cell r="O1278">
            <v>52051519</v>
          </cell>
          <cell r="Q1278" t="str">
            <v>ROJAS EBERHARD</v>
          </cell>
          <cell r="R1278" t="str">
            <v>MARIA CRISTINA</v>
          </cell>
          <cell r="S1278" t="str">
            <v>No Aplica</v>
          </cell>
          <cell r="T1278" t="str">
            <v>MARIA CRISTINA ROJAS EBERHARD</v>
          </cell>
          <cell r="U1278" t="str">
            <v>F</v>
          </cell>
          <cell r="V1278">
            <v>44889</v>
          </cell>
          <cell r="W1278">
            <v>44894</v>
          </cell>
          <cell r="X1278">
            <v>44893</v>
          </cell>
          <cell r="Y1278">
            <v>45089</v>
          </cell>
          <cell r="Z1278" t="str">
            <v>Contratación Directa</v>
          </cell>
          <cell r="AA1278" t="str">
            <v>Contrato</v>
          </cell>
          <cell r="AB1278" t="str">
            <v>Prestación de Servicios Profesionales</v>
          </cell>
          <cell r="AC1278" t="str">
            <v>PRESTAR SERVICIOS PROFESIONALES EN LA DEFINICIÓN DE LOS INSTRUMENTOS Y MECANISMOS DE GESTIÓN Y FINANCIACIÓN PARA LOS PROYECTOS Y PROGRAMAS QUE DEFINA EL PLAN MAESTRO DE HÁBITAT Y SERVICIOS PÚBLICOS Y EN ARTICULACIÓN CON EL POT Y PDD, EN EL MARCO DE LAS POLÍTICAS PÚBLICAS DEL SECTOR HÁBITAT</v>
          </cell>
          <cell r="AD1278">
            <v>44894</v>
          </cell>
          <cell r="AE1278">
            <v>44896</v>
          </cell>
          <cell r="AF1278">
            <v>44896</v>
          </cell>
          <cell r="AG1278" t="str">
            <v>pendiente</v>
          </cell>
          <cell r="AH1278">
            <v>6</v>
          </cell>
          <cell r="AI1278">
            <v>15</v>
          </cell>
          <cell r="AJ1278">
            <v>6.5</v>
          </cell>
          <cell r="AK1278">
            <v>6</v>
          </cell>
          <cell r="AL1278">
            <v>15</v>
          </cell>
          <cell r="AN1278">
            <v>45092</v>
          </cell>
          <cell r="AO1278">
            <v>45092</v>
          </cell>
          <cell r="AP1278">
            <v>58500000</v>
          </cell>
          <cell r="AQ1278">
            <v>58500000</v>
          </cell>
          <cell r="AR1278">
            <v>9000000</v>
          </cell>
          <cell r="AS1278">
            <v>0</v>
          </cell>
          <cell r="AU1278">
            <v>1726</v>
          </cell>
          <cell r="AV1278">
            <v>44861</v>
          </cell>
          <cell r="AX1278" t="str">
            <v>O23011601190000007721</v>
          </cell>
        </row>
        <row r="1279">
          <cell r="E1279">
            <v>1245</v>
          </cell>
          <cell r="F1279" t="str">
            <v>1245-2022</v>
          </cell>
          <cell r="G1279" t="str">
            <v xml:space="preserve">CO1.PCCNTR.4254307 </v>
          </cell>
          <cell r="H1279" t="str">
            <v>DESARROLLAR 1  DOCUMENTO NORMATIVO SOBRE LA FORMULACIÓN DE LOS INSTRUMENTOS DE PLANEACIÓN DE SEGUNDO NIVEL EN UNIDADES DEFICITARIAS A CARGO DE LA SDHT</v>
          </cell>
          <cell r="I1279" t="str">
            <v>En Ejecución</v>
          </cell>
          <cell r="J1279" t="str">
            <v xml:space="preserve">https://community.secop.gov.co/Public/Tendering/OpportunityDetail/Index?noticeUID=CO1.NTC.3569149&amp;isFromPublicArea=True&amp;isModal=False
</v>
          </cell>
          <cell r="K1279" t="str">
            <v xml:space="preserve">SDHT-SDIS-PSP-060-2022 </v>
          </cell>
          <cell r="L1279" t="str">
            <v>X</v>
          </cell>
          <cell r="N1279" t="str">
            <v>CC</v>
          </cell>
          <cell r="O1279">
            <v>1026250157</v>
          </cell>
          <cell r="Q1279" t="str">
            <v>REYES FORERO</v>
          </cell>
          <cell r="R1279" t="str">
            <v>CARLOS FELIPE</v>
          </cell>
          <cell r="S1279" t="str">
            <v>No Aplica</v>
          </cell>
          <cell r="T1279" t="str">
            <v>CARLOS FELIPE REYES FORERO</v>
          </cell>
          <cell r="U1279" t="str">
            <v>M</v>
          </cell>
          <cell r="V1279">
            <v>44893</v>
          </cell>
          <cell r="W1279">
            <v>44893</v>
          </cell>
          <cell r="X1279">
            <v>44895</v>
          </cell>
          <cell r="Y1279">
            <v>45092</v>
          </cell>
          <cell r="Z1279" t="str">
            <v>Contratación Directa</v>
          </cell>
          <cell r="AA1279" t="str">
            <v>Contrato</v>
          </cell>
          <cell r="AB1279" t="str">
            <v>Prestación de Servicios Profesionales</v>
          </cell>
          <cell r="AC1279" t="str">
            <v>PRESTAR SERVICIOS PROFESIONALES PARA LA DEFINICIÓN DE MECANISMOS, INSTRUMENTOS Y ESTRATEGIAS PARA LA PRODUCCIÓN DE SOLUCIONES HABITACIONALES EN EL MARCO DEL PLAN MAESTRO DE HÁBITAT Y SERVICIOS PÚBLICOS Y SU ARTICULACIÓN CON EL POT Y PDD, EN EL MARCO DE LAS POLÍTICAS PÚBLICAS DEL SECTOR HÁBITAT</v>
          </cell>
          <cell r="AD1279">
            <v>44895</v>
          </cell>
          <cell r="AE1279">
            <v>44896</v>
          </cell>
          <cell r="AF1279">
            <v>44896</v>
          </cell>
          <cell r="AG1279" t="str">
            <v>pendiente</v>
          </cell>
          <cell r="AH1279">
            <v>6</v>
          </cell>
          <cell r="AI1279">
            <v>15</v>
          </cell>
          <cell r="AJ1279">
            <v>6.5</v>
          </cell>
          <cell r="AK1279">
            <v>6</v>
          </cell>
          <cell r="AL1279">
            <v>15</v>
          </cell>
          <cell r="AN1279">
            <v>45092</v>
          </cell>
          <cell r="AO1279">
            <v>45092</v>
          </cell>
          <cell r="AP1279">
            <v>58500000</v>
          </cell>
          <cell r="AQ1279">
            <v>58500000</v>
          </cell>
          <cell r="AR1279">
            <v>9000000</v>
          </cell>
          <cell r="AS1279">
            <v>0</v>
          </cell>
          <cell r="AU1279">
            <v>1727</v>
          </cell>
          <cell r="AV1279">
            <v>44861</v>
          </cell>
          <cell r="AW1279">
            <v>58500000</v>
          </cell>
          <cell r="AX1279" t="str">
            <v>O23011601190000007721</v>
          </cell>
        </row>
        <row r="1280">
          <cell r="E1280">
            <v>1246</v>
          </cell>
          <cell r="F1280" t="str">
            <v>1246-2022</v>
          </cell>
          <cell r="G1280" t="str">
            <v xml:space="preserve">CO1.PCCNTR.4264708 </v>
          </cell>
          <cell r="H1280" t="e">
            <v>#N/A</v>
          </cell>
          <cell r="I1280" t="str">
            <v>En Ejecución</v>
          </cell>
          <cell r="J1280" t="str">
            <v xml:space="preserve">https://community.secop.gov.co/Public/Tendering/OpportunityDetail/Index?noticeUID=CO1.NTC.3581518&amp;isFromPublicArea=True&amp;isModal=False
</v>
          </cell>
          <cell r="K1280" t="str">
            <v xml:space="preserve">SDHT-SDAC-SDPSP-031-2022 </v>
          </cell>
          <cell r="L1280" t="str">
            <v>X</v>
          </cell>
          <cell r="N1280" t="str">
            <v>CC</v>
          </cell>
          <cell r="O1280">
            <v>1022356860</v>
          </cell>
          <cell r="Q1280" t="str">
            <v>BONILLA RIOS</v>
          </cell>
          <cell r="R1280" t="str">
            <v>JULIAN DARIO</v>
          </cell>
          <cell r="S1280" t="str">
            <v>No Aplica</v>
          </cell>
          <cell r="T1280" t="str">
            <v>JULIAN DARIO BONILLA RIOS</v>
          </cell>
          <cell r="U1280" t="str">
            <v>M</v>
          </cell>
          <cell r="V1280">
            <v>44894</v>
          </cell>
          <cell r="W1280">
            <v>44902</v>
          </cell>
          <cell r="X1280">
            <v>44912</v>
          </cell>
          <cell r="Y1280">
            <v>44960</v>
          </cell>
          <cell r="Z1280" t="str">
            <v>Contratación Directa</v>
          </cell>
          <cell r="AA1280" t="str">
            <v>Contrato</v>
          </cell>
          <cell r="AB1280" t="str">
            <v>Prestación de Servicios Profesionales</v>
          </cell>
          <cell r="AC1280" t="str">
            <v>PRESTAR SERVICIOS PROFESIONALES PARA BRINDAR ASESORIA TECNICA, ACOMPANAMIENTO Y APOYO INTERINSTITUCIONAL EN LA GESTION DE LOS TRAMITES DE LA CADENA DE URBANISMO Y CONSTRUCCION DE LOS PROYECTOS DE VIVIENDA BAJO EL ESQUEMA DE MESA DE SOLUCIONES</v>
          </cell>
          <cell r="AD1280">
            <v>44912</v>
          </cell>
          <cell r="AE1280">
            <v>44912</v>
          </cell>
          <cell r="AF1280">
            <v>44912</v>
          </cell>
          <cell r="AG1280">
            <v>44970</v>
          </cell>
          <cell r="AH1280">
            <v>1</v>
          </cell>
          <cell r="AI1280">
            <v>27</v>
          </cell>
          <cell r="AJ1280">
            <v>1.9</v>
          </cell>
          <cell r="AK1280">
            <v>1</v>
          </cell>
          <cell r="AL1280">
            <v>27</v>
          </cell>
          <cell r="AM1280">
            <v>57</v>
          </cell>
          <cell r="AN1280">
            <v>44970</v>
          </cell>
          <cell r="AO1280">
            <v>44970</v>
          </cell>
          <cell r="AP1280">
            <v>14630000</v>
          </cell>
          <cell r="AQ1280">
            <v>14630000</v>
          </cell>
          <cell r="AR1280">
            <v>7700000</v>
          </cell>
          <cell r="AS1280">
            <v>0</v>
          </cell>
          <cell r="AU1280">
            <v>1708</v>
          </cell>
          <cell r="AV1280">
            <v>44858</v>
          </cell>
          <cell r="AW1280">
            <v>14789833</v>
          </cell>
          <cell r="AX1280" t="str">
            <v>O23011601190000007747</v>
          </cell>
        </row>
        <row r="1281">
          <cell r="E1281">
            <v>1247</v>
          </cell>
          <cell r="F1281" t="str">
            <v>1247-2022</v>
          </cell>
          <cell r="G1281" t="str">
            <v xml:space="preserve">CO1.PCCNTR.4263458 </v>
          </cell>
          <cell r="H1281" t="str">
            <v xml:space="preserve">BENEFICIAR 4185 HOGARES CON SUBSIDIOS DE ARRENDAMIENTO DEL PROGRAMA MI AHORRO MI HOGAR EN EL MARCO DE LOS SERVICIOS FINANCIEROS PARA ADQUISICIÓN DE VIVIENDA </v>
          </cell>
          <cell r="I1281" t="str">
            <v>Terminación Anticipada</v>
          </cell>
          <cell r="J1281" t="str">
            <v xml:space="preserve">https://community.secop.gov.co/Public/Tendering/OpportunityDetail/Index?noticeUID=CO1.NTC.3582863&amp;isFromPublicArea=True&amp;isModal=False
</v>
          </cell>
          <cell r="K1281" t="str">
            <v xml:space="preserve">SDHT-SDRPRIV-PSP-067-2022 </v>
          </cell>
          <cell r="L1281" t="str">
            <v>X</v>
          </cell>
          <cell r="N1281" t="str">
            <v>CC</v>
          </cell>
          <cell r="O1281">
            <v>52184488</v>
          </cell>
          <cell r="Q1281" t="str">
            <v xml:space="preserve"> VILLAMARIN JIMENEZ</v>
          </cell>
          <cell r="R1281" t="str">
            <v>MARIA CAROLINA</v>
          </cell>
          <cell r="S1281" t="str">
            <v>No Aplica</v>
          </cell>
          <cell r="T1281" t="str">
            <v>MARIA CAROLINA  VILLAMARIN JIMENEZ</v>
          </cell>
          <cell r="U1281" t="str">
            <v>F</v>
          </cell>
          <cell r="V1281">
            <v>44894</v>
          </cell>
          <cell r="W1281" t="str">
            <v>No Aplica</v>
          </cell>
          <cell r="X1281">
            <v>44895</v>
          </cell>
          <cell r="Y1281">
            <v>45075</v>
          </cell>
          <cell r="Z1281" t="str">
            <v>Contratación Directa</v>
          </cell>
          <cell r="AA1281" t="str">
            <v>Contrato</v>
          </cell>
          <cell r="AB1281" t="str">
            <v>Prestación de Servicios Profesionales</v>
          </cell>
          <cell r="AC1281" t="str">
            <v>PRESTAR SERVICIOS PROFESIONALES PARA REALIZAR EL ACOMPAÑAMIENTO SOCIAL A LOS HOGARES POTENCIALMENTE BENEFICIARIOS DE LOS INSTRUMENTOS DE FINANCIACIÓN A CARGO DE LA SUBSECRETARIA DE GESTIÓN FINANCIERA</v>
          </cell>
          <cell r="AD1281">
            <v>44895</v>
          </cell>
          <cell r="AE1281">
            <v>44896</v>
          </cell>
          <cell r="AF1281">
            <v>44896</v>
          </cell>
          <cell r="AG1281">
            <v>45077</v>
          </cell>
          <cell r="AH1281">
            <v>6</v>
          </cell>
          <cell r="AI1281">
            <v>0</v>
          </cell>
          <cell r="AJ1281">
            <v>6</v>
          </cell>
          <cell r="AK1281">
            <v>6</v>
          </cell>
          <cell r="AL1281">
            <v>0</v>
          </cell>
          <cell r="AN1281">
            <v>45077</v>
          </cell>
          <cell r="AO1281">
            <v>44942</v>
          </cell>
          <cell r="AP1281">
            <v>31800000</v>
          </cell>
          <cell r="AQ1281">
            <v>8126667</v>
          </cell>
          <cell r="AR1281">
            <v>5300000</v>
          </cell>
          <cell r="AS1281">
            <v>0</v>
          </cell>
          <cell r="AU1281">
            <v>1595</v>
          </cell>
          <cell r="AV1281">
            <v>44854</v>
          </cell>
          <cell r="AW1281">
            <v>37100000</v>
          </cell>
          <cell r="AX1281" t="str">
            <v>O23011601010000007823</v>
          </cell>
        </row>
        <row r="1282">
          <cell r="E1282">
            <v>1248</v>
          </cell>
          <cell r="F1282" t="str">
            <v>1248-2022</v>
          </cell>
          <cell r="G1282" t="str">
            <v xml:space="preserve">CO1.PCCNTR.4267799 </v>
          </cell>
          <cell r="H1282" t="e">
            <v>#N/A</v>
          </cell>
          <cell r="I1282" t="str">
            <v>Terminado Anormalmente</v>
          </cell>
          <cell r="J1282" t="str">
            <v xml:space="preserve">https://community.secop.gov.co/Public/Tendering/OpportunityDetail/Index?noticeUID=CO1.NTC.3585758&amp;isFromPublicArea=True&amp;isModal=False
</v>
          </cell>
          <cell r="K1282" t="str">
            <v xml:space="preserve">SDHT-SDRPRIV-PSP-068-2022. </v>
          </cell>
          <cell r="L1282" t="str">
            <v>X</v>
          </cell>
          <cell r="N1282" t="str">
            <v>CC</v>
          </cell>
          <cell r="O1282">
            <v>1022378140</v>
          </cell>
          <cell r="Q1282" t="str">
            <v>CAMPAZ CASTILLO</v>
          </cell>
          <cell r="R1282" t="str">
            <v>HARRY DAVID</v>
          </cell>
          <cell r="S1282" t="str">
            <v>No Aplica</v>
          </cell>
          <cell r="T1282" t="str">
            <v>HARRY DAVID CAMPAZ CASTILLO</v>
          </cell>
          <cell r="U1282" t="str">
            <v>M</v>
          </cell>
          <cell r="V1282">
            <v>44895</v>
          </cell>
          <cell r="W1282" t="str">
            <v>No Aplica</v>
          </cell>
          <cell r="X1282">
            <v>44897</v>
          </cell>
          <cell r="Y1282">
            <v>45017</v>
          </cell>
          <cell r="Z1282" t="str">
            <v>Contratación Directa</v>
          </cell>
          <cell r="AA1282" t="str">
            <v>Contrato</v>
          </cell>
          <cell r="AB1282" t="str">
            <v>Prestación de Servicios Profesionales</v>
          </cell>
          <cell r="AC1282" t="str">
            <v xml:space="preserve">PRESTAR SERVICIOS PROFESIONALES PARA IDENTIFICAR, VERIFICAR Y ACOMPAÑAR DESDE EL COMPONENTE SOCIAL, EL CUMPLIMIENTO DE REQUISITOS A LOS HOGARES QUE PUEDEN SER BENEFICIARIOS DE LOS INSTRUMENTOS DE FINANCIACIÓN A CARGO DE LA SUBSECRETARÍA DE GESTIÓN FINANCIERA </v>
          </cell>
          <cell r="AD1282">
            <v>44897</v>
          </cell>
          <cell r="AE1282">
            <v>44911</v>
          </cell>
          <cell r="AF1282">
            <v>44911</v>
          </cell>
          <cell r="AG1282" t="str">
            <v>pendiente</v>
          </cell>
          <cell r="AH1282">
            <v>4</v>
          </cell>
          <cell r="AI1282">
            <v>0</v>
          </cell>
          <cell r="AJ1282">
            <v>4</v>
          </cell>
          <cell r="AK1282">
            <v>4</v>
          </cell>
          <cell r="AL1282">
            <v>0</v>
          </cell>
          <cell r="AN1282">
            <v>45031</v>
          </cell>
          <cell r="AO1282">
            <v>44911</v>
          </cell>
          <cell r="AP1282">
            <v>21200000</v>
          </cell>
          <cell r="AQ1282">
            <v>0</v>
          </cell>
          <cell r="AR1282">
            <v>5300000</v>
          </cell>
          <cell r="AS1282">
            <v>0</v>
          </cell>
          <cell r="AU1282">
            <v>1377</v>
          </cell>
          <cell r="AV1282">
            <v>44806</v>
          </cell>
          <cell r="AX1282" t="str">
            <v>O23011601010000007823</v>
          </cell>
        </row>
        <row r="1283">
          <cell r="E1283">
            <v>1249</v>
          </cell>
          <cell r="F1283" t="str">
            <v>1249-2022</v>
          </cell>
          <cell r="G1283" t="str">
            <v xml:space="preserve">CO1.PCCNTR.4268602 </v>
          </cell>
          <cell r="H1283" t="e">
            <v>#N/A</v>
          </cell>
          <cell r="I1283" t="str">
            <v>En Ejecución</v>
          </cell>
          <cell r="J1283" t="str">
            <v xml:space="preserve">https://community.secop.gov.co/Public/Tendering/OpportunityDetail/Index?noticeUID=CO1.NTC.3587188&amp;isFromPublicArea=True&amp;isModal=False
</v>
          </cell>
          <cell r="K1283" t="str">
            <v xml:space="preserve">SDHT-SDIS-PSP-061-2022 </v>
          </cell>
          <cell r="L1283" t="str">
            <v>X</v>
          </cell>
          <cell r="N1283" t="str">
            <v>CC</v>
          </cell>
          <cell r="O1283">
            <v>1020820317</v>
          </cell>
          <cell r="Q1283" t="str">
            <v>LOBO GUERRERO DUQUE</v>
          </cell>
          <cell r="R1283" t="str">
            <v>MANUELA</v>
          </cell>
          <cell r="S1283" t="str">
            <v>No Aplica</v>
          </cell>
          <cell r="T1283" t="str">
            <v>MANUELA LOBO GUERRERO DUQUE</v>
          </cell>
          <cell r="U1283" t="str">
            <v>F</v>
          </cell>
          <cell r="V1283">
            <v>44895</v>
          </cell>
          <cell r="W1283">
            <v>44901</v>
          </cell>
          <cell r="X1283">
            <v>44898</v>
          </cell>
          <cell r="Y1283">
            <v>45094</v>
          </cell>
          <cell r="Z1283" t="str">
            <v>Contratación Directa</v>
          </cell>
          <cell r="AA1283" t="str">
            <v>Contrato</v>
          </cell>
          <cell r="AB1283" t="str">
            <v>Prestación de Servicios Profesionales</v>
          </cell>
          <cell r="AC1283" t="str">
            <v xml:space="preserve"> PRESTAR SERVICIOS PROFESIONALES JURÍDICOS EN LA DEFINICIÓN DE MECANISMOS, INSTRUMENTOS Y ESTRATEGIAS PARA LA PRODUCCIÓN DE SOLUCIONES HABITACIONALES DESDE EL COMPONENTE NORMATIVO, EN EL MARCO DEL PLAN MAESTRO DE HÁBITAT Y SERVICIOS PÚBLICOS Y SU ARTICULACIÓN CON EL POT Y PDD, EN EL MARCO DE LAS POLÍTICAS PÚBLICAS DEL SECTOR HÁBITAT</v>
          </cell>
          <cell r="AD1283">
            <v>44901</v>
          </cell>
          <cell r="AE1283">
            <v>44901</v>
          </cell>
          <cell r="AF1283">
            <v>44901</v>
          </cell>
          <cell r="AG1283">
            <v>45097</v>
          </cell>
          <cell r="AH1283">
            <v>6</v>
          </cell>
          <cell r="AI1283">
            <v>15</v>
          </cell>
          <cell r="AJ1283">
            <v>6.5</v>
          </cell>
          <cell r="AK1283">
            <v>6</v>
          </cell>
          <cell r="AL1283">
            <v>15</v>
          </cell>
          <cell r="AM1283">
            <v>195</v>
          </cell>
          <cell r="AN1283">
            <v>45097</v>
          </cell>
          <cell r="AO1283">
            <v>45097</v>
          </cell>
          <cell r="AP1283">
            <v>39000000</v>
          </cell>
          <cell r="AQ1283">
            <v>39000000</v>
          </cell>
          <cell r="AR1283">
            <v>6000000</v>
          </cell>
          <cell r="AS1283">
            <v>0</v>
          </cell>
          <cell r="AU1283">
            <v>1730</v>
          </cell>
          <cell r="AV1283">
            <v>44861</v>
          </cell>
          <cell r="AW1283">
            <v>39000000</v>
          </cell>
          <cell r="AX1283" t="str">
            <v>O23011601190000007721</v>
          </cell>
        </row>
        <row r="1284">
          <cell r="E1284">
            <v>1250</v>
          </cell>
          <cell r="F1284" t="str">
            <v>1250-2022</v>
          </cell>
          <cell r="G1284" t="str">
            <v xml:space="preserve">CO1.PCCNTR.4272828 </v>
          </cell>
          <cell r="H1284" t="e">
            <v>#N/A</v>
          </cell>
          <cell r="I1284" t="str">
            <v>En Ejecución</v>
          </cell>
          <cell r="J1284" t="str">
            <v xml:space="preserve">https://community.secop.gov.co/Public/Tendering/OpportunityDetail/Index?noticeUID=CO1.NTC.3591757&amp;isFromPublicArea=True&amp;isModal=False
</v>
          </cell>
          <cell r="K1284" t="str">
            <v xml:space="preserve">SDHT-SDICV-PSAG-013-2022 </v>
          </cell>
          <cell r="L1284" t="str">
            <v>X</v>
          </cell>
          <cell r="N1284" t="str">
            <v>CC</v>
          </cell>
          <cell r="O1284">
            <v>52879571</v>
          </cell>
          <cell r="Q1284" t="str">
            <v>LONDOÑO</v>
          </cell>
          <cell r="R1284" t="str">
            <v>MARIA ELSI</v>
          </cell>
          <cell r="S1284" t="str">
            <v>No Aplica</v>
          </cell>
          <cell r="T1284" t="str">
            <v>MARIA ELSI LONDOÑO</v>
          </cell>
          <cell r="U1284" t="str">
            <v>F</v>
          </cell>
          <cell r="V1284">
            <v>44896</v>
          </cell>
          <cell r="W1284" t="str">
            <v>No Aplica</v>
          </cell>
          <cell r="X1284">
            <v>44902</v>
          </cell>
          <cell r="Y1284">
            <v>45020</v>
          </cell>
          <cell r="Z1284" t="str">
            <v>Contratación Directa</v>
          </cell>
          <cell r="AA1284" t="str">
            <v>Contrato</v>
          </cell>
          <cell r="AB1284" t="str">
            <v>Prestación de Servicios  de Apoyo a la Gestión</v>
          </cell>
          <cell r="AC1284" t="str">
            <v>PRESTAR SERVICIOS DE APOYO A LA GESTIÓN EN EL DESARROLLO DE ACTIVIDADES DE CARÁCTER ADMINISTRATIVO RELACIONADAS CON EL CONTROL DE VIVIENDA</v>
          </cell>
          <cell r="AD1284">
            <v>44902</v>
          </cell>
          <cell r="AE1284">
            <v>44902</v>
          </cell>
          <cell r="AF1284">
            <v>44902</v>
          </cell>
          <cell r="AG1284">
            <v>45022</v>
          </cell>
          <cell r="AH1284">
            <v>4</v>
          </cell>
          <cell r="AI1284">
            <v>0</v>
          </cell>
          <cell r="AJ1284">
            <v>4</v>
          </cell>
          <cell r="AK1284">
            <v>4</v>
          </cell>
          <cell r="AL1284">
            <v>0</v>
          </cell>
          <cell r="AM1284">
            <v>120</v>
          </cell>
          <cell r="AN1284">
            <v>45022</v>
          </cell>
          <cell r="AO1284">
            <v>45022</v>
          </cell>
          <cell r="AP1284">
            <v>13600000</v>
          </cell>
          <cell r="AQ1284">
            <v>13600000</v>
          </cell>
          <cell r="AR1284">
            <v>3400000</v>
          </cell>
          <cell r="AS1284">
            <v>0</v>
          </cell>
          <cell r="AU1284">
            <v>1434</v>
          </cell>
          <cell r="AV1284">
            <v>44824</v>
          </cell>
          <cell r="AW1284">
            <v>13600000</v>
          </cell>
          <cell r="AX1284" t="str">
            <v>O23011603450000007812</v>
          </cell>
        </row>
        <row r="1285">
          <cell r="E1285">
            <v>1251</v>
          </cell>
          <cell r="F1285" t="str">
            <v>1251-2022</v>
          </cell>
          <cell r="G1285" t="str">
            <v xml:space="preserve">CO1.PCCNTR.4286214 </v>
          </cell>
          <cell r="H1285" t="e">
            <v>#N/A</v>
          </cell>
          <cell r="I1285" t="str">
            <v>En Ejecución</v>
          </cell>
          <cell r="J1285" t="str">
            <v xml:space="preserve">https://community.secop.gov.co/Public/Tendering/OpportunityDetail/Index?noticeUID=CO1.NTC.3601966&amp;isFromPublicArea=True&amp;isModal=False
</v>
          </cell>
          <cell r="K1285" t="str">
            <v xml:space="preserve">SDHT-SDO-PSP-099-2022. </v>
          </cell>
          <cell r="L1285" t="str">
            <v>X</v>
          </cell>
          <cell r="N1285" t="str">
            <v>CC</v>
          </cell>
          <cell r="O1285">
            <v>1010223180</v>
          </cell>
          <cell r="Q1285" t="str">
            <v xml:space="preserve"> ZUÑIGA ROJAS</v>
          </cell>
          <cell r="R1285" t="str">
            <v>LAURA FERNANDA</v>
          </cell>
          <cell r="S1285" t="str">
            <v>No Aplica</v>
          </cell>
          <cell r="T1285" t="str">
            <v>LAURA FERNANDA  ZUÑIGA ROJAS</v>
          </cell>
          <cell r="U1285" t="str">
            <v>F</v>
          </cell>
          <cell r="V1285">
            <v>44900</v>
          </cell>
          <cell r="W1285" t="str">
            <v>No Aplica</v>
          </cell>
          <cell r="X1285">
            <v>44902</v>
          </cell>
          <cell r="Y1285">
            <v>45251</v>
          </cell>
          <cell r="Z1285" t="str">
            <v>Contratación Directa</v>
          </cell>
          <cell r="AA1285" t="str">
            <v>Contrato</v>
          </cell>
          <cell r="AB1285" t="str">
            <v>Prestación de Servicios Profesionales</v>
          </cell>
          <cell r="AC1285" t="str">
            <v xml:space="preserve"> PRESTAR SERVICIOS PROFESIONALES PARA DESARROLLAR ACTIVIDADES SOCIALES DE FORMULACIÓN, EJECUCIÓN Y SEGUIMIENTO DE LAS INTERVENCIONES PRIORIZADAS POR LA SUBDIRECCIÓN DE OPERACIONES.</v>
          </cell>
          <cell r="AD1285">
            <v>44902</v>
          </cell>
          <cell r="AE1285">
            <v>44907</v>
          </cell>
          <cell r="AF1285">
            <v>44907</v>
          </cell>
          <cell r="AG1285">
            <v>45057</v>
          </cell>
          <cell r="AH1285">
            <v>5</v>
          </cell>
          <cell r="AI1285">
            <v>0</v>
          </cell>
          <cell r="AJ1285">
            <v>5</v>
          </cell>
          <cell r="AK1285">
            <v>5</v>
          </cell>
          <cell r="AL1285">
            <v>0</v>
          </cell>
          <cell r="AM1285">
            <v>150</v>
          </cell>
          <cell r="AN1285">
            <v>45057</v>
          </cell>
          <cell r="AO1285">
            <v>45057</v>
          </cell>
          <cell r="AP1285">
            <v>60409500</v>
          </cell>
          <cell r="AQ1285">
            <v>26265000</v>
          </cell>
          <cell r="AR1285">
            <v>5253000</v>
          </cell>
          <cell r="AS1285">
            <v>-34144500</v>
          </cell>
          <cell r="AU1285">
            <v>1773</v>
          </cell>
          <cell r="AV1285">
            <v>44868</v>
          </cell>
          <cell r="AW1285">
            <v>60409500</v>
          </cell>
          <cell r="AX1285" t="str">
            <v>O23011602320000007641</v>
          </cell>
        </row>
        <row r="1286">
          <cell r="E1286">
            <v>1252</v>
          </cell>
          <cell r="F1286" t="str">
            <v>1252-2022</v>
          </cell>
          <cell r="G1286" t="str">
            <v xml:space="preserve">CO1.PCCNTR.4251620 </v>
          </cell>
          <cell r="H1286" t="e">
            <v>#N/A</v>
          </cell>
          <cell r="I1286" t="str">
            <v>En Ejecución</v>
          </cell>
          <cell r="J1286" t="str">
            <v>https://community.secop.gov.co/Public/Tendering/OpportunityDetail/Index?noticeUID=CO1.NTC.3421284&amp;isFromPublicArea=True&amp;isModal=False</v>
          </cell>
          <cell r="K1286" t="str">
            <v xml:space="preserve">SDHT-CMA-061-2022 </v>
          </cell>
          <cell r="M1286" t="str">
            <v>X</v>
          </cell>
          <cell r="N1286" t="str">
            <v>NIT</v>
          </cell>
          <cell r="O1286">
            <v>900707535</v>
          </cell>
          <cell r="Q1286" t="str">
            <v>No Aplica</v>
          </cell>
          <cell r="R1286" t="str">
            <v>No Aplica</v>
          </cell>
          <cell r="S1286" t="str">
            <v>CONSORCIO ARQUITECTURA Y ESPACIO URBANO</v>
          </cell>
          <cell r="T1286" t="str">
            <v>CONSORCIO ARQUITECTURA Y ESPACIO URBANO</v>
          </cell>
          <cell r="U1286" t="str">
            <v>No Aplica</v>
          </cell>
          <cell r="V1286">
            <v>44909</v>
          </cell>
          <cell r="W1286">
            <v>44917</v>
          </cell>
          <cell r="X1286" t="str">
            <v>No Aplica</v>
          </cell>
          <cell r="Y1286" t="str">
            <v>No Aplica</v>
          </cell>
          <cell r="Z1286" t="str">
            <v>SA-Concurso de Méritos AB</v>
          </cell>
          <cell r="AA1286" t="str">
            <v>Contrato</v>
          </cell>
          <cell r="AB1286" t="str">
            <v>Consultoría</v>
          </cell>
          <cell r="AC1286" t="str">
            <v>REALIZAR LOS ESTUDIOS Y DISEÑOS PARA LA CONSTRUCCIÓN DE LAS OBRAS DE LOS PROYECTOS DE ECOBARRIO EN BORDE URBANO Y MEJORAMIENTO DE ENTORNOS RURALES EN LOS TERRITORIOS PRIORIZADOS POR LA SECRETARÍA DISTRITAL DEL HÁBITAT.</v>
          </cell>
          <cell r="AD1286">
            <v>44917</v>
          </cell>
          <cell r="AE1286">
            <v>44938</v>
          </cell>
          <cell r="AF1286">
            <v>44938</v>
          </cell>
          <cell r="AG1286">
            <v>45042</v>
          </cell>
          <cell r="AH1286">
            <v>3</v>
          </cell>
          <cell r="AI1286">
            <v>15</v>
          </cell>
          <cell r="AJ1286">
            <v>3.5</v>
          </cell>
          <cell r="AK1286">
            <v>3</v>
          </cell>
          <cell r="AL1286">
            <v>15</v>
          </cell>
          <cell r="AM1286">
            <v>105</v>
          </cell>
          <cell r="AN1286">
            <v>45042</v>
          </cell>
          <cell r="AO1286">
            <v>45042</v>
          </cell>
          <cell r="AP1286">
            <v>376469709</v>
          </cell>
          <cell r="AQ1286">
            <v>376469709</v>
          </cell>
          <cell r="AR1286" t="str">
            <v>No Aplica</v>
          </cell>
          <cell r="AS1286" t="e">
            <v>#VALUE!</v>
          </cell>
          <cell r="AU1286">
            <v>1396</v>
          </cell>
          <cell r="AV1286">
            <v>44810</v>
          </cell>
          <cell r="AW1286">
            <v>376469709</v>
          </cell>
          <cell r="AX1286" t="str">
            <v>O23011601190000007659</v>
          </cell>
        </row>
        <row r="1287">
          <cell r="E1287">
            <v>1253</v>
          </cell>
          <cell r="F1287" t="str">
            <v>1253-2022</v>
          </cell>
          <cell r="G1287" t="str">
            <v xml:space="preserve">CO1.PCCNTR.4285664 </v>
          </cell>
          <cell r="H1287" t="e">
            <v>#N/A</v>
          </cell>
          <cell r="I1287" t="str">
            <v>En Ejecución</v>
          </cell>
          <cell r="J1287" t="str">
            <v xml:space="preserve">https://community.secop.gov.co/Public/Tendering/OpportunityDetail/Index?noticeUID=CO1.NTC.3605180&amp;isFromPublicArea=True&amp;isModal=False
</v>
          </cell>
          <cell r="K1287" t="str">
            <v xml:space="preserve">SDHT-SDRPRIV-PSP-070-2022. </v>
          </cell>
          <cell r="L1287" t="str">
            <v>X</v>
          </cell>
          <cell r="N1287" t="str">
            <v>CC</v>
          </cell>
          <cell r="O1287">
            <v>1016086866</v>
          </cell>
          <cell r="Q1287" t="str">
            <v>VILLA BAQUERO</v>
          </cell>
          <cell r="R1287" t="str">
            <v>DIANA LIZETH</v>
          </cell>
          <cell r="S1287" t="str">
            <v>No Aplica</v>
          </cell>
          <cell r="T1287" t="str">
            <v>DIANA LIZETH VILLA BAQUERO</v>
          </cell>
          <cell r="U1287" t="str">
            <v>F</v>
          </cell>
          <cell r="V1287">
            <v>44900</v>
          </cell>
          <cell r="W1287" t="str">
            <v>No Aplica</v>
          </cell>
          <cell r="X1287">
            <v>44903</v>
          </cell>
          <cell r="Y1287">
            <v>45089</v>
          </cell>
          <cell r="Z1287" t="str">
            <v>Contratación Directa</v>
          </cell>
          <cell r="AA1287" t="str">
            <v>Contrato</v>
          </cell>
          <cell r="AB1287" t="str">
            <v>Prestación de Servicios Profesionales</v>
          </cell>
          <cell r="AC1287" t="str">
            <v>PRESTAR SERVICIOS PROFESIONALES PARA VERIFICAR Y ACOMPAÑAR DESDE EL COMPONENTE SOCIAL, EL CUMPLIMIENTO DE REQUISITOS A LOS HOGARES QUE PUEDEN SER BENEFICIARIOS DE LOS PROGRAMAS DE SOLUCIONES HABITACIONALES A CARGO DE LA SUBSECRETARÍA DE GESTIÓN FINANCIERA.</v>
          </cell>
          <cell r="AD1287">
            <v>44903</v>
          </cell>
          <cell r="AE1287">
            <v>44904</v>
          </cell>
          <cell r="AF1287">
            <v>44904</v>
          </cell>
          <cell r="AG1287">
            <v>45091</v>
          </cell>
          <cell r="AH1287">
            <v>6</v>
          </cell>
          <cell r="AI1287">
            <v>6</v>
          </cell>
          <cell r="AJ1287">
            <v>6.2</v>
          </cell>
          <cell r="AK1287">
            <v>6</v>
          </cell>
          <cell r="AL1287">
            <v>6</v>
          </cell>
          <cell r="AM1287">
            <v>186</v>
          </cell>
          <cell r="AN1287">
            <v>45091</v>
          </cell>
          <cell r="AO1287">
            <v>45091</v>
          </cell>
          <cell r="AP1287">
            <v>32860000</v>
          </cell>
          <cell r="AQ1287">
            <v>32860000</v>
          </cell>
          <cell r="AR1287">
            <v>5300000</v>
          </cell>
          <cell r="AS1287">
            <v>0</v>
          </cell>
          <cell r="AU1287">
            <v>1647</v>
          </cell>
          <cell r="AV1287">
            <v>44854</v>
          </cell>
          <cell r="AW1287">
            <v>36747000</v>
          </cell>
          <cell r="AX1287" t="str">
            <v>O23011601010000007823</v>
          </cell>
        </row>
        <row r="1288">
          <cell r="E1288">
            <v>1254</v>
          </cell>
          <cell r="F1288" t="str">
            <v>1254-2022</v>
          </cell>
          <cell r="G1288" t="str">
            <v xml:space="preserve">CO1.PCCNTR.4261714 </v>
          </cell>
          <cell r="H1288" t="e">
            <v>#N/A</v>
          </cell>
          <cell r="I1288" t="str">
            <v>En Ejecución</v>
          </cell>
          <cell r="J1288" t="str">
            <v xml:space="preserve">https://community.secop.gov.co/Public/Tendering/OpportunityDetail/Index?noticeUID=CO1.NTC.3416315&amp;isFromPublicArea=True&amp;isModal=False
</v>
          </cell>
          <cell r="K1288" t="str">
            <v xml:space="preserve">SDHT-CMA-053-2022 </v>
          </cell>
          <cell r="M1288" t="str">
            <v>X</v>
          </cell>
          <cell r="N1288" t="str">
            <v>NIT</v>
          </cell>
          <cell r="O1288">
            <v>830001516</v>
          </cell>
          <cell r="Q1288" t="str">
            <v>No Aplica</v>
          </cell>
          <cell r="R1288" t="str">
            <v>No Aplica</v>
          </cell>
          <cell r="S1288" t="str">
            <v>GLOBALTEK SECURITY S.A.S.</v>
          </cell>
          <cell r="T1288" t="str">
            <v>GLOBALTEK SECURITY S.A.S.</v>
          </cell>
          <cell r="U1288" t="str">
            <v>No Aplica</v>
          </cell>
          <cell r="V1288">
            <v>44901</v>
          </cell>
          <cell r="W1288">
            <v>44904</v>
          </cell>
          <cell r="X1288" t="str">
            <v>No Aplica</v>
          </cell>
          <cell r="Y1288" t="str">
            <v>No Aplica</v>
          </cell>
          <cell r="Z1288" t="str">
            <v>SA-Concurso de Méritos AB</v>
          </cell>
          <cell r="AA1288" t="str">
            <v>Contrato</v>
          </cell>
          <cell r="AB1288" t="str">
            <v>Prestación de Servicios</v>
          </cell>
          <cell r="AC1288" t="str">
            <v>DISEÑO DEL PLAN DE RECUPERACIÓN DE DESASTRES TECNOLÓGICOS DRP EN LA SDHT</v>
          </cell>
          <cell r="AD1288">
            <v>44904</v>
          </cell>
          <cell r="AE1288">
            <v>44916</v>
          </cell>
          <cell r="AF1288">
            <v>44916</v>
          </cell>
          <cell r="AG1288">
            <v>45036</v>
          </cell>
          <cell r="AH1288">
            <v>4</v>
          </cell>
          <cell r="AI1288">
            <v>0</v>
          </cell>
          <cell r="AJ1288">
            <v>4</v>
          </cell>
          <cell r="AK1288">
            <v>4</v>
          </cell>
          <cell r="AL1288">
            <v>0</v>
          </cell>
          <cell r="AM1288">
            <v>120</v>
          </cell>
          <cell r="AN1288">
            <v>45036</v>
          </cell>
          <cell r="AO1288">
            <v>45036</v>
          </cell>
          <cell r="AP1288">
            <v>223300000</v>
          </cell>
          <cell r="AQ1288">
            <v>223300000</v>
          </cell>
          <cell r="AR1288" t="str">
            <v>No Aplica</v>
          </cell>
          <cell r="AS1288" t="e">
            <v>#VALUE!</v>
          </cell>
          <cell r="AU1288">
            <v>1313</v>
          </cell>
          <cell r="AV1288">
            <v>44783</v>
          </cell>
          <cell r="AW1288">
            <v>223460000</v>
          </cell>
          <cell r="AX1288" t="str">
            <v>O23011605530000007815</v>
          </cell>
        </row>
        <row r="1289">
          <cell r="E1289">
            <v>1255</v>
          </cell>
          <cell r="F1289" t="str">
            <v>1255-2022</v>
          </cell>
          <cell r="G1289" t="str">
            <v xml:space="preserve">CO1.PCCNTR.4290851 </v>
          </cell>
          <cell r="H1289" t="e">
            <v>#N/A</v>
          </cell>
          <cell r="I1289" t="str">
            <v>En Ejecución</v>
          </cell>
          <cell r="J1289" t="str">
            <v xml:space="preserve">https://community.secop.gov.co/Public/Tendering/OpportunityDetail/Index?noticeUID=CO1.NTC.3611231&amp;isFromPublicArea=True&amp;isModal=False
</v>
          </cell>
          <cell r="K1289" t="str">
            <v xml:space="preserve">SDHT-SDRPUB-PSP-093-2022 </v>
          </cell>
          <cell r="L1289" t="str">
            <v>X</v>
          </cell>
          <cell r="N1289" t="str">
            <v>CC</v>
          </cell>
          <cell r="O1289">
            <v>19244632</v>
          </cell>
          <cell r="Q1289" t="str">
            <v>SALAZAR MUÑOZ</v>
          </cell>
          <cell r="R1289" t="str">
            <v>JAIME</v>
          </cell>
          <cell r="S1289" t="str">
            <v>No Aplica</v>
          </cell>
          <cell r="T1289" t="str">
            <v>JAIME SALAZAR MUÑOZ</v>
          </cell>
          <cell r="U1289" t="str">
            <v>M</v>
          </cell>
          <cell r="V1289">
            <v>44902</v>
          </cell>
          <cell r="W1289" t="str">
            <v>No Aplica</v>
          </cell>
          <cell r="X1289">
            <v>44907</v>
          </cell>
          <cell r="Y1289">
            <v>45005</v>
          </cell>
          <cell r="Z1289" t="str">
            <v>Contratación Directa</v>
          </cell>
          <cell r="AA1289" t="str">
            <v>Contrato</v>
          </cell>
          <cell r="AB1289" t="str">
            <v>Prestación de Servicios Profesionales</v>
          </cell>
          <cell r="AC1289" t="str">
            <v>PRESTAR SERVICIOS PROFESIONALES PARA APOYAR EN LA IMPLEMENTACIÓN, EJECUCIÓN Y SEGUIMIENTO ADMINISTRATIVO DE LOS PROYECTOS Y PROCESOS PRIORIZADOS ASOCIADOS A LOS INSTRUMENTOS DE FINANCIACIÓN DE LA SECRETARÍA.</v>
          </cell>
          <cell r="AD1289">
            <v>44907</v>
          </cell>
          <cell r="AE1289">
            <v>44907</v>
          </cell>
          <cell r="AF1289">
            <v>44907</v>
          </cell>
          <cell r="AG1289">
            <v>45005</v>
          </cell>
          <cell r="AH1289">
            <v>3</v>
          </cell>
          <cell r="AI1289">
            <v>9</v>
          </cell>
          <cell r="AJ1289">
            <v>3.3</v>
          </cell>
          <cell r="AK1289">
            <v>3</v>
          </cell>
          <cell r="AL1289">
            <v>9</v>
          </cell>
          <cell r="AM1289">
            <v>99</v>
          </cell>
          <cell r="AN1289">
            <v>45005</v>
          </cell>
          <cell r="AO1289">
            <v>45005</v>
          </cell>
          <cell r="AP1289">
            <v>26400000</v>
          </cell>
          <cell r="AQ1289">
            <v>26400000</v>
          </cell>
          <cell r="AR1289">
            <v>8000000</v>
          </cell>
          <cell r="AS1289">
            <v>3.7252902984619141E-9</v>
          </cell>
          <cell r="AU1289">
            <v>1923</v>
          </cell>
          <cell r="AV1289">
            <v>44880</v>
          </cell>
          <cell r="AW1289">
            <v>26640000</v>
          </cell>
          <cell r="AX1289" t="str">
            <v>O23011601010000007823</v>
          </cell>
        </row>
        <row r="1290">
          <cell r="E1290">
            <v>1256</v>
          </cell>
          <cell r="F1290" t="str">
            <v>1256-2022</v>
          </cell>
          <cell r="G1290" t="str">
            <v>CO1.PCCNTR.4295724</v>
          </cell>
          <cell r="H1290" t="e">
            <v>#N/A</v>
          </cell>
          <cell r="I1290" t="str">
            <v>En Ejecución</v>
          </cell>
          <cell r="J1290" t="str">
            <v>https://community.secop.gov.co/Public/Tendering/OpportunityDetail/Index?noticeUID=CO1.NTC.3491653&amp;isFromPublicArea=True&amp;isModal=False</v>
          </cell>
          <cell r="K1290" t="str">
            <v>SDHT-CMA-064-2022</v>
          </cell>
          <cell r="M1290" t="str">
            <v>X</v>
          </cell>
          <cell r="N1290" t="str">
            <v>NIT</v>
          </cell>
          <cell r="O1290">
            <v>900915689</v>
          </cell>
          <cell r="Q1290" t="str">
            <v>No Aplica</v>
          </cell>
          <cell r="R1290" t="str">
            <v>No Aplica</v>
          </cell>
          <cell r="S1290" t="str">
            <v>INGENIERIA MASTER S.A.S.</v>
          </cell>
          <cell r="T1290" t="str">
            <v>INGENIERIA MASTER S.A.S.</v>
          </cell>
          <cell r="U1290" t="str">
            <v>No Aplica</v>
          </cell>
          <cell r="V1290">
            <v>44908</v>
          </cell>
          <cell r="W1290">
            <v>44914</v>
          </cell>
          <cell r="X1290" t="str">
            <v>No Aplica</v>
          </cell>
          <cell r="Y1290" t="str">
            <v>No Aplica</v>
          </cell>
          <cell r="Z1290" t="str">
            <v>SA-Concurso de Méritos AB</v>
          </cell>
          <cell r="AA1290" t="str">
            <v>Contrato</v>
          </cell>
          <cell r="AB1290" t="str">
            <v>Interventoría</v>
          </cell>
          <cell r="AC1290" t="str">
            <v>REALIZAR LA INTERVENTORÍA TÉCNICA, JURÍDICA, SOCIAL, AMBIENTAL, ADMINISTRATIVA Y FINANCIERA A LOS ESTUDIOS, DISEÑOS Y CONSTRUCCIÓN DE LAS OBRAS PARA LA IMPLEMENTACIÓN DE LAS ACCIONES DE ACUPUNTURA URBANA EN LOS TERRITORIOS PRIORIZADOS POR LA SECRETARÍA DISTRITAL DEL HÁBITAT.</v>
          </cell>
          <cell r="AD1290">
            <v>44914</v>
          </cell>
          <cell r="AE1290">
            <v>44956</v>
          </cell>
          <cell r="AF1290">
            <v>44956</v>
          </cell>
          <cell r="AG1290">
            <v>45198</v>
          </cell>
          <cell r="AH1290">
            <v>8</v>
          </cell>
          <cell r="AI1290">
            <v>0</v>
          </cell>
          <cell r="AJ1290">
            <v>8</v>
          </cell>
          <cell r="AK1290">
            <v>8</v>
          </cell>
          <cell r="AL1290">
            <v>0</v>
          </cell>
          <cell r="AM1290">
            <v>240</v>
          </cell>
          <cell r="AN1290">
            <v>45198</v>
          </cell>
          <cell r="AO1290">
            <v>45198</v>
          </cell>
          <cell r="AP1290">
            <v>500000000</v>
          </cell>
          <cell r="AQ1290">
            <v>500000000</v>
          </cell>
          <cell r="AR1290" t="str">
            <v>No Aplica</v>
          </cell>
          <cell r="AS1290" t="e">
            <v>#VALUE!</v>
          </cell>
          <cell r="AU1290">
            <v>1448</v>
          </cell>
          <cell r="AV1290">
            <v>44825</v>
          </cell>
          <cell r="AW1290">
            <v>500000000</v>
          </cell>
          <cell r="AX1290" t="str">
            <v>O23011602320000007642</v>
          </cell>
        </row>
        <row r="1291">
          <cell r="E1291">
            <v>1257</v>
          </cell>
          <cell r="F1291" t="str">
            <v>1257-2022</v>
          </cell>
          <cell r="G1291" t="str">
            <v xml:space="preserve">CO1.PCCNTR.4307809 </v>
          </cell>
          <cell r="H1291" t="e">
            <v>#N/A</v>
          </cell>
          <cell r="I1291" t="str">
            <v>En Ejecución</v>
          </cell>
          <cell r="J1291" t="str">
            <v>https://community.secop.gov.co/Public/Tendering/OpportunityDetail/Index?noticeUID=CO1.NTC.3632838&amp;isFromPublicArea=True&amp;isModal=False</v>
          </cell>
          <cell r="K1291" t="str">
            <v xml:space="preserve">SDHT-SDO-PSP-098-2022. </v>
          </cell>
          <cell r="L1291" t="str">
            <v>X</v>
          </cell>
          <cell r="N1291" t="str">
            <v>CC</v>
          </cell>
          <cell r="O1291">
            <v>1055650701</v>
          </cell>
          <cell r="Q1291" t="str">
            <v>PERALTA AGUILAR</v>
          </cell>
          <cell r="R1291" t="str">
            <v>DANIEL ANDRES</v>
          </cell>
          <cell r="S1291" t="str">
            <v>No Aplica</v>
          </cell>
          <cell r="T1291" t="str">
            <v>DANIEL ANDRES PERALTA AGUILAR</v>
          </cell>
          <cell r="U1291" t="str">
            <v>M</v>
          </cell>
          <cell r="V1291">
            <v>44907</v>
          </cell>
          <cell r="W1291" t="str">
            <v>No Aplica</v>
          </cell>
          <cell r="X1291">
            <v>44909</v>
          </cell>
          <cell r="Y1291">
            <v>45258</v>
          </cell>
          <cell r="Z1291" t="str">
            <v>Contratación Directa</v>
          </cell>
          <cell r="AA1291" t="str">
            <v>Contrato</v>
          </cell>
          <cell r="AB1291" t="str">
            <v>Prestación de Servicios Profesionales</v>
          </cell>
          <cell r="AC1291" t="str">
            <v>PRESTAR SERVICIOS PROFESIONALES PARA APOYAR LAS ACTIVIDADES DE GESTIÓN, CONTRATACIÓN, PRESUPUESTO, FORMULACIÓN, ARTICULACIÓN, ELABORACIÓN Y REVISIÓN DE LOS DOCUMENTOS REQUERIDOS PARA EL CUMPLIMIENTO DE LAS METAS DE LOS PROYECTOS DE INVERSIÓN DE LA SUBDIRECCIÓN DE OPERACIONES</v>
          </cell>
          <cell r="AD1291">
            <v>44909</v>
          </cell>
          <cell r="AE1291">
            <v>44909</v>
          </cell>
          <cell r="AF1291">
            <v>44909</v>
          </cell>
          <cell r="AG1291">
            <v>44893</v>
          </cell>
          <cell r="AH1291">
            <v>5</v>
          </cell>
          <cell r="AI1291">
            <v>0</v>
          </cell>
          <cell r="AJ1291">
            <v>5</v>
          </cell>
          <cell r="AK1291">
            <v>5</v>
          </cell>
          <cell r="AL1291">
            <v>0</v>
          </cell>
          <cell r="AM1291">
            <v>150</v>
          </cell>
          <cell r="AN1291">
            <v>45059</v>
          </cell>
          <cell r="AO1291">
            <v>45059</v>
          </cell>
          <cell r="AP1291">
            <v>70380000</v>
          </cell>
          <cell r="AQ1291">
            <v>30600000</v>
          </cell>
          <cell r="AR1291">
            <v>6120000</v>
          </cell>
          <cell r="AS1291">
            <v>-39780000</v>
          </cell>
          <cell r="AU1291">
            <v>2192</v>
          </cell>
          <cell r="AV1291">
            <v>44889</v>
          </cell>
          <cell r="AW1291">
            <v>70380000</v>
          </cell>
          <cell r="AX1291" t="str">
            <v>O23011602320000007641</v>
          </cell>
        </row>
        <row r="1292">
          <cell r="E1292">
            <v>1258</v>
          </cell>
          <cell r="F1292" t="str">
            <v>1258-2022</v>
          </cell>
          <cell r="G1292" t="str">
            <v xml:space="preserve">CO1.PCCNTR.4305315 </v>
          </cell>
          <cell r="H1292" t="e">
            <v>#N/A</v>
          </cell>
          <cell r="I1292" t="str">
            <v>En Ejecución</v>
          </cell>
          <cell r="J1292" t="str">
            <v xml:space="preserve">https://community.secop.gov.co/Public/Tendering/OpportunityDetail/Index?noticeUID=CO1.NTC.3629960&amp;isFromPublicArea=True&amp;isModal=False
</v>
          </cell>
          <cell r="K1292" t="str">
            <v xml:space="preserve">SDHT-SDA-PSP-077-2022 </v>
          </cell>
          <cell r="L1292" t="str">
            <v>X</v>
          </cell>
          <cell r="N1292" t="str">
            <v>CC</v>
          </cell>
          <cell r="O1292">
            <v>53040784</v>
          </cell>
          <cell r="Q1292" t="str">
            <v>PARAMO MONTOYA</v>
          </cell>
          <cell r="R1292" t="str">
            <v>DIANA MARCELA</v>
          </cell>
          <cell r="S1292" t="str">
            <v>No Aplica</v>
          </cell>
          <cell r="T1292" t="str">
            <v>DIANA MARCELA PARAMO MONTOYA</v>
          </cell>
          <cell r="U1292" t="str">
            <v>F</v>
          </cell>
          <cell r="V1292">
            <v>44904</v>
          </cell>
          <cell r="W1292" t="str">
            <v>No Aplica</v>
          </cell>
          <cell r="X1292">
            <v>44909</v>
          </cell>
          <cell r="Y1292">
            <v>44998</v>
          </cell>
          <cell r="Z1292" t="str">
            <v>Contratación Directa</v>
          </cell>
          <cell r="AA1292" t="str">
            <v>Contrato</v>
          </cell>
          <cell r="AB1292" t="str">
            <v>Prestación de Servicios Profesionales</v>
          </cell>
          <cell r="AC1292" t="str">
            <v>PRESTAR SERVICIOS PROFESIONALES PARA DESARROLLAR ACTIVIDADES RELACIONADAS CON LA ADQUISICIÓN, SEGUIMIENTO Y CONTROL DE LOS BIENES, SERVICIOS E INFRAESTRUCTURA DE LA SDHT.</v>
          </cell>
          <cell r="AD1292">
            <v>44909</v>
          </cell>
          <cell r="AE1292">
            <v>44909</v>
          </cell>
          <cell r="AF1292">
            <v>44909</v>
          </cell>
          <cell r="AG1292">
            <v>44998</v>
          </cell>
          <cell r="AH1292">
            <v>3</v>
          </cell>
          <cell r="AI1292">
            <v>0</v>
          </cell>
          <cell r="AJ1292">
            <v>3</v>
          </cell>
          <cell r="AK1292">
            <v>3</v>
          </cell>
          <cell r="AL1292">
            <v>0</v>
          </cell>
          <cell r="AM1292">
            <v>90</v>
          </cell>
          <cell r="AN1292">
            <v>44998</v>
          </cell>
          <cell r="AO1292">
            <v>45025</v>
          </cell>
          <cell r="AP1292">
            <v>19200000</v>
          </cell>
          <cell r="AQ1292">
            <v>19200000</v>
          </cell>
          <cell r="AR1292">
            <v>6400000</v>
          </cell>
          <cell r="AS1292">
            <v>0</v>
          </cell>
          <cell r="AU1292">
            <v>1713</v>
          </cell>
          <cell r="AV1292">
            <v>44859</v>
          </cell>
          <cell r="AW1292">
            <v>19200000</v>
          </cell>
          <cell r="AX1292" t="str">
            <v>O23011605560000007754</v>
          </cell>
        </row>
        <row r="1293">
          <cell r="E1293">
            <v>1259</v>
          </cell>
          <cell r="F1293" t="str">
            <v>1259-2022</v>
          </cell>
          <cell r="G1293" t="str">
            <v xml:space="preserve">CO1.PCCNTR.4300522 </v>
          </cell>
          <cell r="H1293" t="e">
            <v>#N/A</v>
          </cell>
          <cell r="I1293" t="str">
            <v>En Ejecución</v>
          </cell>
          <cell r="J1293" t="str">
            <v>https://community.secop.gov.co/Public/Tendering/OpportunityDetail/Index?noticeUID=CO1.NTC.3498189&amp;isFromPublicArea=True&amp;isModal=False</v>
          </cell>
          <cell r="K1293" t="str">
            <v xml:space="preserve">SDHT-LP-059-2022 </v>
          </cell>
          <cell r="M1293" t="str">
            <v>X</v>
          </cell>
          <cell r="N1293" t="str">
            <v>NIT</v>
          </cell>
          <cell r="O1293">
            <v>901661753</v>
          </cell>
          <cell r="Q1293" t="str">
            <v>No Aplica</v>
          </cell>
          <cell r="R1293" t="str">
            <v>No Aplica</v>
          </cell>
          <cell r="S1293" t="str">
            <v>CONSORCIO COHESIÓN SOCIAL</v>
          </cell>
          <cell r="T1293" t="str">
            <v>CONSORCIO COHESIÓN SOCIAL</v>
          </cell>
          <cell r="U1293" t="str">
            <v>No Aplica</v>
          </cell>
          <cell r="V1293">
            <v>44909</v>
          </cell>
          <cell r="W1293">
            <v>44922</v>
          </cell>
          <cell r="X1293" t="str">
            <v>No Aplica</v>
          </cell>
          <cell r="Y1293" t="str">
            <v>No Aplica</v>
          </cell>
          <cell r="Z1293" t="str">
            <v>Licitación</v>
          </cell>
          <cell r="AA1293" t="str">
            <v>Contrato</v>
          </cell>
          <cell r="AB1293" t="str">
            <v>Obra</v>
          </cell>
          <cell r="AC1293" t="str">
            <v>REALIZAR LA CONSTRUCCIÓN DE OBRAS DE ESPACIO PÚBLICO EN LOS TERRITORIOS PRIORIZADOS POR LA SECRETARÍA DISTRITAL DEL HÁBITAT EN LA LOCALIDAD DE SAN CRISTÓBAL - TERRITORIO 2</v>
          </cell>
          <cell r="AD1293">
            <v>44922</v>
          </cell>
          <cell r="AE1293">
            <v>44923</v>
          </cell>
          <cell r="AF1293">
            <v>44923</v>
          </cell>
          <cell r="AG1293">
            <v>45196</v>
          </cell>
          <cell r="AH1293">
            <v>9</v>
          </cell>
          <cell r="AI1293">
            <v>0</v>
          </cell>
          <cell r="AJ1293">
            <v>9</v>
          </cell>
          <cell r="AK1293">
            <v>9</v>
          </cell>
          <cell r="AL1293">
            <v>0</v>
          </cell>
          <cell r="AM1293">
            <v>270</v>
          </cell>
          <cell r="AN1293">
            <v>45196</v>
          </cell>
          <cell r="AO1293">
            <v>45196</v>
          </cell>
          <cell r="AP1293">
            <v>10129774324</v>
          </cell>
          <cell r="AQ1293">
            <v>10129774324</v>
          </cell>
          <cell r="AR1293" t="str">
            <v>No Aplica</v>
          </cell>
          <cell r="AS1293" t="e">
            <v>#VALUE!</v>
          </cell>
          <cell r="AU1293">
            <v>1513</v>
          </cell>
          <cell r="AV1293">
            <v>44832</v>
          </cell>
          <cell r="AW1293">
            <v>19570327113</v>
          </cell>
          <cell r="AX1293" t="str">
            <v>O23011601190000007575</v>
          </cell>
        </row>
        <row r="1294">
          <cell r="E1294">
            <v>1260</v>
          </cell>
          <cell r="F1294" t="str">
            <v>1260-2022</v>
          </cell>
          <cell r="G1294" t="str">
            <v xml:space="preserve">CO1.PCCNTR.4304512 </v>
          </cell>
          <cell r="H1294" t="e">
            <v>#N/A</v>
          </cell>
          <cell r="I1294" t="str">
            <v>En Ejecución</v>
          </cell>
          <cell r="J1294" t="str">
            <v>https://community.secop.gov.co/Public/Tendering/OpportunityDetail/Index?noticeUID=CO1.NTC.3459311&amp;isFromPublicArea=True&amp;isModal=False</v>
          </cell>
          <cell r="K1294" t="str">
            <v xml:space="preserve">SDHT-CM-A-066-2022 </v>
          </cell>
          <cell r="M1294" t="str">
            <v>X</v>
          </cell>
          <cell r="N1294" t="str">
            <v>NIT</v>
          </cell>
          <cell r="O1294">
            <v>63323375</v>
          </cell>
          <cell r="Q1294" t="str">
            <v>No Aplica</v>
          </cell>
          <cell r="R1294" t="str">
            <v>No Aplica</v>
          </cell>
          <cell r="S1294" t="str">
            <v>ELSA TORRES ARENALES</v>
          </cell>
          <cell r="T1294" t="str">
            <v>ELSA TORRES ARENALES</v>
          </cell>
          <cell r="U1294" t="str">
            <v>No Aplica</v>
          </cell>
          <cell r="V1294">
            <v>44909</v>
          </cell>
          <cell r="W1294">
            <v>44916</v>
          </cell>
          <cell r="X1294" t="str">
            <v>No Aplica</v>
          </cell>
          <cell r="Y1294" t="str">
            <v>No Aplica</v>
          </cell>
          <cell r="Z1294" t="str">
            <v>SA-Concurso de Méritos AB</v>
          </cell>
          <cell r="AA1294" t="str">
            <v>Contrato</v>
          </cell>
          <cell r="AB1294" t="str">
            <v>Interventoría</v>
          </cell>
          <cell r="AC1294" t="str">
            <v>REALIZAR LA INTERVENTORÍA TECNICA, JURIDICA, SOCIAL, AMBIENTAL, ADMINISTRATIVA Y FINANCIERA PARA LA CONSTRUCCIÓN DE OBRAS DE ESPACIO PÚBLICO EN LOS TERRITORIOS PRIORIZADOS POR LA SECRETARÍA DISTRITAL DEL HÁBITAT EN LA LOCALIDAD DE SAN CRISTÓBAL</v>
          </cell>
          <cell r="AD1294">
            <v>44916</v>
          </cell>
          <cell r="AE1294">
            <v>44923</v>
          </cell>
          <cell r="AF1294">
            <v>44923</v>
          </cell>
          <cell r="AG1294">
            <v>45226</v>
          </cell>
          <cell r="AH1294">
            <v>10</v>
          </cell>
          <cell r="AI1294">
            <v>0</v>
          </cell>
          <cell r="AJ1294">
            <v>10</v>
          </cell>
          <cell r="AK1294">
            <v>10</v>
          </cell>
          <cell r="AL1294">
            <v>0</v>
          </cell>
          <cell r="AM1294">
            <v>300</v>
          </cell>
          <cell r="AN1294">
            <v>45226</v>
          </cell>
          <cell r="AO1294">
            <v>45226</v>
          </cell>
          <cell r="AP1294">
            <v>1555859401</v>
          </cell>
          <cell r="AQ1294">
            <v>1555859401</v>
          </cell>
          <cell r="AR1294" t="str">
            <v>No Aplica</v>
          </cell>
          <cell r="AS1294" t="e">
            <v>#VALUE!</v>
          </cell>
          <cell r="AU1294">
            <v>1552</v>
          </cell>
          <cell r="AV1294">
            <v>44844</v>
          </cell>
          <cell r="AW1294">
            <v>1565156887</v>
          </cell>
          <cell r="AX1294" t="str">
            <v>O23011601190000007575</v>
          </cell>
        </row>
        <row r="1295">
          <cell r="E1295">
            <v>1261</v>
          </cell>
          <cell r="F1295" t="str">
            <v>1261-2022</v>
          </cell>
          <cell r="G1295" t="str">
            <v xml:space="preserve">CO1.PCCNTR.4310509 </v>
          </cell>
          <cell r="H1295" t="e">
            <v>#N/A</v>
          </cell>
          <cell r="I1295" t="str">
            <v>En Ejecución</v>
          </cell>
          <cell r="J1295" t="str">
            <v>https://community.secop.gov.co/Public/Tendering/ContractNoticePhases/View?PPI=CO1.PPI.21950950&amp;isFromPublicArea=True&amp;isModal=False</v>
          </cell>
          <cell r="K1295" t="str">
            <v xml:space="preserve">SDHT-SDIS-PSP-064-2022 </v>
          </cell>
          <cell r="L1295" t="str">
            <v>X</v>
          </cell>
          <cell r="N1295" t="str">
            <v>CC</v>
          </cell>
          <cell r="O1295">
            <v>52266622</v>
          </cell>
          <cell r="Q1295" t="str">
            <v>CASTIBLANCO MARTINEZ</v>
          </cell>
          <cell r="R1295" t="str">
            <v>LUZ ADRIANA</v>
          </cell>
          <cell r="S1295" t="str">
            <v>No Aplica</v>
          </cell>
          <cell r="T1295" t="str">
            <v>LUZ ADRIANA CASTIBLANCO MARTINEZ</v>
          </cell>
          <cell r="U1295" t="str">
            <v>F</v>
          </cell>
          <cell r="V1295">
            <v>44908</v>
          </cell>
          <cell r="W1295">
            <v>44911</v>
          </cell>
          <cell r="X1295">
            <v>44910</v>
          </cell>
          <cell r="Y1295">
            <v>44995</v>
          </cell>
          <cell r="Z1295" t="str">
            <v>Contratación Directa</v>
          </cell>
          <cell r="AA1295" t="str">
            <v>Contrato</v>
          </cell>
          <cell r="AB1295" t="str">
            <v>Prestación de Servicios Profesionales</v>
          </cell>
          <cell r="AC1295" t="str">
            <v xml:space="preserve"> PRESTAR SERVICIOS PROFESIONALES EN LAS ACTIVIDADES DE CONSOLIDACIÓN Y EDICIÓN DE INFORMACIÓN PARA LA FORMULACIÓN DEL PLAN MAESTRO DE HÁBITAT Y SERVICIOS PÚBLICOS E IMPLEMENTACIÓN DE LA ESTRATEGIA DE PARTICIPACIÓN, EN EL MARCO DE LAS POLÍTICAS PÚBLICAS DEL SECTOR HÁBITAT</v>
          </cell>
          <cell r="AD1295">
            <v>44911</v>
          </cell>
          <cell r="AE1295" t="str">
            <v>pendiente</v>
          </cell>
          <cell r="AF1295">
            <v>44911</v>
          </cell>
          <cell r="AG1295" t="str">
            <v>pendiente</v>
          </cell>
          <cell r="AH1295">
            <v>2</v>
          </cell>
          <cell r="AI1295">
            <v>25</v>
          </cell>
          <cell r="AJ1295">
            <v>2.8333333333333335</v>
          </cell>
          <cell r="AK1295">
            <v>2</v>
          </cell>
          <cell r="AL1295">
            <v>25</v>
          </cell>
          <cell r="AM1295">
            <v>85</v>
          </cell>
          <cell r="AN1295">
            <v>44995</v>
          </cell>
          <cell r="AO1295">
            <v>44995</v>
          </cell>
          <cell r="AP1295">
            <v>19833333</v>
          </cell>
          <cell r="AQ1295">
            <v>19833333</v>
          </cell>
          <cell r="AR1295">
            <v>7000000</v>
          </cell>
          <cell r="AS1295">
            <v>0.3333333358168602</v>
          </cell>
          <cell r="AU1295">
            <v>2224</v>
          </cell>
          <cell r="AV1295">
            <v>44894</v>
          </cell>
          <cell r="AW1295">
            <v>20000000</v>
          </cell>
          <cell r="AX1295" t="str">
            <v>O23011601190000007721</v>
          </cell>
        </row>
        <row r="1296">
          <cell r="E1296">
            <v>1262</v>
          </cell>
          <cell r="F1296" t="str">
            <v>1262-2022</v>
          </cell>
          <cell r="G1296" t="str">
            <v>CO1.PCCNTR.4335030</v>
          </cell>
          <cell r="H1296" t="e">
            <v>#N/A</v>
          </cell>
          <cell r="I1296" t="str">
            <v>En Ejecución</v>
          </cell>
          <cell r="J1296" t="str">
            <v>https://community.secop.gov.co/Public/Tendering/OpportunityDetail/Index?noticeUID=CO1.NTC.3664995&amp;isFromPublicArea=True&amp;isModal=False</v>
          </cell>
          <cell r="K1296" t="str">
            <v>SDHT-SDO-PSP-109-2022..</v>
          </cell>
          <cell r="L1296" t="str">
            <v>X</v>
          </cell>
          <cell r="N1296" t="str">
            <v>CC</v>
          </cell>
          <cell r="O1296">
            <v>1136883004</v>
          </cell>
          <cell r="Q1296" t="str">
            <v>ISAZA BERNHARD</v>
          </cell>
          <cell r="R1296" t="str">
            <v>ELISA MARIA</v>
          </cell>
          <cell r="S1296" t="str">
            <v>No Aplica</v>
          </cell>
          <cell r="T1296" t="str">
            <v>ELISA MARIA ISAZA BERNHARD</v>
          </cell>
          <cell r="U1296" t="str">
            <v>F</v>
          </cell>
          <cell r="V1296">
            <v>44917</v>
          </cell>
          <cell r="W1296">
            <v>44918</v>
          </cell>
          <cell r="X1296">
            <v>44918</v>
          </cell>
          <cell r="Y1296">
            <v>45068</v>
          </cell>
          <cell r="Z1296" t="str">
            <v>Contratación Directa</v>
          </cell>
          <cell r="AA1296" t="str">
            <v>Contrato</v>
          </cell>
          <cell r="AB1296" t="str">
            <v>Prestación de Servicios Profesionales</v>
          </cell>
          <cell r="AC1296" t="str">
            <v>PRESTAR SERVICIOS PROFESIONALES PARA ESTRUCTURAR LOS ASPECTOS URBANÍSTICOS Y DE PLANIFICACION, EN LOS PROYECTOS PRIORIZADOS POR LA ENTIDAD</v>
          </cell>
          <cell r="AD1296">
            <v>44922</v>
          </cell>
          <cell r="AE1296" t="str">
            <v>pendiente</v>
          </cell>
          <cell r="AF1296">
            <v>44922</v>
          </cell>
          <cell r="AG1296" t="str">
            <v>pendiente</v>
          </cell>
          <cell r="AH1296">
            <v>5</v>
          </cell>
          <cell r="AI1296">
            <v>0</v>
          </cell>
          <cell r="AJ1296">
            <v>5</v>
          </cell>
          <cell r="AK1296">
            <v>5</v>
          </cell>
          <cell r="AL1296">
            <v>0</v>
          </cell>
          <cell r="AM1296">
            <v>150</v>
          </cell>
          <cell r="AN1296">
            <v>45072</v>
          </cell>
          <cell r="AO1296">
            <v>45072</v>
          </cell>
          <cell r="AP1296">
            <v>41350000</v>
          </cell>
          <cell r="AQ1296">
            <v>41350000</v>
          </cell>
          <cell r="AR1296">
            <v>8270000</v>
          </cell>
          <cell r="AS1296">
            <v>0</v>
          </cell>
          <cell r="AU1296">
            <v>2233</v>
          </cell>
          <cell r="AV1296">
            <v>44897</v>
          </cell>
          <cell r="AW1296">
            <v>97586000</v>
          </cell>
          <cell r="AX1296" t="str">
            <v>O23011602320000007641</v>
          </cell>
        </row>
        <row r="1297">
          <cell r="E1297">
            <v>1263</v>
          </cell>
          <cell r="F1297" t="str">
            <v>1263-2022</v>
          </cell>
          <cell r="G1297" t="str">
            <v xml:space="preserve">CO1.PCCNTR.4310720 </v>
          </cell>
          <cell r="H1297" t="e">
            <v>#N/A</v>
          </cell>
          <cell r="I1297" t="str">
            <v>En Ejecución</v>
          </cell>
          <cell r="J1297" t="str">
            <v>https://community.secop.gov.co/Public/Tendering/OpportunityDetail/Index?noticeUID=CO1.NTC.3636305&amp;isFromPublicArea=True&amp;isModal=False</v>
          </cell>
          <cell r="K1297" t="str">
            <v xml:space="preserve">SDHT-SDO-PSP-101-2022 </v>
          </cell>
          <cell r="L1297" t="str">
            <v>X</v>
          </cell>
          <cell r="N1297" t="str">
            <v>CC</v>
          </cell>
          <cell r="O1297">
            <v>1130650509</v>
          </cell>
          <cell r="Q1297" t="str">
            <v>TOSE MUÑOZ</v>
          </cell>
          <cell r="R1297" t="str">
            <v>MANUEL JOSE</v>
          </cell>
          <cell r="S1297" t="str">
            <v>No Aplica</v>
          </cell>
          <cell r="T1297" t="str">
            <v>MANUEL JOSE TOSE MUÑOZ</v>
          </cell>
          <cell r="U1297" t="str">
            <v>M</v>
          </cell>
          <cell r="V1297">
            <v>44909</v>
          </cell>
          <cell r="W1297" t="str">
            <v>No Aplica</v>
          </cell>
          <cell r="X1297">
            <v>44910</v>
          </cell>
          <cell r="Y1297">
            <v>45062</v>
          </cell>
          <cell r="Z1297" t="str">
            <v>Contratación Directa</v>
          </cell>
          <cell r="AA1297" t="str">
            <v>Contrato</v>
          </cell>
          <cell r="AB1297" t="str">
            <v>Prestación de Servicios Profesionales</v>
          </cell>
          <cell r="AC1297" t="str">
            <v xml:space="preserve"> PRESTAR SERVICIOS PROFESIONALES PARA APOYAR LA CARACTERIZACIÓN DE LOS USOS DEL SUELO URBANO Y LA ELABORACIÓN DE LOS ANÁLISIS GEOESPACIALES DE SOPORTE, NECESARIOS PARA LA FORMULACIÓN E IMPLEMENTACIÓN DE LAS ACCIONES DE ACUPUNTURA URBANA, Y LOS DEMÁS PROYECTOS PRIORIZADOS POR LA SUBDIRECCIÓN DE OPERACIONES</v>
          </cell>
          <cell r="AD1297">
            <v>44910</v>
          </cell>
          <cell r="AE1297">
            <v>44911</v>
          </cell>
          <cell r="AF1297">
            <v>44911</v>
          </cell>
          <cell r="AG1297">
            <v>45063</v>
          </cell>
          <cell r="AH1297">
            <v>5</v>
          </cell>
          <cell r="AI1297">
            <v>2</v>
          </cell>
          <cell r="AJ1297">
            <v>5.0666666666666664</v>
          </cell>
          <cell r="AK1297">
            <v>5</v>
          </cell>
          <cell r="AL1297">
            <v>2</v>
          </cell>
          <cell r="AM1297">
            <v>152</v>
          </cell>
          <cell r="AN1297">
            <v>45063</v>
          </cell>
          <cell r="AO1297">
            <v>45063</v>
          </cell>
          <cell r="AP1297">
            <v>26615200</v>
          </cell>
          <cell r="AQ1297">
            <v>26615200</v>
          </cell>
          <cell r="AR1297">
            <v>5253000</v>
          </cell>
          <cell r="AS1297">
            <v>0</v>
          </cell>
          <cell r="AU1297">
            <v>2238</v>
          </cell>
          <cell r="AV1297">
            <v>44897</v>
          </cell>
          <cell r="AW1297">
            <v>4771862</v>
          </cell>
          <cell r="AX1297" t="str">
            <v>O23011602320000007642</v>
          </cell>
        </row>
        <row r="1298">
          <cell r="E1298">
            <v>1264</v>
          </cell>
          <cell r="F1298" t="str">
            <v>1264-2022</v>
          </cell>
          <cell r="G1298" t="str">
            <v>CO1.PCCNTR.4333012</v>
          </cell>
          <cell r="H1298" t="e">
            <v>#N/A</v>
          </cell>
          <cell r="I1298" t="str">
            <v>En Ejecución</v>
          </cell>
          <cell r="J1298" t="str">
            <v>https://community.secop.gov.co/Public/Tendering/OpportunityDetail/Index?noticeUID=CO1.NTC.3662531&amp;isFromPublicArea=True&amp;isModal=False</v>
          </cell>
          <cell r="K1298" t="str">
            <v>SDHT-SDO-PSP-117.-2022.</v>
          </cell>
          <cell r="L1298" t="str">
            <v>X</v>
          </cell>
          <cell r="N1298" t="str">
            <v>CC</v>
          </cell>
          <cell r="O1298">
            <v>1010033134</v>
          </cell>
          <cell r="Q1298" t="str">
            <v>LEGUIZAMO SANCHEZ</v>
          </cell>
          <cell r="R1298" t="str">
            <v>ANDRES FELIPE</v>
          </cell>
          <cell r="S1298" t="str">
            <v>No Aplica</v>
          </cell>
          <cell r="T1298" t="str">
            <v>ANDRES FELIPE LEGUIZAMO SANCHEZ</v>
          </cell>
          <cell r="U1298" t="str">
            <v>M</v>
          </cell>
          <cell r="V1298">
            <v>44916</v>
          </cell>
          <cell r="W1298" t="str">
            <v>No Aplica</v>
          </cell>
          <cell r="X1298">
            <v>44918</v>
          </cell>
          <cell r="Y1298">
            <v>45068</v>
          </cell>
          <cell r="Z1298" t="str">
            <v>Contratación Directa</v>
          </cell>
          <cell r="AA1298" t="str">
            <v>Contrato</v>
          </cell>
          <cell r="AB1298" t="str">
            <v>Prestación de Servicios Profesionales</v>
          </cell>
          <cell r="AC1298" t="str">
            <v>PRESTAR SERVICIOS PROFESIONALES DE APOYO SOCIAL Y DE PARTICIPACIÓN CIUDADANA PARA LA ESTRUCTURACIÓN E IMPLEMENTACIÓN DE LAS INTERVENCIONES DE MEJORAMIENTO INTEGRAL RURAL, Y LOS DEMÁS PROYECTOS PRIORIZADOS POR LA SUBDIRECCIÓN DE OPERACIONES</v>
          </cell>
          <cell r="AD1298">
            <v>44918</v>
          </cell>
          <cell r="AE1298">
            <v>44918</v>
          </cell>
          <cell r="AF1298">
            <v>44918</v>
          </cell>
          <cell r="AG1298">
            <v>45068</v>
          </cell>
          <cell r="AH1298">
            <v>5</v>
          </cell>
          <cell r="AI1298">
            <v>0</v>
          </cell>
          <cell r="AJ1298">
            <v>5</v>
          </cell>
          <cell r="AK1298">
            <v>5</v>
          </cell>
          <cell r="AL1298">
            <v>0</v>
          </cell>
          <cell r="AM1298">
            <v>150</v>
          </cell>
          <cell r="AN1298">
            <v>45068</v>
          </cell>
          <cell r="AO1298">
            <v>45068</v>
          </cell>
          <cell r="AP1298">
            <v>26265000</v>
          </cell>
          <cell r="AQ1298">
            <v>26265000</v>
          </cell>
          <cell r="AR1298">
            <v>5253000</v>
          </cell>
          <cell r="AS1298">
            <v>0</v>
          </cell>
          <cell r="AU1298">
            <v>2230</v>
          </cell>
          <cell r="AV1298">
            <v>44897</v>
          </cell>
          <cell r="AW1298">
            <v>51749292</v>
          </cell>
          <cell r="AX1298" t="str">
            <v>O23011601190000007659</v>
          </cell>
        </row>
        <row r="1299">
          <cell r="E1299">
            <v>1265</v>
          </cell>
          <cell r="F1299" t="str">
            <v>1265-2022</v>
          </cell>
          <cell r="G1299" t="str">
            <v xml:space="preserve">CO1.PCCNTR.4316720 </v>
          </cell>
          <cell r="H1299" t="e">
            <v>#N/A</v>
          </cell>
          <cell r="I1299" t="str">
            <v>En Ejecución</v>
          </cell>
          <cell r="J1299" t="str">
            <v>https://community.secop.gov.co/Public/Tendering/OpportunityDetail/Index?noticeUID=CO1.NTC.3644921&amp;isFromPublicArea=True&amp;isModal=False</v>
          </cell>
          <cell r="K1299" t="str">
            <v xml:space="preserve">SDHT-SDRPUB-PSAG-024-2022 </v>
          </cell>
          <cell r="L1299" t="str">
            <v>X</v>
          </cell>
          <cell r="N1299" t="str">
            <v>CC</v>
          </cell>
          <cell r="O1299">
            <v>1013595127</v>
          </cell>
          <cell r="Q1299" t="str">
            <v>ROMERO GOMEZ</v>
          </cell>
          <cell r="R1299" t="str">
            <v>ANDREA DEL PILAR</v>
          </cell>
          <cell r="S1299" t="str">
            <v>No Aplica</v>
          </cell>
          <cell r="T1299" t="str">
            <v>ANDREA DEL PILAR ROMERO GOMEZ</v>
          </cell>
          <cell r="U1299" t="str">
            <v>F</v>
          </cell>
          <cell r="V1299">
            <v>44914</v>
          </cell>
          <cell r="W1299" t="str">
            <v>No Aplica</v>
          </cell>
          <cell r="X1299">
            <v>44917</v>
          </cell>
          <cell r="Y1299">
            <v>45098</v>
          </cell>
          <cell r="Z1299" t="str">
            <v>Contratación Directa</v>
          </cell>
          <cell r="AA1299" t="str">
            <v>Contrato</v>
          </cell>
          <cell r="AB1299" t="str">
            <v>Prestación de Servicios  de Apoyo a la Gestión</v>
          </cell>
          <cell r="AC1299" t="str">
            <v>PRESTAR SERVICIOS DE APOYO A LA GESTIÓN PARA REALIZAR ACTIVIDADES OPERATIVAS Y DE GESTIÓN DOCUMENTAL EN LA IMPLEMENTACIÓN DE LOS INSTRUMENTOS DE FINANCIACIÓN A CARGO DE LA SUBSECRETARÍA DE GESTIÓN FINANCIERA</v>
          </cell>
          <cell r="AD1299">
            <v>44917</v>
          </cell>
          <cell r="AE1299">
            <v>44921</v>
          </cell>
          <cell r="AF1299">
            <v>44921</v>
          </cell>
          <cell r="AG1299">
            <v>45102</v>
          </cell>
          <cell r="AH1299">
            <v>6</v>
          </cell>
          <cell r="AI1299">
            <v>0</v>
          </cell>
          <cell r="AJ1299">
            <v>6</v>
          </cell>
          <cell r="AK1299">
            <v>6</v>
          </cell>
          <cell r="AL1299">
            <v>0</v>
          </cell>
          <cell r="AM1299">
            <v>180</v>
          </cell>
          <cell r="AN1299">
            <v>45102</v>
          </cell>
          <cell r="AO1299">
            <v>45102</v>
          </cell>
          <cell r="AP1299">
            <v>16602000</v>
          </cell>
          <cell r="AQ1299">
            <v>16602000</v>
          </cell>
          <cell r="AR1299">
            <v>2767000</v>
          </cell>
          <cell r="AS1299">
            <v>0</v>
          </cell>
          <cell r="AU1299">
            <v>1798</v>
          </cell>
          <cell r="AV1299">
            <v>44869</v>
          </cell>
          <cell r="AW1299">
            <v>19922000</v>
          </cell>
          <cell r="AX1299" t="str">
            <v>O23011601010000007823</v>
          </cell>
        </row>
        <row r="1300">
          <cell r="E1300">
            <v>1266</v>
          </cell>
          <cell r="F1300" t="str">
            <v>1266-2022</v>
          </cell>
          <cell r="G1300" t="str">
            <v>CO1.PCCNTR.4330117</v>
          </cell>
          <cell r="H1300" t="e">
            <v>#N/A</v>
          </cell>
          <cell r="I1300" t="str">
            <v>En Ejecución</v>
          </cell>
          <cell r="J1300" t="str">
            <v>https://community.secop.gov.co/Public/Tendering/OpportunityDetail/Index?noticeUID=CO1.NTC.3658491&amp;isFromPublicArea=True&amp;isModal=False</v>
          </cell>
          <cell r="K1300" t="str">
            <v>SDHT-SDO-PSP-108-2022</v>
          </cell>
          <cell r="L1300" t="str">
            <v>X</v>
          </cell>
          <cell r="N1300" t="str">
            <v>CC</v>
          </cell>
          <cell r="O1300">
            <v>53052455</v>
          </cell>
          <cell r="Q1300" t="str">
            <v>SUATERNA ARAGON</v>
          </cell>
          <cell r="R1300" t="str">
            <v>MADIYERLEING</v>
          </cell>
          <cell r="S1300" t="str">
            <v>No Aplica</v>
          </cell>
          <cell r="T1300" t="str">
            <v>MADIYERLEING SUATERNA ARAGON</v>
          </cell>
          <cell r="U1300" t="str">
            <v>F</v>
          </cell>
          <cell r="V1300">
            <v>44916</v>
          </cell>
          <cell r="W1300">
            <v>44918</v>
          </cell>
          <cell r="X1300">
            <v>44917</v>
          </cell>
          <cell r="Y1300">
            <v>45011</v>
          </cell>
          <cell r="Z1300" t="str">
            <v>Contratación Directa</v>
          </cell>
          <cell r="AA1300" t="str">
            <v>Contrato</v>
          </cell>
          <cell r="AB1300" t="str">
            <v>Prestación de Servicios Profesionales</v>
          </cell>
          <cell r="AC1300" t="str">
            <v>PRESTAR SERVICIOS PROFESIONALES PARA APOYAR TÉCNICAMENTE LA FORMULACIÓN IMPLEMENTACIÓN, EJECUCIÓN DE LAS INTERVENCIONES DE RECUPERACIÓN DEL ESPACIO PÚBLICO PARA EL CUIDADO Y DEMÁS PROYECTOS PRIORIZADOS POR LA SUBDIRECCIÓN DE OPERACIONES</v>
          </cell>
          <cell r="AD1300">
            <v>44918</v>
          </cell>
          <cell r="AE1300">
            <v>44918</v>
          </cell>
          <cell r="AF1300">
            <v>44918</v>
          </cell>
          <cell r="AG1300">
            <v>45012</v>
          </cell>
          <cell r="AH1300">
            <v>3</v>
          </cell>
          <cell r="AI1300">
            <v>5</v>
          </cell>
          <cell r="AJ1300">
            <v>3.1666666666666665</v>
          </cell>
          <cell r="AK1300">
            <v>3</v>
          </cell>
          <cell r="AL1300">
            <v>5</v>
          </cell>
          <cell r="AM1300">
            <v>95</v>
          </cell>
          <cell r="AN1300">
            <v>45012</v>
          </cell>
          <cell r="AO1300">
            <v>45012</v>
          </cell>
          <cell r="AP1300">
            <v>28500000</v>
          </cell>
          <cell r="AQ1300">
            <v>28500000</v>
          </cell>
          <cell r="AR1300">
            <v>9000000</v>
          </cell>
          <cell r="AS1300">
            <v>0</v>
          </cell>
          <cell r="AU1300">
            <v>2009</v>
          </cell>
          <cell r="AV1300">
            <v>44886</v>
          </cell>
          <cell r="AW1300">
            <v>28651570</v>
          </cell>
          <cell r="AX1300" t="str">
            <v>O23011603450000007645</v>
          </cell>
        </row>
        <row r="1301">
          <cell r="E1301">
            <v>1267</v>
          </cell>
          <cell r="F1301" t="str">
            <v>1267-2022</v>
          </cell>
          <cell r="G1301" t="str">
            <v xml:space="preserve">CO1.PCCNTR.4316528 </v>
          </cell>
          <cell r="H1301" t="e">
            <v>#N/A</v>
          </cell>
          <cell r="I1301" t="str">
            <v>En Ejecución</v>
          </cell>
          <cell r="J1301" t="str">
            <v>https://community.secop.gov.co/Public/Tendering/OpportunityDetail/Index?noticeUID=CO1.NTC.3641831&amp;isFromPublicArea=True&amp;isModal=False</v>
          </cell>
          <cell r="K1301" t="str">
            <v xml:space="preserve">SDHT-SDRPUB-PSP-084-2022. </v>
          </cell>
          <cell r="L1301" t="str">
            <v>X</v>
          </cell>
          <cell r="N1301" t="str">
            <v>CC</v>
          </cell>
          <cell r="O1301">
            <v>28948360</v>
          </cell>
          <cell r="Q1301" t="str">
            <v>GIRALDO CASTAÑEDA</v>
          </cell>
          <cell r="R1301" t="str">
            <v>LESDY MARIA</v>
          </cell>
          <cell r="S1301" t="str">
            <v>No Aplica</v>
          </cell>
          <cell r="T1301" t="str">
            <v>LESDY MARIA GIRALDO CASTAÑEDA</v>
          </cell>
          <cell r="U1301" t="str">
            <v>F</v>
          </cell>
          <cell r="V1301">
            <v>44910</v>
          </cell>
          <cell r="W1301" t="str">
            <v>No Aplica</v>
          </cell>
          <cell r="X1301">
            <v>44915</v>
          </cell>
          <cell r="Y1301">
            <v>44987</v>
          </cell>
          <cell r="Z1301" t="str">
            <v>Contratación Directa</v>
          </cell>
          <cell r="AA1301" t="str">
            <v>Contrato</v>
          </cell>
          <cell r="AB1301" t="str">
            <v>Prestación de Servicios Profesionales</v>
          </cell>
          <cell r="AC1301" t="str">
            <v>PRESTAR SERVICIOS PROFESIONALES JURIDICOS PARA LA GESTIÓN Y SEGUIMIENTO JURÍDICO A LOS INSTRUMENTOS DE FINANCIACIÓN DE VIVIENDA VIS O VIP A CARGO DE LA SUBSECRETARÍA DE GESTIÓN FINANCIERA.</v>
          </cell>
          <cell r="AD1301">
            <v>44915</v>
          </cell>
          <cell r="AE1301">
            <v>44916</v>
          </cell>
          <cell r="AF1301">
            <v>44916</v>
          </cell>
          <cell r="AG1301">
            <v>44991</v>
          </cell>
          <cell r="AH1301">
            <v>2</v>
          </cell>
          <cell r="AI1301">
            <v>16</v>
          </cell>
          <cell r="AJ1301">
            <v>2.5333333333333332</v>
          </cell>
          <cell r="AK1301">
            <v>2</v>
          </cell>
          <cell r="AL1301">
            <v>16</v>
          </cell>
          <cell r="AM1301">
            <v>76</v>
          </cell>
          <cell r="AN1301">
            <v>44991</v>
          </cell>
          <cell r="AO1301">
            <v>44991</v>
          </cell>
          <cell r="AP1301">
            <v>15656000</v>
          </cell>
          <cell r="AQ1301">
            <v>15656000</v>
          </cell>
          <cell r="AR1301">
            <v>6180000</v>
          </cell>
          <cell r="AS1301">
            <v>0</v>
          </cell>
          <cell r="AU1301">
            <v>1712</v>
          </cell>
          <cell r="AV1301">
            <v>44859</v>
          </cell>
          <cell r="AW1301">
            <v>15862000</v>
          </cell>
          <cell r="AX1301" t="str">
            <v>O23011601010000007823</v>
          </cell>
        </row>
        <row r="1302">
          <cell r="E1302">
            <v>1268</v>
          </cell>
          <cell r="F1302" t="str">
            <v>1268-2022</v>
          </cell>
          <cell r="G1302" t="str">
            <v xml:space="preserve">CO1.PCCNTR.4311154 </v>
          </cell>
          <cell r="H1302" t="e">
            <v>#N/A</v>
          </cell>
          <cell r="I1302" t="str">
            <v>En Ejecución</v>
          </cell>
          <cell r="J1302" t="str">
            <v>https://community.secop.gov.co/Public/Tendering/OpportunityDetail/Index?noticeUID=CO1.NTC.3637568&amp;isFromPublicArea=True&amp;isModal=False</v>
          </cell>
          <cell r="K1302" t="str">
            <v xml:space="preserve">SDHT-SDRPRIV-PSP-062-2022 </v>
          </cell>
          <cell r="L1302" t="str">
            <v>X</v>
          </cell>
          <cell r="N1302" t="str">
            <v>CC</v>
          </cell>
          <cell r="O1302">
            <v>80766953</v>
          </cell>
          <cell r="Q1302" t="str">
            <v>VEGA CASTILLO</v>
          </cell>
          <cell r="R1302" t="str">
            <v>DARIO ALFREDO</v>
          </cell>
          <cell r="S1302" t="str">
            <v>No Aplica</v>
          </cell>
          <cell r="T1302" t="str">
            <v>DARIO ALFREDO VEGA CASTILLO</v>
          </cell>
          <cell r="U1302" t="str">
            <v>M</v>
          </cell>
          <cell r="V1302">
            <v>44908</v>
          </cell>
          <cell r="W1302" t="str">
            <v>No Aplica</v>
          </cell>
          <cell r="X1302">
            <v>44909</v>
          </cell>
          <cell r="Y1302">
            <v>45090</v>
          </cell>
          <cell r="Z1302" t="str">
            <v>Contratación Directa</v>
          </cell>
          <cell r="AA1302" t="str">
            <v>Contrato</v>
          </cell>
          <cell r="AB1302" t="str">
            <v>Prestación de Servicios Profesionales</v>
          </cell>
          <cell r="AC1302" t="str">
            <v xml:space="preserve"> PRESTAR SERVICIOS PROFESIONALES PARA EL ANÁLISIS, PROCESAMIENTO Y SEGUIMIENTO DE LAS BASES DE DATOS ESTRUCTURADAS DENTRO DE LA EJECUCIÓN DE LOS PROGRAMAS IMPLEMENTADOS QUE FACILITAN EL ACCESO DE VIVIENDA VIS O VIP A CARGO DE LA SUBSECRETARIA DE GESTIÓN FINANCIERA</v>
          </cell>
          <cell r="AD1302">
            <v>44909</v>
          </cell>
          <cell r="AE1302">
            <v>44909</v>
          </cell>
          <cell r="AF1302">
            <v>44909</v>
          </cell>
          <cell r="AG1302">
            <v>45090</v>
          </cell>
          <cell r="AH1302">
            <v>6</v>
          </cell>
          <cell r="AI1302">
            <v>0</v>
          </cell>
          <cell r="AJ1302">
            <v>6</v>
          </cell>
          <cell r="AK1302">
            <v>6</v>
          </cell>
          <cell r="AL1302">
            <v>0</v>
          </cell>
          <cell r="AM1302">
            <v>180</v>
          </cell>
          <cell r="AN1302">
            <v>45090</v>
          </cell>
          <cell r="AO1302">
            <v>45090</v>
          </cell>
          <cell r="AP1302">
            <v>46350000</v>
          </cell>
          <cell r="AQ1302">
            <v>46350000</v>
          </cell>
          <cell r="AR1302">
            <v>7725000</v>
          </cell>
          <cell r="AS1302">
            <v>0</v>
          </cell>
          <cell r="AU1302">
            <v>1629</v>
          </cell>
          <cell r="AV1302">
            <v>44854</v>
          </cell>
          <cell r="AW1302">
            <v>47895000</v>
          </cell>
          <cell r="AX1302" t="str">
            <v>O23011601010000007823</v>
          </cell>
        </row>
        <row r="1303">
          <cell r="E1303">
            <v>1269</v>
          </cell>
          <cell r="F1303" t="str">
            <v>1269-2022</v>
          </cell>
          <cell r="G1303" t="str">
            <v xml:space="preserve">CO1.PCCNTR.4311772 </v>
          </cell>
          <cell r="H1303" t="e">
            <v>#N/A</v>
          </cell>
          <cell r="I1303" t="str">
            <v>En Ejecución</v>
          </cell>
          <cell r="J1303" t="str">
            <v>https://community.secop.gov.co/Public/Tendering/OpportunityDetail/Index?noticeUID=CO1.NTC.3638693&amp;isFromPublicArea=True&amp;isModal=False</v>
          </cell>
          <cell r="K1303" t="str">
            <v>SDHT-SDO-PSP-118-2022</v>
          </cell>
          <cell r="L1303" t="str">
            <v>X</v>
          </cell>
          <cell r="N1303" t="str">
            <v>CC</v>
          </cell>
          <cell r="O1303">
            <v>52859454</v>
          </cell>
          <cell r="Q1303" t="str">
            <v>CAICEDO GONZALEZ</v>
          </cell>
          <cell r="R1303" t="str">
            <v>CLAUDIA MARCELA</v>
          </cell>
          <cell r="S1303" t="str">
            <v>No Aplica</v>
          </cell>
          <cell r="T1303" t="str">
            <v>CLAUDIA MARCELA CAICEDO GONZALEZ</v>
          </cell>
          <cell r="U1303" t="str">
            <v>F</v>
          </cell>
          <cell r="V1303">
            <v>44909</v>
          </cell>
          <cell r="W1303" t="str">
            <v>No Aplica</v>
          </cell>
          <cell r="X1303">
            <v>44915</v>
          </cell>
          <cell r="Y1303">
            <v>45190</v>
          </cell>
          <cell r="Z1303" t="str">
            <v>Contratación Directa</v>
          </cell>
          <cell r="AA1303" t="str">
            <v>Contrato</v>
          </cell>
          <cell r="AB1303" t="str">
            <v>Prestación de Servicios  de Apoyo a la Gestión</v>
          </cell>
          <cell r="AC1303" t="str">
            <v>PRESTAR SERVICIOS DE APOYO A LA GESTIÓN PARA APOYAR LAS ACTIVIDADES ARCHIVÍSTICAS RELACIONADAS CON LA ORGANIZACIÓN DE DOCUMENTOS DE LOS EXPEDIENTES A CARGO DE LA SUBDIRECCIÓN DE OPERACIONES, DE ACUERDO CON LOS PROCEDIMIENTOS ESTABLECIDOS POR LA NORMATIVIDAD ARCHIVÍSTICA VIGENTE</v>
          </cell>
          <cell r="AD1303">
            <v>44915</v>
          </cell>
          <cell r="AE1303">
            <v>44915</v>
          </cell>
          <cell r="AF1303">
            <v>44915</v>
          </cell>
          <cell r="AG1303">
            <v>45065</v>
          </cell>
          <cell r="AH1303">
            <v>5</v>
          </cell>
          <cell r="AI1303">
            <v>0</v>
          </cell>
          <cell r="AJ1303">
            <v>5</v>
          </cell>
          <cell r="AK1303">
            <v>5</v>
          </cell>
          <cell r="AL1303">
            <v>0</v>
          </cell>
          <cell r="AM1303">
            <v>150</v>
          </cell>
          <cell r="AN1303">
            <v>45065</v>
          </cell>
          <cell r="AO1303">
            <v>45065</v>
          </cell>
          <cell r="AP1303">
            <v>31850000</v>
          </cell>
          <cell r="AQ1303">
            <v>17500000</v>
          </cell>
          <cell r="AR1303">
            <v>3500000</v>
          </cell>
          <cell r="AS1303">
            <v>-14350000</v>
          </cell>
          <cell r="AU1303">
            <v>2237</v>
          </cell>
          <cell r="AV1303">
            <v>44897</v>
          </cell>
          <cell r="AW1303">
            <v>22045433</v>
          </cell>
          <cell r="AX1303" t="str">
            <v>O23011602320000007641</v>
          </cell>
        </row>
        <row r="1304">
          <cell r="E1304">
            <v>1270</v>
          </cell>
          <cell r="F1304" t="str">
            <v>1270-2022</v>
          </cell>
          <cell r="G1304" t="str">
            <v xml:space="preserve">CO1.PCCNTR.4300603 </v>
          </cell>
          <cell r="H1304" t="e">
            <v>#N/A</v>
          </cell>
          <cell r="I1304" t="str">
            <v>En Ejecución</v>
          </cell>
          <cell r="J1304" t="str">
            <v>https://community.secop.gov.co/Public/Tendering/OpportunityDetail/Index?noticeUID=CO1.NTC.3498189&amp;isFromPublicArea=True&amp;isModal=False</v>
          </cell>
          <cell r="K1304" t="str">
            <v xml:space="preserve">SDHT-LP-059-2022 </v>
          </cell>
          <cell r="M1304" t="str">
            <v>X</v>
          </cell>
          <cell r="N1304" t="str">
            <v>NIT</v>
          </cell>
          <cell r="O1304">
            <v>901662574</v>
          </cell>
          <cell r="Q1304" t="str">
            <v>No Aplica</v>
          </cell>
          <cell r="R1304" t="str">
            <v>No Aplica</v>
          </cell>
          <cell r="S1304" t="str">
            <v>CONSORCIO TINGUA 2023</v>
          </cell>
          <cell r="T1304" t="str">
            <v>CONSORCIO TINGUA 2023</v>
          </cell>
          <cell r="U1304" t="str">
            <v>No Aplica</v>
          </cell>
          <cell r="V1304">
            <v>44909</v>
          </cell>
          <cell r="W1304">
            <v>44917</v>
          </cell>
          <cell r="X1304" t="str">
            <v>No Aplica</v>
          </cell>
          <cell r="Y1304" t="str">
            <v>No Aplica</v>
          </cell>
          <cell r="Z1304" t="str">
            <v>Licitación</v>
          </cell>
          <cell r="AA1304" t="str">
            <v>Contrato</v>
          </cell>
          <cell r="AB1304" t="str">
            <v>Obra</v>
          </cell>
          <cell r="AC1304" t="str">
            <v>REALIZAR LA CONSTRUCCIÓN DE OBRAS DE ESPACIO PÚBLICO EN LOS TERRITORIOS PRIORIZADOS POR LA SECRETARÍA DISTRITAL DEL HÁBITAT EN LA LOCALIDAD DE SAN CRISTÓBAL - TERRITORIO 1</v>
          </cell>
          <cell r="AD1304">
            <v>44917</v>
          </cell>
          <cell r="AE1304">
            <v>44923</v>
          </cell>
          <cell r="AF1304">
            <v>44923</v>
          </cell>
          <cell r="AG1304">
            <v>45196</v>
          </cell>
          <cell r="AH1304">
            <v>9</v>
          </cell>
          <cell r="AI1304">
            <v>0</v>
          </cell>
          <cell r="AJ1304">
            <v>9</v>
          </cell>
          <cell r="AK1304">
            <v>9</v>
          </cell>
          <cell r="AL1304">
            <v>0</v>
          </cell>
          <cell r="AM1304">
            <v>270</v>
          </cell>
          <cell r="AN1304">
            <v>45196</v>
          </cell>
          <cell r="AO1304">
            <v>45196</v>
          </cell>
          <cell r="AP1304">
            <v>8491054570</v>
          </cell>
          <cell r="AQ1304">
            <v>8491054570</v>
          </cell>
          <cell r="AR1304" t="str">
            <v>No Aplica</v>
          </cell>
          <cell r="AS1304" t="e">
            <v>#VALUE!</v>
          </cell>
          <cell r="AU1304">
            <v>1513</v>
          </cell>
          <cell r="AV1304">
            <v>44832</v>
          </cell>
          <cell r="AX1304" t="str">
            <v>O23011601190000007575</v>
          </cell>
        </row>
        <row r="1305">
          <cell r="E1305">
            <v>1271</v>
          </cell>
          <cell r="F1305" t="str">
            <v>1271-2022</v>
          </cell>
          <cell r="G1305" t="str">
            <v>SECOP I</v>
          </cell>
          <cell r="H1305" t="e">
            <v>#N/A</v>
          </cell>
          <cell r="I1305" t="str">
            <v>En Ejecución</v>
          </cell>
          <cell r="J1305" t="str">
            <v>https://www.contratos.gov.co/consultas/detalleProceso.do?numConstancia=22-22-52629&amp;g-recaptcha</v>
          </cell>
          <cell r="K1305" t="str">
            <v>1271-2022</v>
          </cell>
          <cell r="M1305" t="str">
            <v>X</v>
          </cell>
          <cell r="N1305" t="str">
            <v>NIT</v>
          </cell>
          <cell r="O1305">
            <v>800091076</v>
          </cell>
          <cell r="Q1305" t="str">
            <v>No Aplica</v>
          </cell>
          <cell r="R1305" t="str">
            <v>No Aplica</v>
          </cell>
          <cell r="S1305" t="str">
            <v>PROGRAMA DE LAS NACIONES UNIDAS PARA EL DESARROLLO</v>
          </cell>
          <cell r="T1305" t="str">
            <v>PROGRAMA DE LAS NACIONES UNIDAS PARA EL DESARROLLO</v>
          </cell>
          <cell r="U1305" t="str">
            <v>No Aplica</v>
          </cell>
          <cell r="V1305">
            <v>44909</v>
          </cell>
          <cell r="W1305" t="str">
            <v>No Aplica</v>
          </cell>
          <cell r="X1305" t="str">
            <v>No Aplica</v>
          </cell>
          <cell r="Y1305" t="str">
            <v>No Aplica</v>
          </cell>
          <cell r="Z1305" t="str">
            <v>Contratación Directa</v>
          </cell>
          <cell r="AA1305" t="str">
            <v>Acuerdo</v>
          </cell>
          <cell r="AB1305" t="str">
            <v>Acuerdo de Cooperación</v>
          </cell>
          <cell r="AC1305" t="str">
            <v>REALIZAR UNA CONTRIBUCIÓN EN EFECTIVO A ONU-HÁBITAT PARA APOYAR EL FORTALECIMIENTO DE LOS PROCESOS DE REVITALIZACIÓN URBANA Y LA CALIDAD DE LA VIVIENDA EN LA CIUDAD DE BOGOTÁ, EN EL MARCO DE LA NUEVA AGENDA URBANA Y LOS OBJETIVOS DE DESARROLLO SOSTENIBLE - PRIMERA FASE, (DE AHORA EN ADELANTE REFERIDO COMO EL "PROYECTO"), TAL COMO SE ESTABLECE EN EL ANEXO A, ("DOCUMENTO DE PROYECTO"), DEL PRESENTE ACUERDO</v>
          </cell>
          <cell r="AD1305">
            <v>44909</v>
          </cell>
          <cell r="AE1305">
            <v>44909</v>
          </cell>
          <cell r="AF1305">
            <v>44909</v>
          </cell>
          <cell r="AG1305">
            <v>45243</v>
          </cell>
          <cell r="AH1305">
            <v>11</v>
          </cell>
          <cell r="AI1305">
            <v>0</v>
          </cell>
          <cell r="AJ1305">
            <v>11</v>
          </cell>
          <cell r="AK1305">
            <v>11</v>
          </cell>
          <cell r="AL1305">
            <v>0</v>
          </cell>
          <cell r="AM1305">
            <v>330</v>
          </cell>
          <cell r="AN1305">
            <v>45243</v>
          </cell>
          <cell r="AO1305">
            <v>45243</v>
          </cell>
          <cell r="AP1305">
            <v>1440900000</v>
          </cell>
          <cell r="AQ1305">
            <v>1440900000</v>
          </cell>
          <cell r="AR1305" t="str">
            <v>No Aplica</v>
          </cell>
          <cell r="AS1305" t="e">
            <v>#VALUE!</v>
          </cell>
          <cell r="AU1305">
            <v>2223</v>
          </cell>
          <cell r="AV1305">
            <v>44894</v>
          </cell>
          <cell r="AW1305">
            <v>1500000000</v>
          </cell>
          <cell r="AX1305" t="str">
            <v>O23011601190000007721</v>
          </cell>
        </row>
        <row r="1306">
          <cell r="E1306">
            <v>1272</v>
          </cell>
          <cell r="F1306" t="str">
            <v>1272-2022</v>
          </cell>
          <cell r="G1306" t="str">
            <v xml:space="preserve">CO1.PCCNTR.4316674 </v>
          </cell>
          <cell r="H1306" t="e">
            <v>#N/A</v>
          </cell>
          <cell r="I1306" t="str">
            <v>En Ejecución</v>
          </cell>
          <cell r="J1306" t="str">
            <v>https://community.secop.gov.co/Public/Tendering/OpportunityDetail/Index?noticeUID=CO1.NTC.3594492&amp;isFromPublicArea=True&amp;isModal=False</v>
          </cell>
          <cell r="K1306" t="str">
            <v xml:space="preserve">SDHT-MC-076-2022 </v>
          </cell>
          <cell r="M1306" t="str">
            <v>X</v>
          </cell>
          <cell r="N1306" t="str">
            <v>NIT</v>
          </cell>
          <cell r="O1306">
            <v>900747426</v>
          </cell>
          <cell r="Q1306" t="str">
            <v>No Aplica</v>
          </cell>
          <cell r="R1306" t="str">
            <v>No Aplica</v>
          </cell>
          <cell r="S1306" t="str">
            <v>OFICINAS INTEGRALES Y TECNOLOGIA</v>
          </cell>
          <cell r="T1306" t="str">
            <v>OFICINAS INTEGRALES Y TECNOLOGIA</v>
          </cell>
          <cell r="U1306" t="str">
            <v>No Aplica</v>
          </cell>
          <cell r="V1306">
            <v>44911</v>
          </cell>
          <cell r="W1306">
            <v>44916</v>
          </cell>
          <cell r="X1306" t="str">
            <v>No Aplica</v>
          </cell>
          <cell r="Y1306" t="str">
            <v>No Aplica</v>
          </cell>
          <cell r="Z1306" t="str">
            <v>Mínima Cuantía</v>
          </cell>
          <cell r="AA1306" t="str">
            <v>Contrato</v>
          </cell>
          <cell r="AB1306" t="str">
            <v>Prestación de Servicios</v>
          </cell>
          <cell r="AC1306" t="str">
            <v>PRESTAR SERVICIOS A LA SECRETARÍA DISTRITAL DEL HÁBITAT PARA DESMONTE, MONTE Y MANTENIMIENTO DE ESTANTERÍA DISPUESTA PARA LA CONSERVACIÓN DEL ARCHIVO DE GESTIÓN Y ARCHIVO CENTRAL.</v>
          </cell>
          <cell r="AD1306">
            <v>44916</v>
          </cell>
          <cell r="AE1306">
            <v>44916</v>
          </cell>
          <cell r="AF1306">
            <v>44916</v>
          </cell>
          <cell r="AG1306">
            <v>44946</v>
          </cell>
          <cell r="AH1306">
            <v>1</v>
          </cell>
          <cell r="AI1306">
            <v>0</v>
          </cell>
          <cell r="AJ1306">
            <v>1</v>
          </cell>
          <cell r="AK1306">
            <v>1</v>
          </cell>
          <cell r="AL1306">
            <v>0</v>
          </cell>
          <cell r="AM1306">
            <v>30</v>
          </cell>
          <cell r="AN1306">
            <v>44946</v>
          </cell>
          <cell r="AO1306">
            <v>44946</v>
          </cell>
          <cell r="AP1306">
            <v>31356500</v>
          </cell>
          <cell r="AQ1306">
            <v>31356500</v>
          </cell>
          <cell r="AR1306" t="str">
            <v>No Aplica</v>
          </cell>
          <cell r="AS1306" t="e">
            <v>#VALUE!</v>
          </cell>
          <cell r="AU1306">
            <v>1741</v>
          </cell>
          <cell r="AV1306">
            <v>44868</v>
          </cell>
          <cell r="AW1306">
            <v>54306918</v>
          </cell>
          <cell r="AX1306" t="str">
            <v>O23011605560000007754</v>
          </cell>
        </row>
        <row r="1307">
          <cell r="E1307">
            <v>1273</v>
          </cell>
          <cell r="F1307" t="str">
            <v>1273-2022</v>
          </cell>
          <cell r="G1307" t="str">
            <v xml:space="preserve">CO1.PCCNTR.4316681 </v>
          </cell>
          <cell r="H1307" t="e">
            <v>#N/A</v>
          </cell>
          <cell r="I1307" t="str">
            <v>En Ejecución</v>
          </cell>
          <cell r="J1307" t="str">
            <v>https://community.secop.gov.co/Public/Tendering/OpportunityDetail/Index?noticeUID=CO1.NTC.3644781&amp;isFromPublicArea=True&amp;isModal=False</v>
          </cell>
          <cell r="K1307" t="str">
            <v xml:space="preserve">SDHT-SDRPRIV-PSP-071-2022 </v>
          </cell>
          <cell r="L1307" t="str">
            <v>X</v>
          </cell>
          <cell r="N1307" t="str">
            <v>CC</v>
          </cell>
          <cell r="O1307">
            <v>1016061476</v>
          </cell>
          <cell r="Q1307" t="str">
            <v>ORTIZ CAMELO</v>
          </cell>
          <cell r="R1307" t="str">
            <v>NEIVER ABEL</v>
          </cell>
          <cell r="S1307" t="str">
            <v>No Aplica</v>
          </cell>
          <cell r="T1307" t="str">
            <v>NEIVER ABEL ORTIZ CAMELO</v>
          </cell>
          <cell r="U1307" t="str">
            <v>M</v>
          </cell>
          <cell r="V1307">
            <v>44911</v>
          </cell>
          <cell r="W1307" t="str">
            <v>No Aplica</v>
          </cell>
          <cell r="X1307">
            <v>44915</v>
          </cell>
          <cell r="Y1307">
            <v>44956</v>
          </cell>
          <cell r="Z1307" t="str">
            <v>Contratación Directa</v>
          </cell>
          <cell r="AA1307" t="str">
            <v>Contrato</v>
          </cell>
          <cell r="AB1307" t="str">
            <v>Prestación de Servicios Profesionales</v>
          </cell>
          <cell r="AC1307" t="str">
            <v>PRESTAR SERVICIOS PROFESIONALES PARA LA ELABORACIÓN, PROCESAMIENTO Y SEGUIMIENTO DE LAS BASES DE DATOS REQUERIDAS EN LOS PROGRAMAS DE SOLUCIONES HABITACIONALES A CARGO DE LA SUBSECRETARÍA DE GESTIÓN FINANCIERA</v>
          </cell>
          <cell r="AD1307">
            <v>44915</v>
          </cell>
          <cell r="AE1307" t="str">
            <v>pendiente</v>
          </cell>
          <cell r="AF1307">
            <v>44915</v>
          </cell>
          <cell r="AG1307" t="str">
            <v>pendiente</v>
          </cell>
          <cell r="AH1307">
            <v>1</v>
          </cell>
          <cell r="AI1307">
            <v>11</v>
          </cell>
          <cell r="AJ1307">
            <v>1.3666666666666667</v>
          </cell>
          <cell r="AK1307">
            <v>1</v>
          </cell>
          <cell r="AL1307">
            <v>11</v>
          </cell>
          <cell r="AM1307">
            <v>41</v>
          </cell>
          <cell r="AN1307">
            <v>44956</v>
          </cell>
          <cell r="AO1307">
            <v>44956</v>
          </cell>
          <cell r="AP1307">
            <v>7243333</v>
          </cell>
          <cell r="AQ1307">
            <v>7243333</v>
          </cell>
          <cell r="AR1307">
            <v>5300000</v>
          </cell>
          <cell r="AS1307">
            <v>0.33333333302289248</v>
          </cell>
          <cell r="AU1307">
            <v>1999</v>
          </cell>
          <cell r="AV1307">
            <v>44886</v>
          </cell>
          <cell r="AW1307">
            <v>7243334</v>
          </cell>
          <cell r="AX1307" t="str">
            <v>O23011601190000007825</v>
          </cell>
        </row>
        <row r="1308">
          <cell r="E1308">
            <v>1274</v>
          </cell>
          <cell r="F1308" t="str">
            <v>1274-2022</v>
          </cell>
          <cell r="G1308" t="str">
            <v xml:space="preserve">CO1.PCCNTR.4316499 </v>
          </cell>
          <cell r="H1308" t="str">
            <v>No Aplica</v>
          </cell>
          <cell r="I1308" t="str">
            <v>En Ejecución</v>
          </cell>
          <cell r="J1308" t="str">
            <v>https://community.secop.gov.co/Public/Tendering/OpportunityDetail/Index?noticeUID=CO1.NTC.3645033&amp;isFromPublicArea=True&amp;isModal=False</v>
          </cell>
          <cell r="K1308" t="str">
            <v xml:space="preserve">SDHT-SDB-PSP-156-2022 </v>
          </cell>
          <cell r="L1308" t="str">
            <v>X</v>
          </cell>
          <cell r="N1308" t="str">
            <v>CC</v>
          </cell>
          <cell r="O1308">
            <v>1022952207</v>
          </cell>
          <cell r="Q1308" t="str">
            <v>SUAREZ LOPEZ</v>
          </cell>
          <cell r="R1308" t="str">
            <v>JAVIER STEVEN</v>
          </cell>
          <cell r="S1308" t="str">
            <v>No Aplica</v>
          </cell>
          <cell r="T1308" t="str">
            <v>JAVIER STEVEN SUAREZ LOPEZ</v>
          </cell>
          <cell r="U1308" t="str">
            <v>M</v>
          </cell>
          <cell r="V1308">
            <v>44910</v>
          </cell>
          <cell r="W1308">
            <v>44914</v>
          </cell>
          <cell r="X1308">
            <v>44915</v>
          </cell>
          <cell r="Y1308">
            <v>44956</v>
          </cell>
          <cell r="Z1308" t="str">
            <v>Contratación Directa</v>
          </cell>
          <cell r="AA1308" t="str">
            <v>Contrato</v>
          </cell>
          <cell r="AB1308" t="str">
            <v>Prestación de Servicios Profesionales</v>
          </cell>
          <cell r="AC1308" t="str">
            <v xml:space="preserve"> PRESTAR SERVICIOS PROFESIONALES PARA APOYAR EL SEGUIMIENTO Y REPORTE DE AVANCES DE OBRAS DE INFRAESTRUCTURA VIAL Y DE ESPACIO PÚBLICO HASTA SU ENTREGA FINAL DE LAS INTERVENCIONES DEFINIDAS EN LOS PLANES DE ACCIÓN DE MEJORAMIENTO INTEGRAL EN TERRITORIOS PRIORIZADOS POR LA SECRETARÍA DISTRITAL DEL HÁBITAT CON CARGO AL SISTEMA GENERAL DE REGALÍAS.</v>
          </cell>
          <cell r="AD1308">
            <v>44915</v>
          </cell>
          <cell r="AE1308" t="str">
            <v>pendiente</v>
          </cell>
          <cell r="AF1308">
            <v>44915</v>
          </cell>
          <cell r="AG1308" t="str">
            <v>pendiente</v>
          </cell>
          <cell r="AH1308">
            <v>3</v>
          </cell>
          <cell r="AI1308">
            <v>0</v>
          </cell>
          <cell r="AJ1308">
            <v>3</v>
          </cell>
          <cell r="AK1308">
            <v>3</v>
          </cell>
          <cell r="AL1308">
            <v>0</v>
          </cell>
          <cell r="AM1308">
            <v>90</v>
          </cell>
          <cell r="AN1308">
            <v>45004</v>
          </cell>
          <cell r="AO1308">
            <v>45004</v>
          </cell>
          <cell r="AP1308">
            <v>22200000</v>
          </cell>
          <cell r="AQ1308">
            <v>22200000</v>
          </cell>
          <cell r="AR1308">
            <v>7400000</v>
          </cell>
          <cell r="AS1308">
            <v>0</v>
          </cell>
          <cell r="AT1308" t="str">
            <v>Regalias</v>
          </cell>
          <cell r="AU1308">
            <v>4422</v>
          </cell>
          <cell r="AV1308">
            <v>44900</v>
          </cell>
          <cell r="AW1308">
            <v>22200000</v>
          </cell>
          <cell r="AX1308" t="str">
            <v>00RE-4002-1400-2021-01101-0001</v>
          </cell>
        </row>
        <row r="1309">
          <cell r="E1309">
            <v>84554</v>
          </cell>
          <cell r="F1309" t="str">
            <v>84554-2022</v>
          </cell>
          <cell r="G1309" t="str">
            <v>Tienda Virtual CCE</v>
          </cell>
          <cell r="H1309" t="str">
            <v>OBTENER EL 99 % DE ÍNDICE DE DISPONIBILIDAD DE LOS RECURSOS TECNOLÓGICOS.</v>
          </cell>
          <cell r="I1309" t="str">
            <v>Terminado</v>
          </cell>
          <cell r="J1309" t="str">
            <v>https://colombiacompra.gov.co/tienda-virtual-del-estado-colombiano/ordenes-compra/84554</v>
          </cell>
          <cell r="K1309" t="str">
            <v>84554-2022</v>
          </cell>
          <cell r="M1309" t="str">
            <v>X</v>
          </cell>
          <cell r="N1309" t="str">
            <v>NIT</v>
          </cell>
          <cell r="O1309">
            <v>901373456</v>
          </cell>
          <cell r="P1309">
            <v>3</v>
          </cell>
          <cell r="Q1309" t="str">
            <v>No Aplica</v>
          </cell>
          <cell r="R1309" t="str">
            <v>No Aplica</v>
          </cell>
          <cell r="S1309" t="str">
            <v>UNION TEMPORAL SOFT IG.3</v>
          </cell>
          <cell r="T1309" t="str">
            <v>UNION TEMPORAL SOFT IG.3</v>
          </cell>
          <cell r="U1309" t="str">
            <v>No Aplica</v>
          </cell>
          <cell r="V1309">
            <v>44587</v>
          </cell>
          <cell r="W1309">
            <v>44589</v>
          </cell>
          <cell r="X1309" t="str">
            <v>No Aplica</v>
          </cell>
          <cell r="Y1309" t="str">
            <v>No Aplica</v>
          </cell>
          <cell r="Z1309" t="str">
            <v>Orden de Compra</v>
          </cell>
          <cell r="AA1309" t="str">
            <v>Contrato</v>
          </cell>
          <cell r="AB1309" t="str">
            <v>Compra-Venta</v>
          </cell>
          <cell r="AC1309" t="str">
            <v>ADQUIRIR SOLUCIÓN DE CORREO Y OFIMÁTICA PARA LA SDHT</v>
          </cell>
          <cell r="AD1309">
            <v>44589</v>
          </cell>
          <cell r="AE1309">
            <v>44593</v>
          </cell>
          <cell r="AF1309">
            <v>44593</v>
          </cell>
          <cell r="AG1309">
            <v>44742</v>
          </cell>
          <cell r="AH1309">
            <v>5</v>
          </cell>
          <cell r="AI1309">
            <v>0</v>
          </cell>
          <cell r="AJ1309">
            <v>7</v>
          </cell>
          <cell r="AK1309">
            <v>7</v>
          </cell>
          <cell r="AL1309">
            <v>0</v>
          </cell>
          <cell r="AN1309">
            <v>44742</v>
          </cell>
          <cell r="AO1309">
            <v>44804</v>
          </cell>
          <cell r="AP1309">
            <v>670694614</v>
          </cell>
          <cell r="AQ1309">
            <v>745710372</v>
          </cell>
          <cell r="AR1309" t="str">
            <v>No Aplica</v>
          </cell>
          <cell r="AS1309" t="e">
            <v>#VALUE!</v>
          </cell>
          <cell r="AT1309">
            <v>3350</v>
          </cell>
          <cell r="AU1309">
            <v>408</v>
          </cell>
          <cell r="AV1309">
            <v>44565</v>
          </cell>
          <cell r="AW1309">
            <v>670694614</v>
          </cell>
          <cell r="AX1309" t="str">
            <v>O23011605530000007815</v>
          </cell>
        </row>
        <row r="1310">
          <cell r="E1310">
            <v>84554</v>
          </cell>
          <cell r="F1310" t="str">
            <v>84554-2022</v>
          </cell>
          <cell r="G1310" t="str">
            <v>Tienda Virtual CCE</v>
          </cell>
          <cell r="H1310" t="str">
            <v>No Aplica</v>
          </cell>
          <cell r="I1310" t="str">
            <v>Terminado</v>
          </cell>
          <cell r="J1310" t="str">
            <v>https://colombiacompra.gov.co/tienda-virtual-del-estado-colombiano/ordenes-compra/84554</v>
          </cell>
          <cell r="K1310" t="str">
            <v>84554-2022</v>
          </cell>
          <cell r="M1310" t="str">
            <v>X</v>
          </cell>
          <cell r="N1310" t="str">
            <v>NIT</v>
          </cell>
          <cell r="O1310">
            <v>901373456</v>
          </cell>
          <cell r="P1310">
            <v>3</v>
          </cell>
          <cell r="Q1310" t="str">
            <v>No Aplica</v>
          </cell>
          <cell r="R1310" t="str">
            <v>No Aplica</v>
          </cell>
          <cell r="S1310" t="str">
            <v>UNION TEMPORAL SOFT IG.3</v>
          </cell>
          <cell r="T1310" t="str">
            <v>UNION TEMPORAL SOFT IG.3</v>
          </cell>
          <cell r="U1310" t="str">
            <v>No Aplica</v>
          </cell>
          <cell r="V1310">
            <v>44587</v>
          </cell>
          <cell r="W1310">
            <v>44589</v>
          </cell>
          <cell r="X1310" t="str">
            <v>No Aplica</v>
          </cell>
          <cell r="Y1310" t="str">
            <v>No Aplica</v>
          </cell>
          <cell r="Z1310" t="str">
            <v>Orden de Compra</v>
          </cell>
          <cell r="AA1310" t="str">
            <v>Contrato</v>
          </cell>
          <cell r="AB1310" t="str">
            <v>Compra-Venta</v>
          </cell>
          <cell r="AC1310" t="str">
            <v>ADQUIRIR SOLUCIÓN DE CORREO Y OFIMÁTICA PARA LA SDHT</v>
          </cell>
          <cell r="AD1310">
            <v>44589</v>
          </cell>
          <cell r="AE1310">
            <v>44593</v>
          </cell>
          <cell r="AF1310">
            <v>44593</v>
          </cell>
          <cell r="AG1310">
            <v>44742</v>
          </cell>
          <cell r="AH1310">
            <v>5</v>
          </cell>
          <cell r="AI1310">
            <v>0</v>
          </cell>
          <cell r="AJ1310">
            <v>7</v>
          </cell>
          <cell r="AK1310">
            <v>7</v>
          </cell>
          <cell r="AL1310">
            <v>0</v>
          </cell>
          <cell r="AN1310">
            <v>44742</v>
          </cell>
          <cell r="AO1310">
            <v>44804</v>
          </cell>
          <cell r="AP1310">
            <v>74904137</v>
          </cell>
          <cell r="AQ1310">
            <v>74904137</v>
          </cell>
          <cell r="AR1310" t="str">
            <v>No Aplica</v>
          </cell>
          <cell r="AS1310" t="e">
            <v>#VALUE!</v>
          </cell>
          <cell r="AT1310" t="str">
            <v>No Aplica</v>
          </cell>
          <cell r="AU1310">
            <v>945</v>
          </cell>
          <cell r="AV1310">
            <v>44585</v>
          </cell>
          <cell r="AW1310">
            <v>75000000</v>
          </cell>
          <cell r="AX1310" t="str">
            <v>O21202020070373390</v>
          </cell>
        </row>
        <row r="1311">
          <cell r="E1311">
            <v>84557</v>
          </cell>
          <cell r="F1311" t="str">
            <v>84557-2022</v>
          </cell>
          <cell r="G1311" t="str">
            <v>Tienda Virtual CCE</v>
          </cell>
          <cell r="H1311" t="str">
            <v>IMPLEMENTAR 1 SISTEMA INTEGRADO DEL SECTOR</v>
          </cell>
          <cell r="I1311" t="str">
            <v>Terminado</v>
          </cell>
          <cell r="J1311" t="str">
            <v>https://colombiacompra.gov.co/tienda-virtual-del-estado-colombiano/ordenes-compra/84557</v>
          </cell>
          <cell r="K1311" t="str">
            <v>84557-2022</v>
          </cell>
          <cell r="M1311" t="str">
            <v>X</v>
          </cell>
          <cell r="N1311" t="str">
            <v>NIT</v>
          </cell>
          <cell r="O1311">
            <v>830122983</v>
          </cell>
          <cell r="P1311">
            <v>1</v>
          </cell>
          <cell r="Q1311" t="str">
            <v>No Aplica</v>
          </cell>
          <cell r="R1311" t="str">
            <v>No Aplica</v>
          </cell>
          <cell r="S1311" t="str">
            <v>ESRI COLOMBIA S.A.S</v>
          </cell>
          <cell r="T1311" t="str">
            <v>ESRI COLOMBIA S.A.S</v>
          </cell>
          <cell r="U1311" t="str">
            <v>No Aplica</v>
          </cell>
          <cell r="V1311">
            <v>44587</v>
          </cell>
          <cell r="W1311">
            <v>44589</v>
          </cell>
          <cell r="X1311" t="str">
            <v>No Aplica</v>
          </cell>
          <cell r="Y1311" t="str">
            <v>No Aplica</v>
          </cell>
          <cell r="Z1311" t="str">
            <v>Orden de Compra</v>
          </cell>
          <cell r="AA1311" t="str">
            <v>Contrato</v>
          </cell>
          <cell r="AB1311" t="str">
            <v>Compra-Venta</v>
          </cell>
          <cell r="AC1311" t="str">
            <v>RENOVACIÓN DE LICENCIAMIENTO Y SOPORTE TÉCNICO AL SOFTWARE CARTOGRÁFICO ARCGIS PROPIEDAD DE LA SECRETARÍA DISTRITAL DEL HÁBITAT</v>
          </cell>
          <cell r="AD1311">
            <v>44589</v>
          </cell>
          <cell r="AE1311">
            <v>44594</v>
          </cell>
          <cell r="AF1311">
            <v>44594</v>
          </cell>
          <cell r="AG1311">
            <v>44743</v>
          </cell>
          <cell r="AH1311">
            <v>5</v>
          </cell>
          <cell r="AI1311">
            <v>0</v>
          </cell>
          <cell r="AJ1311">
            <v>5</v>
          </cell>
          <cell r="AK1311">
            <v>5</v>
          </cell>
          <cell r="AL1311">
            <v>0</v>
          </cell>
          <cell r="AN1311">
            <v>44743</v>
          </cell>
          <cell r="AO1311">
            <v>44743</v>
          </cell>
          <cell r="AP1311">
            <v>180084341</v>
          </cell>
          <cell r="AQ1311">
            <v>180084341</v>
          </cell>
          <cell r="AR1311" t="str">
            <v>No Aplica</v>
          </cell>
          <cell r="AS1311" t="e">
            <v>#VALUE!</v>
          </cell>
          <cell r="AT1311">
            <v>3339</v>
          </cell>
          <cell r="AU1311">
            <v>933</v>
          </cell>
          <cell r="AV1311">
            <v>44582</v>
          </cell>
          <cell r="AW1311">
            <v>181719000</v>
          </cell>
          <cell r="AX1311" t="str">
            <v>O23011605530000007815</v>
          </cell>
        </row>
        <row r="1312">
          <cell r="E1312">
            <v>84613</v>
          </cell>
          <cell r="F1312" t="str">
            <v>84613-2022</v>
          </cell>
          <cell r="G1312" t="str">
            <v>Tienda Virtual CCE</v>
          </cell>
          <cell r="H1312" t="str">
            <v>No Aplica</v>
          </cell>
          <cell r="I1312" t="str">
            <v>En Ejecución</v>
          </cell>
          <cell r="J1312" t="str">
            <v>https://colombiacompra.gov.co/tienda-virtual-del-estado-colombiano/ordenes-compra/84613</v>
          </cell>
          <cell r="K1312" t="str">
            <v>84613-2022</v>
          </cell>
          <cell r="M1312" t="str">
            <v>X</v>
          </cell>
          <cell r="N1312" t="str">
            <v>NIT</v>
          </cell>
          <cell r="O1312">
            <v>800136835</v>
          </cell>
          <cell r="P1312">
            <v>1</v>
          </cell>
          <cell r="Q1312" t="str">
            <v>No Aplica</v>
          </cell>
          <cell r="R1312" t="str">
            <v>No Aplica</v>
          </cell>
          <cell r="S1312" t="str">
            <v>CENTURYLINK COLOMBIA S.A.S</v>
          </cell>
          <cell r="T1312" t="str">
            <v>CENTURYLINK COLOMBIA S.A.S</v>
          </cell>
          <cell r="U1312" t="str">
            <v>No Aplica</v>
          </cell>
          <cell r="V1312">
            <v>44588</v>
          </cell>
          <cell r="W1312">
            <v>44594</v>
          </cell>
          <cell r="X1312" t="str">
            <v>No Aplica</v>
          </cell>
          <cell r="Y1312" t="str">
            <v>No Aplica</v>
          </cell>
          <cell r="Z1312" t="str">
            <v>Orden de Compra</v>
          </cell>
          <cell r="AA1312" t="str">
            <v>Contrato</v>
          </cell>
          <cell r="AB1312" t="str">
            <v>Prestación de Servicios</v>
          </cell>
          <cell r="AC1312" t="str">
            <v>CONTRATAR LOS SERVICIOS DE ALOJAMIENTO DE INFRAESTRUCTURA TECNOLÓGICA EN UN CENTRO DE DATOS PARA LA SECRETARÍA DISTRITAL DEL HÁBITAT</v>
          </cell>
          <cell r="AD1312">
            <v>44594</v>
          </cell>
          <cell r="AE1312">
            <v>44594</v>
          </cell>
          <cell r="AF1312">
            <v>44594</v>
          </cell>
          <cell r="AG1312">
            <v>44958</v>
          </cell>
          <cell r="AH1312">
            <v>12</v>
          </cell>
          <cell r="AI1312">
            <v>0</v>
          </cell>
          <cell r="AJ1312">
            <v>15</v>
          </cell>
          <cell r="AK1312">
            <v>15</v>
          </cell>
          <cell r="AL1312">
            <v>0</v>
          </cell>
          <cell r="AN1312">
            <v>44958</v>
          </cell>
          <cell r="AO1312">
            <v>45047</v>
          </cell>
          <cell r="AP1312">
            <v>38984400</v>
          </cell>
          <cell r="AQ1312">
            <v>48730500</v>
          </cell>
          <cell r="AR1312" t="str">
            <v>No Aplica</v>
          </cell>
          <cell r="AS1312" t="e">
            <v>#VALUE!</v>
          </cell>
          <cell r="AT1312" t="str">
            <v>No Aplica</v>
          </cell>
          <cell r="AU1312">
            <v>929</v>
          </cell>
          <cell r="AV1312">
            <v>44582</v>
          </cell>
          <cell r="AW1312">
            <v>50000000</v>
          </cell>
          <cell r="AX1312" t="str">
            <v>O21202020080383151</v>
          </cell>
        </row>
        <row r="1313">
          <cell r="E1313">
            <v>84618</v>
          </cell>
          <cell r="F1313" t="str">
            <v>84618-2022</v>
          </cell>
          <cell r="G1313" t="str">
            <v>Tienda Virtual CCE</v>
          </cell>
          <cell r="H1313" t="str">
            <v>No Aplica</v>
          </cell>
          <cell r="I1313" t="str">
            <v>En Ejecución</v>
          </cell>
          <cell r="J1313" t="str">
            <v>https://colombiacompra.gov.co/tienda-virtual-del-estado-colombiano/ordenes-compra/84618</v>
          </cell>
          <cell r="K1313" t="str">
            <v>84618-2022</v>
          </cell>
          <cell r="M1313" t="str">
            <v>X</v>
          </cell>
          <cell r="N1313" t="str">
            <v>NIT</v>
          </cell>
          <cell r="O1313">
            <v>901429346</v>
          </cell>
          <cell r="P1313">
            <v>4</v>
          </cell>
          <cell r="Q1313" t="str">
            <v>No Aplica</v>
          </cell>
          <cell r="R1313" t="str">
            <v>No Aplica</v>
          </cell>
          <cell r="S1313" t="str">
            <v>UNION TEMPORAL SOLUCIONES AVANZADAS DE CONECTIVIDAD AZTECA - CENTURYLINK</v>
          </cell>
          <cell r="T1313" t="str">
            <v>UNION TEMPORAL SOLUCIONES AVANZADAS DE CONECTIVIDAD AZTECA - CENTURYLINK</v>
          </cell>
          <cell r="U1313" t="str">
            <v>No Aplica</v>
          </cell>
          <cell r="V1313">
            <v>44588</v>
          </cell>
          <cell r="W1313">
            <v>44599</v>
          </cell>
          <cell r="X1313" t="str">
            <v>No Aplica</v>
          </cell>
          <cell r="Y1313" t="str">
            <v>No Aplica</v>
          </cell>
          <cell r="Z1313" t="str">
            <v>Orden de Compra</v>
          </cell>
          <cell r="AA1313" t="str">
            <v>Contrato</v>
          </cell>
          <cell r="AB1313" t="str">
            <v>Prestación de Servicios</v>
          </cell>
          <cell r="AC1313" t="str">
            <v>PRESTAR LOS SERVICIOS DE CONECTIVIDAD PARA LA SECRETARÍA DISTRITAL DEL HABITAT</v>
          </cell>
          <cell r="AD1313">
            <v>44599</v>
          </cell>
          <cell r="AE1313">
            <v>44599</v>
          </cell>
          <cell r="AF1313">
            <v>44599</v>
          </cell>
          <cell r="AG1313">
            <v>44963</v>
          </cell>
          <cell r="AH1313">
            <v>12</v>
          </cell>
          <cell r="AI1313">
            <v>0</v>
          </cell>
          <cell r="AJ1313">
            <v>14.133333333333333</v>
          </cell>
          <cell r="AK1313">
            <v>14</v>
          </cell>
          <cell r="AL1313">
            <v>4</v>
          </cell>
          <cell r="AM1313">
            <v>424</v>
          </cell>
          <cell r="AN1313">
            <v>44963</v>
          </cell>
          <cell r="AO1313">
            <v>45026</v>
          </cell>
          <cell r="AP1313">
            <v>60690000</v>
          </cell>
          <cell r="AQ1313">
            <v>91031430</v>
          </cell>
          <cell r="AR1313" t="str">
            <v>No Aplica</v>
          </cell>
          <cell r="AS1313" t="e">
            <v>#VALUE!</v>
          </cell>
          <cell r="AT1313" t="str">
            <v>No Aplica</v>
          </cell>
          <cell r="AU1313">
            <v>930</v>
          </cell>
          <cell r="AV1313">
            <v>44582</v>
          </cell>
          <cell r="AW1313">
            <v>77000000</v>
          </cell>
          <cell r="AX1313" t="str">
            <v>O21202020080383151</v>
          </cell>
        </row>
        <row r="1314">
          <cell r="E1314">
            <v>84730</v>
          </cell>
          <cell r="F1314" t="str">
            <v>84730-2022</v>
          </cell>
          <cell r="G1314" t="str">
            <v>Tienda Virtual CCE</v>
          </cell>
          <cell r="H1314" t="str">
            <v>REALIZAR EL 100% DEL MANTENIMIENTO DE LAS 3 SEDES DE LA SDHT</v>
          </cell>
          <cell r="I1314" t="str">
            <v>En Ejecución</v>
          </cell>
          <cell r="J1314" t="str">
            <v>https://colombiacompra.gov.co/tienda-virtual-del-estado-colombiano/ordenes-compra/84730</v>
          </cell>
          <cell r="K1314" t="str">
            <v>84730-2022</v>
          </cell>
          <cell r="M1314" t="str">
            <v>X</v>
          </cell>
          <cell r="N1314" t="str">
            <v>NIT</v>
          </cell>
          <cell r="O1314">
            <v>900205684</v>
          </cell>
          <cell r="P1314">
            <v>3</v>
          </cell>
          <cell r="Q1314" t="str">
            <v>No Aplica</v>
          </cell>
          <cell r="R1314" t="str">
            <v>No Aplica</v>
          </cell>
          <cell r="S1314" t="str">
            <v>GRUPO EMPRESARIAL JHS S.A.S</v>
          </cell>
          <cell r="T1314" t="str">
            <v>GRUPO EMPRESARIAL JHS S.A.S</v>
          </cell>
          <cell r="U1314" t="str">
            <v>No Aplica</v>
          </cell>
          <cell r="V1314">
            <v>44592</v>
          </cell>
          <cell r="W1314">
            <v>44594</v>
          </cell>
          <cell r="X1314" t="str">
            <v>No Aplica</v>
          </cell>
          <cell r="Y1314" t="str">
            <v>No Aplica</v>
          </cell>
          <cell r="Z1314" t="str">
            <v>Orden de Compra</v>
          </cell>
          <cell r="AA1314" t="str">
            <v>Contrato</v>
          </cell>
          <cell r="AB1314" t="str">
            <v>Prestación de Servicios</v>
          </cell>
          <cell r="AC1314" t="str">
            <v>PRESTAR EL SERVICIO DE TRANSPORTE TERRESTRE AUTOMOTOR ESPECIAL, INCLUIDOS TODOS LOS GASTOS INHERENTES AL MISMO</v>
          </cell>
          <cell r="AD1314">
            <v>44594</v>
          </cell>
          <cell r="AE1314">
            <v>44594</v>
          </cell>
          <cell r="AF1314">
            <v>44594</v>
          </cell>
          <cell r="AG1314">
            <v>44927</v>
          </cell>
          <cell r="AH1314">
            <v>12</v>
          </cell>
          <cell r="AI1314">
            <v>0</v>
          </cell>
          <cell r="AJ1314">
            <v>12</v>
          </cell>
          <cell r="AK1314">
            <v>12</v>
          </cell>
          <cell r="AL1314">
            <v>0</v>
          </cell>
          <cell r="AN1314">
            <v>44927</v>
          </cell>
          <cell r="AO1314">
            <v>44927</v>
          </cell>
          <cell r="AP1314">
            <v>958649740</v>
          </cell>
          <cell r="AQ1314">
            <v>1437974402</v>
          </cell>
          <cell r="AR1314" t="str">
            <v>No Aplica</v>
          </cell>
          <cell r="AS1314" t="e">
            <v>#VALUE!</v>
          </cell>
          <cell r="AT1314">
            <v>3049</v>
          </cell>
          <cell r="AU1314">
            <v>794</v>
          </cell>
          <cell r="AV1314">
            <v>44568</v>
          </cell>
          <cell r="AW1314">
            <v>1350000000</v>
          </cell>
          <cell r="AX1314" t="str">
            <v>O23011605560000007754</v>
          </cell>
        </row>
        <row r="1315">
          <cell r="E1315">
            <v>85626</v>
          </cell>
          <cell r="F1315" t="str">
            <v>85626-2022</v>
          </cell>
          <cell r="G1315" t="str">
            <v>Tienda Virtual CCE</v>
          </cell>
          <cell r="H1315" t="str">
            <v>No Aplica</v>
          </cell>
          <cell r="I1315" t="str">
            <v>En Ejecución</v>
          </cell>
          <cell r="J1315" t="str">
            <v>https://colombiacompra.gov.co/tienda-virtual-del-estado-colombiano/ordenes-compra/85626</v>
          </cell>
          <cell r="K1315" t="str">
            <v>85626-2022</v>
          </cell>
          <cell r="M1315" t="str">
            <v>X</v>
          </cell>
          <cell r="N1315" t="str">
            <v>NIT</v>
          </cell>
          <cell r="O1315">
            <v>830068543</v>
          </cell>
          <cell r="P1315">
            <v>1</v>
          </cell>
          <cell r="Q1315" t="str">
            <v>No Aplica</v>
          </cell>
          <cell r="R1315" t="str">
            <v>No Aplica</v>
          </cell>
          <cell r="S1315" t="str">
            <v>MUNDO LIMPIEZA LIMITADA</v>
          </cell>
          <cell r="T1315" t="str">
            <v>MUNDO LIMPIEZA LIMITADA</v>
          </cell>
          <cell r="U1315" t="str">
            <v>No Aplica</v>
          </cell>
          <cell r="V1315">
            <v>44614</v>
          </cell>
          <cell r="W1315">
            <v>44614</v>
          </cell>
          <cell r="X1315" t="str">
            <v>No Aplica</v>
          </cell>
          <cell r="Y1315" t="str">
            <v>No Aplica</v>
          </cell>
          <cell r="Z1315" t="str">
            <v>Orden de Compra</v>
          </cell>
          <cell r="AA1315" t="str">
            <v>Contrato</v>
          </cell>
          <cell r="AB1315" t="str">
            <v>Prestación de Servicios</v>
          </cell>
          <cell r="AC1315" t="str">
            <v>PRESTAR SERVICIO INTEGRAL DE ASEO Y CAFETERIA EN LAS INSTALACIONES DE LA SECRETARIA DISTRITAL DEL HÁBITAT</v>
          </cell>
          <cell r="AD1315">
            <v>44614</v>
          </cell>
          <cell r="AE1315">
            <v>44614</v>
          </cell>
          <cell r="AF1315">
            <v>44614</v>
          </cell>
          <cell r="AG1315">
            <v>44912</v>
          </cell>
          <cell r="AH1315">
            <v>10</v>
          </cell>
          <cell r="AI1315">
            <v>0</v>
          </cell>
          <cell r="AJ1315">
            <v>12.733333333333333</v>
          </cell>
          <cell r="AK1315">
            <v>12</v>
          </cell>
          <cell r="AL1315">
            <v>22</v>
          </cell>
          <cell r="AM1315">
            <v>382</v>
          </cell>
          <cell r="AN1315">
            <v>44916</v>
          </cell>
          <cell r="AO1315">
            <v>45000</v>
          </cell>
          <cell r="AP1315">
            <v>290000000</v>
          </cell>
          <cell r="AQ1315">
            <v>439710304</v>
          </cell>
          <cell r="AR1315" t="str">
            <v>No Aplica</v>
          </cell>
          <cell r="AS1315" t="e">
            <v>#VALUE!</v>
          </cell>
          <cell r="AT1315" t="str">
            <v>No Aplica</v>
          </cell>
          <cell r="AU1315">
            <v>979</v>
          </cell>
          <cell r="AV1315">
            <v>44601</v>
          </cell>
          <cell r="AW1315">
            <v>305413000</v>
          </cell>
          <cell r="AX1315" t="str">
            <v>O21202020080585330</v>
          </cell>
        </row>
        <row r="1316">
          <cell r="E1316">
            <v>85626</v>
          </cell>
          <cell r="F1316" t="str">
            <v>85626-2022</v>
          </cell>
          <cell r="G1316" t="str">
            <v>Tienda Virtual CCE</v>
          </cell>
          <cell r="H1316" t="str">
            <v>No Aplica</v>
          </cell>
          <cell r="I1316" t="str">
            <v>En Ejecución</v>
          </cell>
          <cell r="J1316" t="str">
            <v>https://colombiacompra.gov.co/tienda-virtual-del-estado-colombiano/ordenes-compra/85626</v>
          </cell>
          <cell r="K1316" t="str">
            <v>85626-2022</v>
          </cell>
          <cell r="M1316" t="str">
            <v>X</v>
          </cell>
          <cell r="N1316" t="str">
            <v>NIT</v>
          </cell>
          <cell r="O1316">
            <v>830068543</v>
          </cell>
          <cell r="P1316">
            <v>1</v>
          </cell>
          <cell r="Q1316" t="str">
            <v>No Aplica</v>
          </cell>
          <cell r="R1316" t="str">
            <v>No Aplica</v>
          </cell>
          <cell r="S1316" t="str">
            <v>MUNDO LIMPIEZA LIMITADA</v>
          </cell>
          <cell r="T1316" t="str">
            <v>MUNDO LIMPIEZA LIMITADA</v>
          </cell>
          <cell r="U1316" t="str">
            <v>No Aplica</v>
          </cell>
          <cell r="V1316">
            <v>44614</v>
          </cell>
          <cell r="W1316">
            <v>44614</v>
          </cell>
          <cell r="X1316" t="str">
            <v>No Aplica</v>
          </cell>
          <cell r="Y1316" t="str">
            <v>No Aplica</v>
          </cell>
          <cell r="Z1316" t="str">
            <v>Orden de Compra</v>
          </cell>
          <cell r="AA1316" t="str">
            <v>Contrato</v>
          </cell>
          <cell r="AB1316" t="str">
            <v>Prestación de Servicios</v>
          </cell>
          <cell r="AC1316" t="str">
            <v>PRESTAR SERVICIO INTEGRAL DE ASEO Y CAFETERIA EN LAS INSTALACIONES DE LA SECRETARIA DISTRITAL DEL HÁBITAT</v>
          </cell>
          <cell r="AD1316">
            <v>44614</v>
          </cell>
          <cell r="AE1316">
            <v>44614</v>
          </cell>
          <cell r="AF1316">
            <v>44614</v>
          </cell>
          <cell r="AG1316">
            <v>44912</v>
          </cell>
          <cell r="AH1316">
            <v>10</v>
          </cell>
          <cell r="AI1316">
            <v>0</v>
          </cell>
          <cell r="AJ1316">
            <v>12.733333333333333</v>
          </cell>
          <cell r="AK1316">
            <v>12</v>
          </cell>
          <cell r="AL1316">
            <v>22</v>
          </cell>
          <cell r="AM1316">
            <v>382</v>
          </cell>
          <cell r="AN1316">
            <v>44916</v>
          </cell>
          <cell r="AO1316">
            <v>45000</v>
          </cell>
          <cell r="AP1316">
            <v>58878817</v>
          </cell>
          <cell r="AQ1316">
            <v>111518226</v>
          </cell>
          <cell r="AR1316" t="str">
            <v>No Aplica</v>
          </cell>
          <cell r="AS1316" t="e">
            <v>#VALUE!</v>
          </cell>
          <cell r="AT1316" t="str">
            <v>No Aplica</v>
          </cell>
          <cell r="AU1316">
            <v>979</v>
          </cell>
          <cell r="AV1316">
            <v>44601</v>
          </cell>
          <cell r="AW1316">
            <v>101552000</v>
          </cell>
          <cell r="AX1316" t="str">
            <v>O21202020060363399</v>
          </cell>
        </row>
        <row r="1317">
          <cell r="E1317">
            <v>87454</v>
          </cell>
          <cell r="F1317" t="str">
            <v>87454-2022</v>
          </cell>
          <cell r="G1317" t="str">
            <v>Tienda Virtual CCE</v>
          </cell>
          <cell r="H1317" t="str">
            <v>No Aplica</v>
          </cell>
          <cell r="I1317" t="str">
            <v>En Ejecución</v>
          </cell>
          <cell r="J1317" t="str">
            <v>https://colombiacompra.gov.co/tienda-virtual-del-estado-colombiano/ordenes-compra/87454</v>
          </cell>
          <cell r="K1317" t="str">
            <v>87454-2022</v>
          </cell>
          <cell r="M1317" t="str">
            <v>X</v>
          </cell>
          <cell r="N1317" t="str">
            <v>NIT</v>
          </cell>
          <cell r="O1317">
            <v>830095213</v>
          </cell>
          <cell r="P1317">
            <v>0</v>
          </cell>
          <cell r="Q1317" t="str">
            <v>No Aplica</v>
          </cell>
          <cell r="R1317" t="str">
            <v>No Aplica</v>
          </cell>
          <cell r="S1317" t="str">
            <v>ORGANIZACIÓN TERPEL S.A</v>
          </cell>
          <cell r="T1317" t="str">
            <v>ORGANIZACIÓN TERPEL S.A</v>
          </cell>
          <cell r="U1317" t="str">
            <v>No Aplica</v>
          </cell>
          <cell r="V1317">
            <v>44648</v>
          </cell>
          <cell r="W1317">
            <v>44691</v>
          </cell>
          <cell r="X1317" t="str">
            <v>No Aplica</v>
          </cell>
          <cell r="Y1317" t="str">
            <v>No Aplica</v>
          </cell>
          <cell r="Z1317" t="str">
            <v>Orden de Compra</v>
          </cell>
          <cell r="AA1317" t="str">
            <v>Contrato</v>
          </cell>
          <cell r="AB1317" t="str">
            <v>Suministro</v>
          </cell>
          <cell r="AC1317" t="str">
            <v>SUMINISTRO DE COMBUSTIBLE: GASOLINA CORRIENTE Y DIESEL PARA EL PARQUE AUTOMOTOR DE LA SECRETARÍA DISTRITAL DEL HÁBITAT</v>
          </cell>
          <cell r="AD1317">
            <v>44691</v>
          </cell>
          <cell r="AE1317">
            <v>44692</v>
          </cell>
          <cell r="AF1317">
            <v>44692</v>
          </cell>
          <cell r="AG1317">
            <v>45026</v>
          </cell>
          <cell r="AH1317">
            <v>12</v>
          </cell>
          <cell r="AI1317">
            <v>0</v>
          </cell>
          <cell r="AJ1317">
            <v>12</v>
          </cell>
          <cell r="AK1317">
            <v>12</v>
          </cell>
          <cell r="AL1317">
            <v>0</v>
          </cell>
          <cell r="AN1317">
            <v>45026</v>
          </cell>
          <cell r="AO1317">
            <v>45026</v>
          </cell>
          <cell r="AP1317">
            <v>30501000</v>
          </cell>
          <cell r="AQ1317">
            <v>30501000</v>
          </cell>
          <cell r="AR1317" t="str">
            <v>No Aplica</v>
          </cell>
          <cell r="AS1317" t="e">
            <v>#VALUE!</v>
          </cell>
          <cell r="AT1317" t="str">
            <v>No Aplica</v>
          </cell>
          <cell r="AU1317">
            <v>987</v>
          </cell>
          <cell r="AV1317">
            <v>44608</v>
          </cell>
          <cell r="AW1317">
            <v>30501000</v>
          </cell>
          <cell r="AX1317" t="str">
            <v>O2120201003033331101</v>
          </cell>
        </row>
        <row r="1318">
          <cell r="E1318">
            <v>92663</v>
          </cell>
          <cell r="F1318" t="str">
            <v>92663-2022</v>
          </cell>
          <cell r="G1318" t="str">
            <v>Tienda Virtual CCE</v>
          </cell>
          <cell r="H1318" t="str">
            <v>EJECUTAR  6 ESTRATEGIAS PARA EL FORTALECIMIENTO DE LA PARTICIPACIÓN CIUDADANA EN LOS TEMAS ESTRATÉGICOS DEL SECTOR</v>
          </cell>
          <cell r="I1318" t="str">
            <v>Terminado</v>
          </cell>
          <cell r="J1318" t="str">
            <v>https://www.colombiacompra.gov.co/tienda-virtual-del-estado-colombiano/ordenes-compra/92663</v>
          </cell>
          <cell r="K1318" t="str">
            <v>92663-2022</v>
          </cell>
          <cell r="M1318" t="str">
            <v>X</v>
          </cell>
          <cell r="N1318" t="str">
            <v>NIT</v>
          </cell>
          <cell r="O1318">
            <v>860030360</v>
          </cell>
          <cell r="P1318">
            <v>5</v>
          </cell>
          <cell r="Q1318" t="str">
            <v>No Aplica</v>
          </cell>
          <cell r="R1318" t="str">
            <v>No Aplica</v>
          </cell>
          <cell r="S1318" t="str">
            <v>FERRETERIA FORERO S.A -  FF SOLUCIONES S.A</v>
          </cell>
          <cell r="T1318" t="str">
            <v>FERRETERIA FORERO S.A -  FF SOLUCIONES S.A</v>
          </cell>
          <cell r="U1318" t="str">
            <v>No Aplica</v>
          </cell>
          <cell r="V1318">
            <v>44741</v>
          </cell>
          <cell r="W1318">
            <v>44742</v>
          </cell>
          <cell r="X1318" t="str">
            <v>No Aplica</v>
          </cell>
          <cell r="Y1318" t="str">
            <v>No Aplica</v>
          </cell>
          <cell r="Z1318" t="str">
            <v>Orden de Compra</v>
          </cell>
          <cell r="AA1318" t="str">
            <v>Contrato</v>
          </cell>
          <cell r="AB1318" t="str">
            <v>Suministro</v>
          </cell>
          <cell r="AC1318" t="str">
            <v>SUMINISTRO DE PINTURA, PRODUCTOS DE FERRETERIA Y DEMÁS INSUMOS NECESARIOS PARA LAS INTERVENCIONES DE LA ESTRATEGIA CALLES Y ESPACIOS MAGICOS EN LOS TERRITORIOS PRIORIZADOS POR LA SECRETARIA DISTRITAL DEL HÁBITAT</v>
          </cell>
          <cell r="AD1318">
            <v>44742</v>
          </cell>
          <cell r="AE1318">
            <v>44743</v>
          </cell>
          <cell r="AF1318">
            <v>44743</v>
          </cell>
          <cell r="AG1318">
            <v>44895</v>
          </cell>
          <cell r="AH1318">
            <v>5</v>
          </cell>
          <cell r="AI1318">
            <v>0</v>
          </cell>
          <cell r="AJ1318">
            <v>5.4</v>
          </cell>
          <cell r="AK1318">
            <v>5</v>
          </cell>
          <cell r="AL1318">
            <v>12</v>
          </cell>
          <cell r="AN1318">
            <v>44895</v>
          </cell>
          <cell r="AO1318">
            <v>44907</v>
          </cell>
          <cell r="AP1318">
            <v>297401051</v>
          </cell>
          <cell r="AQ1318">
            <v>297401051</v>
          </cell>
          <cell r="AR1318" t="str">
            <v>No Aplica</v>
          </cell>
          <cell r="AS1318" t="e">
            <v>#VALUE!</v>
          </cell>
          <cell r="AT1318">
            <v>3821</v>
          </cell>
          <cell r="AU1318">
            <v>1081</v>
          </cell>
          <cell r="AV1318">
            <v>44714</v>
          </cell>
          <cell r="AW1318">
            <v>374827094</v>
          </cell>
          <cell r="AX1318" t="str">
            <v>O23011601210000007590</v>
          </cell>
        </row>
        <row r="1319">
          <cell r="E1319">
            <v>92749</v>
          </cell>
          <cell r="F1319" t="str">
            <v>92749-2022</v>
          </cell>
          <cell r="G1319" t="str">
            <v>Tienda Virtual CCE</v>
          </cell>
          <cell r="H1319" t="str">
            <v>PROMOVER 100 % DE LA IMPLEMENTACIÓN DE LAS FUENTES DE FINANCIACIÓN PARA EL HÁBITAT</v>
          </cell>
          <cell r="I1319" t="str">
            <v>Terminado</v>
          </cell>
          <cell r="J1319" t="str">
            <v>https://www.colombiacompra.gov.co/tienda-virtual-del-estado-colombiano/ordenes-compra/92749</v>
          </cell>
          <cell r="K1319" t="str">
            <v>92749-2022</v>
          </cell>
          <cell r="M1319" t="str">
            <v>X</v>
          </cell>
          <cell r="N1319" t="str">
            <v>NIT</v>
          </cell>
          <cell r="O1319">
            <v>900011395</v>
          </cell>
          <cell r="P1319">
            <v>6</v>
          </cell>
          <cell r="Q1319" t="str">
            <v>No Aplica</v>
          </cell>
          <cell r="R1319" t="str">
            <v>No Aplica</v>
          </cell>
          <cell r="S1319" t="str">
            <v>BPM CONSULTING LTDA - BUSINESS PROCESS MAN AGEMENT CONSULTING LTDA</v>
          </cell>
          <cell r="T1319" t="str">
            <v>BPM CONSULTING LTDA - BUSINESS PROCESS MAN AGEMENT CONSULTING LTDA</v>
          </cell>
          <cell r="U1319" t="str">
            <v>No Aplica</v>
          </cell>
          <cell r="V1319">
            <v>44742</v>
          </cell>
          <cell r="W1319">
            <v>44743</v>
          </cell>
          <cell r="X1319" t="str">
            <v>No Aplica</v>
          </cell>
          <cell r="Y1319" t="str">
            <v>No Aplica</v>
          </cell>
          <cell r="Z1319" t="str">
            <v>Orden de Compra</v>
          </cell>
          <cell r="AA1319" t="str">
            <v>Contrato</v>
          </cell>
          <cell r="AB1319" t="str">
            <v>Prestación de Servicios</v>
          </cell>
          <cell r="AC1319" t="str">
            <v>CONTRATAR LOS SERVICIOS DE COMUNICACIONES Y TECNOLOGÍA REQUERIDOS PARA PROPORCIONAR INFORMACIÓN AL RESPECTO DE LOS SERVICIOS FINANCIEROS QUE OFRECE LA SUBSECRETARÍA DE GESTIÓN FINANCIERA PARA LA ADQUISICIÓN DE VIVIENDA Y/O ACCESO A SOLUCIONES HABITACIONALES</v>
          </cell>
          <cell r="AD1319">
            <v>44743</v>
          </cell>
          <cell r="AE1319">
            <v>44743</v>
          </cell>
          <cell r="AF1319">
            <v>44743</v>
          </cell>
          <cell r="AG1319">
            <v>44926</v>
          </cell>
          <cell r="AH1319">
            <v>6</v>
          </cell>
          <cell r="AI1319">
            <v>0</v>
          </cell>
          <cell r="AJ1319">
            <v>6</v>
          </cell>
          <cell r="AK1319">
            <v>6</v>
          </cell>
          <cell r="AL1319">
            <v>0</v>
          </cell>
          <cell r="AN1319">
            <v>44926</v>
          </cell>
          <cell r="AO1319">
            <v>44926</v>
          </cell>
          <cell r="AP1319">
            <v>186948912</v>
          </cell>
          <cell r="AQ1319">
            <v>186948912</v>
          </cell>
          <cell r="AR1319" t="str">
            <v>No Aplica</v>
          </cell>
          <cell r="AS1319" t="e">
            <v>#VALUE!</v>
          </cell>
          <cell r="AT1319">
            <v>3949</v>
          </cell>
          <cell r="AU1319">
            <v>1094</v>
          </cell>
          <cell r="AV1319">
            <v>44719</v>
          </cell>
          <cell r="AW1319">
            <v>250000000</v>
          </cell>
          <cell r="AX1319" t="str">
            <v>O23011601190000007825</v>
          </cell>
        </row>
        <row r="1320">
          <cell r="E1320">
            <v>94928</v>
          </cell>
          <cell r="F1320" t="str">
            <v>94928-2022</v>
          </cell>
          <cell r="G1320" t="str">
            <v>Tienda Virtual CCE</v>
          </cell>
          <cell r="H1320" t="str">
            <v>REALIZAR EL 100% DEL MANTENIMIENTO DE LAS 3 SEDES DE LA SDHT</v>
          </cell>
          <cell r="I1320" t="str">
            <v>En Ejecución</v>
          </cell>
          <cell r="J1320" t="str">
            <v>https://colombiacompra.gov.co/tienda-virtual-del-estado-colombiano/ordenes-compra/94928</v>
          </cell>
          <cell r="K1320" t="str">
            <v>94928-2022</v>
          </cell>
          <cell r="M1320" t="str">
            <v>X</v>
          </cell>
          <cell r="N1320" t="str">
            <v>NIT</v>
          </cell>
          <cell r="O1320">
            <v>900205684</v>
          </cell>
          <cell r="P1320">
            <v>3</v>
          </cell>
          <cell r="Q1320" t="str">
            <v>No Aplica</v>
          </cell>
          <cell r="R1320" t="str">
            <v>No Aplica</v>
          </cell>
          <cell r="S1320" t="str">
            <v>GRUPO EMPRESARIAL JHS S.A.S</v>
          </cell>
          <cell r="T1320" t="str">
            <v>GRUPO EMPRESARIAL JHS S.A.S</v>
          </cell>
          <cell r="U1320" t="str">
            <v>No Aplica</v>
          </cell>
          <cell r="V1320">
            <v>44792</v>
          </cell>
          <cell r="W1320">
            <v>44796</v>
          </cell>
          <cell r="X1320" t="str">
            <v>No Aplica</v>
          </cell>
          <cell r="Y1320" t="str">
            <v>No Aplica</v>
          </cell>
          <cell r="Z1320" t="str">
            <v>Orden de Compra</v>
          </cell>
          <cell r="AA1320" t="str">
            <v>Contrato</v>
          </cell>
          <cell r="AB1320" t="str">
            <v>Prestación de Servicios</v>
          </cell>
          <cell r="AC1320" t="str">
            <v>PRESTAR EL SERVICIO DE TRANSPORTE TERRESTRE AUTOMOTOR ESPECIAL, INCLUIDOS TODOS LOS GASTOS INHERENTES AL MISMO</v>
          </cell>
          <cell r="AD1320">
            <v>44796</v>
          </cell>
          <cell r="AE1320">
            <v>44880</v>
          </cell>
          <cell r="AF1320">
            <v>44880</v>
          </cell>
          <cell r="AG1320">
            <v>45030</v>
          </cell>
          <cell r="AH1320">
            <v>5</v>
          </cell>
          <cell r="AI1320">
            <v>0</v>
          </cell>
          <cell r="AJ1320">
            <v>6</v>
          </cell>
          <cell r="AK1320">
            <v>6</v>
          </cell>
          <cell r="AL1320">
            <v>0</v>
          </cell>
          <cell r="AM1320">
            <v>180</v>
          </cell>
          <cell r="AN1320">
            <v>45030</v>
          </cell>
          <cell r="AO1320">
            <v>45060</v>
          </cell>
          <cell r="AP1320">
            <v>334195789</v>
          </cell>
          <cell r="AQ1320">
            <v>528029345</v>
          </cell>
          <cell r="AR1320" t="str">
            <v>No Aplica</v>
          </cell>
          <cell r="AS1320" t="e">
            <v>#VALUE!</v>
          </cell>
          <cell r="AT1320">
            <v>4367</v>
          </cell>
          <cell r="AU1320">
            <v>1338</v>
          </cell>
          <cell r="AV1320">
            <v>44791</v>
          </cell>
          <cell r="AW1320">
            <v>600000000</v>
          </cell>
          <cell r="AX1320" t="str">
            <v>O23011605560000007754</v>
          </cell>
        </row>
        <row r="1321">
          <cell r="E1321">
            <v>95018</v>
          </cell>
          <cell r="F1321" t="str">
            <v>95018-2022</v>
          </cell>
          <cell r="G1321" t="str">
            <v>Tienda Virtual CCE</v>
          </cell>
          <cell r="H1321" t="str">
            <v>OBTENER EL 99 % DE ÍNDICE DE DISPONIBILIDAD DE LOS RECURSOS TECNOLÓGICOS.</v>
          </cell>
          <cell r="I1321" t="str">
            <v>En Ejecución</v>
          </cell>
          <cell r="J1321" t="str">
            <v>https://colombiacompra.gov.co/tienda-virtual-del-estado-colombiano/ordenes-compra/95018</v>
          </cell>
          <cell r="K1321" t="str">
            <v>95018-2022</v>
          </cell>
          <cell r="M1321" t="str">
            <v>X</v>
          </cell>
          <cell r="N1321" t="str">
            <v>NIT</v>
          </cell>
          <cell r="O1321">
            <v>800188299</v>
          </cell>
          <cell r="P1321">
            <v>4</v>
          </cell>
          <cell r="Q1321" t="str">
            <v>No Aplica</v>
          </cell>
          <cell r="R1321" t="str">
            <v>No Aplica</v>
          </cell>
          <cell r="S1321" t="str">
            <v>LINALCA INFORMATICA S.A</v>
          </cell>
          <cell r="T1321" t="str">
            <v>LINALCA INFORMATICA S.A</v>
          </cell>
          <cell r="U1321" t="str">
            <v>No Aplica</v>
          </cell>
          <cell r="V1321">
            <v>44796</v>
          </cell>
          <cell r="W1321">
            <v>44798</v>
          </cell>
          <cell r="X1321" t="str">
            <v>No Aplica</v>
          </cell>
          <cell r="Y1321" t="str">
            <v>No Aplica</v>
          </cell>
          <cell r="Z1321" t="str">
            <v>Orden de Compra</v>
          </cell>
          <cell r="AA1321" t="str">
            <v>Contrato</v>
          </cell>
          <cell r="AB1321" t="str">
            <v>Compra-Venta</v>
          </cell>
          <cell r="AC1321" t="str">
            <v>ADQUISICIÓN DE EQUIPOS DE CÓMPUTO PARA LA SECRETARIA DISTRITAL DEL HÁBITAT</v>
          </cell>
          <cell r="AD1321">
            <v>44798</v>
          </cell>
          <cell r="AE1321">
            <v>44832</v>
          </cell>
          <cell r="AF1321">
            <v>44832</v>
          </cell>
          <cell r="AG1321" t="str">
            <v>pendiente</v>
          </cell>
          <cell r="AH1321">
            <v>6</v>
          </cell>
          <cell r="AI1321">
            <v>0</v>
          </cell>
          <cell r="AJ1321">
            <v>6</v>
          </cell>
          <cell r="AK1321">
            <v>6</v>
          </cell>
          <cell r="AL1321">
            <v>0</v>
          </cell>
          <cell r="AN1321">
            <v>45012</v>
          </cell>
          <cell r="AO1321">
            <v>45012</v>
          </cell>
          <cell r="AP1321">
            <v>57879080</v>
          </cell>
          <cell r="AQ1321">
            <v>57879080</v>
          </cell>
          <cell r="AR1321" t="str">
            <v>No Aplica</v>
          </cell>
          <cell r="AS1321" t="e">
            <v>#VALUE!</v>
          </cell>
          <cell r="AT1321">
            <v>3349</v>
          </cell>
          <cell r="AU1321">
            <v>1315</v>
          </cell>
          <cell r="AV1321">
            <v>44783</v>
          </cell>
          <cell r="AW1321">
            <v>600000000</v>
          </cell>
          <cell r="AX1321" t="str">
            <v>O23011605530000007815</v>
          </cell>
        </row>
        <row r="1322">
          <cell r="E1322">
            <v>95034</v>
          </cell>
          <cell r="F1322" t="str">
            <v>95034-2022</v>
          </cell>
          <cell r="G1322" t="str">
            <v>Tienda Virtual CCE</v>
          </cell>
          <cell r="H1322" t="str">
            <v>No Aplica</v>
          </cell>
          <cell r="I1322" t="str">
            <v>En Ejecución</v>
          </cell>
          <cell r="J1322" t="str">
            <v>https://www.colombiacompra.gov.co/tienda-virtual-del-estado-colombiano/ordenes-compra/95034</v>
          </cell>
          <cell r="K1322" t="str">
            <v>95034-2022</v>
          </cell>
          <cell r="M1322" t="str">
            <v>X</v>
          </cell>
          <cell r="N1322" t="str">
            <v>NIT</v>
          </cell>
          <cell r="O1322">
            <v>900105979</v>
          </cell>
          <cell r="P1322">
            <v>1</v>
          </cell>
          <cell r="Q1322" t="str">
            <v>No Aplica</v>
          </cell>
          <cell r="R1322" t="str">
            <v>No Aplica</v>
          </cell>
          <cell r="S1322" t="str">
            <v>BUSINESSMIND COLOMBIA SA - BMIND S.A.S.</v>
          </cell>
          <cell r="T1322" t="str">
            <v>BUSINESSMIND COLOMBIA SA - BMIND S.A.S.</v>
          </cell>
          <cell r="U1322" t="str">
            <v>No Aplica</v>
          </cell>
          <cell r="V1322">
            <v>44796</v>
          </cell>
          <cell r="W1322">
            <v>44798</v>
          </cell>
          <cell r="X1322" t="str">
            <v>No Aplica</v>
          </cell>
          <cell r="Y1322" t="str">
            <v>No Aplica</v>
          </cell>
          <cell r="Z1322" t="str">
            <v>Orden de Compra</v>
          </cell>
          <cell r="AA1322" t="str">
            <v>Contrato</v>
          </cell>
          <cell r="AB1322" t="str">
            <v>Prestación de Servicios</v>
          </cell>
          <cell r="AC1322" t="str">
            <v>RENOVACIÓN DE LA PLATAFORMA DE BASE DE DATOS ORACLE EN LA NUBE PARA LA SECRETARIA DISTRITAL DEL HÁBITAT</v>
          </cell>
          <cell r="AD1322">
            <v>44799</v>
          </cell>
          <cell r="AE1322">
            <v>44816</v>
          </cell>
          <cell r="AF1322">
            <v>44816</v>
          </cell>
          <cell r="AG1322">
            <v>45180</v>
          </cell>
          <cell r="AH1322">
            <v>12</v>
          </cell>
          <cell r="AI1322">
            <v>0</v>
          </cell>
          <cell r="AJ1322">
            <v>12</v>
          </cell>
          <cell r="AK1322">
            <v>12</v>
          </cell>
          <cell r="AL1322">
            <v>0</v>
          </cell>
          <cell r="AN1322">
            <v>45180</v>
          </cell>
          <cell r="AO1322">
            <v>45180</v>
          </cell>
          <cell r="AP1322">
            <v>14984170</v>
          </cell>
          <cell r="AQ1322">
            <v>14984170</v>
          </cell>
          <cell r="AR1322" t="str">
            <v>No Aplica</v>
          </cell>
          <cell r="AS1322" t="e">
            <v>#VALUE!</v>
          </cell>
          <cell r="AT1322" t="str">
            <v>No Aplica</v>
          </cell>
          <cell r="AU1322">
            <v>1309</v>
          </cell>
          <cell r="AV1322">
            <v>44781</v>
          </cell>
          <cell r="AW1322">
            <v>14984170</v>
          </cell>
          <cell r="AX1322" t="str">
            <v>O21202020080383151</v>
          </cell>
        </row>
        <row r="1323">
          <cell r="E1323">
            <v>95034</v>
          </cell>
          <cell r="F1323" t="str">
            <v>95034-2022</v>
          </cell>
          <cell r="G1323" t="str">
            <v>Tienda Virtual CCE</v>
          </cell>
          <cell r="H1323" t="str">
            <v>IMPLEMENTAR 1 PLATAFORMA VIRTUAL DE REALIZACIÓN DE TRÁMITES</v>
          </cell>
          <cell r="I1323" t="str">
            <v>En Ejecución</v>
          </cell>
          <cell r="J1323" t="str">
            <v>https://www.colombiacompra.gov.co/tienda-virtual-del-estado-colombiano/ordenes-compra/95034</v>
          </cell>
          <cell r="K1323" t="str">
            <v>95034-2022</v>
          </cell>
          <cell r="M1323" t="str">
            <v>X</v>
          </cell>
          <cell r="N1323" t="str">
            <v>NIT</v>
          </cell>
          <cell r="O1323">
            <v>900105979</v>
          </cell>
          <cell r="P1323">
            <v>1</v>
          </cell>
          <cell r="Q1323" t="str">
            <v>No Aplica</v>
          </cell>
          <cell r="R1323" t="str">
            <v>No Aplica</v>
          </cell>
          <cell r="S1323" t="str">
            <v>BUSINESSMIND COLOMBIA SA - BMIND S.A.S.</v>
          </cell>
          <cell r="T1323" t="str">
            <v>BUSINESSMIND COLOMBIA SA - BMIND S.A.S.</v>
          </cell>
          <cell r="U1323" t="str">
            <v>No Aplica</v>
          </cell>
          <cell r="V1323">
            <v>44796</v>
          </cell>
          <cell r="W1323">
            <v>44798</v>
          </cell>
          <cell r="X1323" t="str">
            <v>No Aplica</v>
          </cell>
          <cell r="Y1323" t="str">
            <v>No Aplica</v>
          </cell>
          <cell r="Z1323" t="str">
            <v>Orden de Compra</v>
          </cell>
          <cell r="AA1323" t="str">
            <v>Contrato</v>
          </cell>
          <cell r="AB1323" t="str">
            <v>Prestación de Servicios</v>
          </cell>
          <cell r="AC1323" t="str">
            <v>RENOVACIÓN DE LA PLATAFORMA DE BASE DE DATOS ORACLE EN LA NUBE PARA LA SECRETARIA DISTRITAL DEL HÁBITAT</v>
          </cell>
          <cell r="AD1323">
            <v>44799</v>
          </cell>
          <cell r="AE1323">
            <v>44816</v>
          </cell>
          <cell r="AF1323">
            <v>44816</v>
          </cell>
          <cell r="AG1323">
            <v>45180</v>
          </cell>
          <cell r="AH1323">
            <v>12</v>
          </cell>
          <cell r="AI1323">
            <v>0</v>
          </cell>
          <cell r="AJ1323">
            <v>12</v>
          </cell>
          <cell r="AK1323">
            <v>12</v>
          </cell>
          <cell r="AL1323">
            <v>0</v>
          </cell>
          <cell r="AN1323">
            <v>45180</v>
          </cell>
          <cell r="AO1323">
            <v>45180</v>
          </cell>
          <cell r="AP1323">
            <v>30000000</v>
          </cell>
          <cell r="AQ1323">
            <v>30000000</v>
          </cell>
          <cell r="AR1323" t="str">
            <v>No Aplica</v>
          </cell>
          <cell r="AS1323" t="e">
            <v>#VALUE!</v>
          </cell>
          <cell r="AT1323">
            <v>3934</v>
          </cell>
          <cell r="AU1323">
            <v>1299</v>
          </cell>
          <cell r="AV1323">
            <v>44778</v>
          </cell>
          <cell r="AW1323">
            <v>30000000</v>
          </cell>
          <cell r="AX1323" t="str">
            <v>O23011601190000007747</v>
          </cell>
        </row>
        <row r="1324">
          <cell r="E1324">
            <v>95034</v>
          </cell>
          <cell r="F1324" t="str">
            <v>95034-2022</v>
          </cell>
          <cell r="G1324" t="str">
            <v>Tienda Virtual CCE</v>
          </cell>
          <cell r="H1324" t="str">
            <v>OBTENER EL 99 % DE ÍNDICE DE DISPONIBILIDAD DE LOS RECURSOS TECNOLÓGICOS.</v>
          </cell>
          <cell r="I1324" t="str">
            <v>En Ejecución</v>
          </cell>
          <cell r="J1324" t="str">
            <v>https://www.colombiacompra.gov.co/tienda-virtual-del-estado-colombiano/ordenes-compra/95034</v>
          </cell>
          <cell r="K1324" t="str">
            <v>95034-2022</v>
          </cell>
          <cell r="M1324" t="str">
            <v>X</v>
          </cell>
          <cell r="N1324" t="str">
            <v>NIT</v>
          </cell>
          <cell r="O1324">
            <v>900105979</v>
          </cell>
          <cell r="P1324">
            <v>1</v>
          </cell>
          <cell r="Q1324" t="str">
            <v>No Aplica</v>
          </cell>
          <cell r="R1324" t="str">
            <v>No Aplica</v>
          </cell>
          <cell r="S1324" t="str">
            <v>BUSINESSMIND COLOMBIA SA - BMIND S.A.S.</v>
          </cell>
          <cell r="T1324" t="str">
            <v>BUSINESSMIND COLOMBIA SA - BMIND S.A.S.</v>
          </cell>
          <cell r="U1324" t="str">
            <v>No Aplica</v>
          </cell>
          <cell r="V1324">
            <v>44796</v>
          </cell>
          <cell r="W1324">
            <v>44798</v>
          </cell>
          <cell r="X1324" t="str">
            <v>No Aplica</v>
          </cell>
          <cell r="Y1324" t="str">
            <v>No Aplica</v>
          </cell>
          <cell r="Z1324" t="str">
            <v>Orden de Compra</v>
          </cell>
          <cell r="AA1324" t="str">
            <v>Contrato</v>
          </cell>
          <cell r="AB1324" t="str">
            <v>Prestación de Servicios</v>
          </cell>
          <cell r="AC1324" t="str">
            <v>RENOVACIÓN DE LA PLATAFORMA DE BASE DE DATOS ORACLE EN LA NUBE PARA LA SECRETARIA DISTRITAL DEL HÁBITAT</v>
          </cell>
          <cell r="AD1324">
            <v>44799</v>
          </cell>
          <cell r="AE1324">
            <v>44816</v>
          </cell>
          <cell r="AF1324">
            <v>44816</v>
          </cell>
          <cell r="AG1324">
            <v>45180</v>
          </cell>
          <cell r="AH1324">
            <v>12</v>
          </cell>
          <cell r="AI1324">
            <v>0</v>
          </cell>
          <cell r="AJ1324">
            <v>12</v>
          </cell>
          <cell r="AK1324">
            <v>12</v>
          </cell>
          <cell r="AL1324">
            <v>0</v>
          </cell>
          <cell r="AM1324">
            <v>360</v>
          </cell>
          <cell r="AN1324">
            <v>45180</v>
          </cell>
          <cell r="AO1324">
            <v>45180</v>
          </cell>
          <cell r="AP1324">
            <v>155645830</v>
          </cell>
          <cell r="AQ1324">
            <v>255945830</v>
          </cell>
          <cell r="AR1324" t="str">
            <v>No Aplica</v>
          </cell>
          <cell r="AS1324" t="e">
            <v>#VALUE!</v>
          </cell>
          <cell r="AT1324">
            <v>3351</v>
          </cell>
          <cell r="AU1324">
            <v>1322</v>
          </cell>
          <cell r="AV1324">
            <v>44785</v>
          </cell>
          <cell r="AW1324">
            <v>165015830</v>
          </cell>
          <cell r="AX1324" t="str">
            <v>O23011605530000007815</v>
          </cell>
        </row>
        <row r="1325">
          <cell r="E1325">
            <v>100806</v>
          </cell>
          <cell r="F1325" t="str">
            <v>100806-2022</v>
          </cell>
          <cell r="G1325" t="str">
            <v>Tienda Virtual CCE</v>
          </cell>
          <cell r="H1325" t="e">
            <v>#N/A</v>
          </cell>
          <cell r="I1325" t="str">
            <v>En Ejecución</v>
          </cell>
          <cell r="J1325" t="str">
            <v>https://www.colombiacompra.gov.co/tienda-virtual-del-estado-colombiano/ordenes-compra/100806</v>
          </cell>
          <cell r="K1325" t="str">
            <v>100806-2022</v>
          </cell>
          <cell r="M1325" t="str">
            <v>X</v>
          </cell>
          <cell r="N1325" t="str">
            <v>NIT</v>
          </cell>
          <cell r="O1325">
            <v>890317923</v>
          </cell>
          <cell r="Q1325" t="str">
            <v>No Aplica</v>
          </cell>
          <cell r="R1325" t="str">
            <v>No Aplica</v>
          </cell>
          <cell r="S1325" t="str">
            <v>INTEGRADORES DE SOLUCIONES EN TECNOLOGÍA - ASIC SAS</v>
          </cell>
          <cell r="T1325" t="str">
            <v>INTEGRADORES DE SOLUCIONES EN TECNOLOGÍA - ASIC SAS</v>
          </cell>
          <cell r="U1325" t="str">
            <v>No Aplica</v>
          </cell>
          <cell r="V1325">
            <v>44894</v>
          </cell>
          <cell r="W1325">
            <v>44904</v>
          </cell>
          <cell r="X1325" t="str">
            <v>No Aplica</v>
          </cell>
          <cell r="Y1325" t="str">
            <v>No Aplica</v>
          </cell>
          <cell r="Z1325" t="str">
            <v>Orden de Compra</v>
          </cell>
          <cell r="AA1325" t="str">
            <v>Contrato</v>
          </cell>
          <cell r="AB1325" t="str">
            <v>Compra-Venta</v>
          </cell>
          <cell r="AC1325" t="str">
            <v>ADQUISICION DE CERTIFICADOS DE SITIO SEGURO SSL PARA LAS APLICACIONES WEB DE LA SECRETARIA DISTRITAL DEL HABITAT</v>
          </cell>
          <cell r="AD1325">
            <v>44904</v>
          </cell>
          <cell r="AE1325">
            <v>44907</v>
          </cell>
          <cell r="AF1325">
            <v>44907</v>
          </cell>
          <cell r="AG1325">
            <v>45260</v>
          </cell>
          <cell r="AH1325">
            <v>11</v>
          </cell>
          <cell r="AI1325">
            <v>19</v>
          </cell>
          <cell r="AJ1325">
            <v>11.633333333333333</v>
          </cell>
          <cell r="AK1325">
            <v>11</v>
          </cell>
          <cell r="AL1325">
            <v>19</v>
          </cell>
          <cell r="AM1325">
            <v>349</v>
          </cell>
          <cell r="AN1325">
            <v>45260</v>
          </cell>
          <cell r="AO1325">
            <v>45260</v>
          </cell>
          <cell r="AP1325">
            <v>45220000</v>
          </cell>
          <cell r="AQ1325">
            <v>45220000</v>
          </cell>
          <cell r="AR1325" t="str">
            <v>No Aplica</v>
          </cell>
          <cell r="AS1325" t="e">
            <v>#VALUE!</v>
          </cell>
          <cell r="AU1325">
            <v>2222</v>
          </cell>
          <cell r="AV1325">
            <v>44894</v>
          </cell>
          <cell r="AW1325">
            <v>45220000</v>
          </cell>
          <cell r="AX1325" t="str">
            <v>O23011605530000007815</v>
          </cell>
        </row>
        <row r="1326">
          <cell r="E1326" t="str">
            <v>1118SDHT-2022</v>
          </cell>
          <cell r="F1326" t="str">
            <v>1118SDHT-2022-2022</v>
          </cell>
          <cell r="G1326" t="str">
            <v>CO1.PCCNTR.4135656</v>
          </cell>
          <cell r="H1326" t="str">
            <v>BENEFICIAR 15851 HOGARES  CON SUBSIDIOS PARA ADQUISICIÓN DE VIVIENDA VIS Y VIP</v>
          </cell>
          <cell r="I1326" t="str">
            <v>En Ejecución</v>
          </cell>
          <cell r="J1326" t="str">
            <v>https://community.secop.gov.co/Public/Tendering/OpportunityDetail/Index?noticeUID=CO1.NTC.3418705&amp;isFromPublicArea=True&amp;isModal=False</v>
          </cell>
          <cell r="K1326" t="str">
            <v>SDHT-SGF-PSP-013-2022</v>
          </cell>
          <cell r="L1326" t="str">
            <v>X</v>
          </cell>
          <cell r="N1326" t="str">
            <v>CC</v>
          </cell>
          <cell r="O1326">
            <v>52798214</v>
          </cell>
          <cell r="Q1326" t="str">
            <v>MURCIA BARON</v>
          </cell>
          <cell r="R1326" t="str">
            <v>CAROL JULIETA</v>
          </cell>
          <cell r="S1326" t="str">
            <v>No Aplica</v>
          </cell>
          <cell r="T1326" t="str">
            <v>CAROL JULIETA MURCIA BARON</v>
          </cell>
          <cell r="U1326" t="str">
            <v>F</v>
          </cell>
          <cell r="V1326">
            <v>44853</v>
          </cell>
          <cell r="W1326" t="str">
            <v>No Aplica</v>
          </cell>
          <cell r="X1326">
            <v>44854</v>
          </cell>
          <cell r="Y1326">
            <v>45075</v>
          </cell>
          <cell r="Z1326" t="str">
            <v>Contratación Directa</v>
          </cell>
          <cell r="AA1326" t="str">
            <v>Contrato</v>
          </cell>
          <cell r="AB1326" t="str">
            <v>Prestación de Servicios Profesionales</v>
          </cell>
          <cell r="AC1326" t="str">
            <v>PRESTAR SERVICIOS PROFESIONALES PARA GESTIONAR Y REVISAR LOS ASPECTOS JURÍDICOS DE LOS PROCESOS CONTRACTUALES A CARGO DE LA SUBSECRETARÍA DE GESTIÓN FINANCIERA.</v>
          </cell>
          <cell r="AD1326">
            <v>44854</v>
          </cell>
          <cell r="AE1326">
            <v>44854</v>
          </cell>
          <cell r="AF1326">
            <v>44854</v>
          </cell>
          <cell r="AG1326">
            <v>45228</v>
          </cell>
          <cell r="AH1326">
            <v>7</v>
          </cell>
          <cell r="AI1326">
            <v>10</v>
          </cell>
          <cell r="AJ1326">
            <v>7.333333333333333</v>
          </cell>
          <cell r="AK1326">
            <v>7</v>
          </cell>
          <cell r="AL1326">
            <v>10</v>
          </cell>
          <cell r="AN1326">
            <v>45075</v>
          </cell>
          <cell r="AO1326">
            <v>45075</v>
          </cell>
          <cell r="AP1326">
            <v>56650000</v>
          </cell>
          <cell r="AQ1326">
            <v>56650000</v>
          </cell>
          <cell r="AR1326">
            <v>7725000</v>
          </cell>
          <cell r="AS1326">
            <v>0</v>
          </cell>
          <cell r="AT1326">
            <v>4595</v>
          </cell>
          <cell r="AU1326">
            <v>1562</v>
          </cell>
          <cell r="AV1326">
            <v>44848</v>
          </cell>
          <cell r="AW1326">
            <v>58453000</v>
          </cell>
          <cell r="AX1326" t="str">
            <v>O23011601010000007823</v>
          </cell>
        </row>
        <row r="1327">
          <cell r="E1327">
            <v>101478</v>
          </cell>
          <cell r="F1327" t="str">
            <v>101478-2022</v>
          </cell>
          <cell r="G1327" t="str">
            <v>Tienda Virtual CCE</v>
          </cell>
          <cell r="H1327" t="e">
            <v>#N/A</v>
          </cell>
          <cell r="I1327" t="str">
            <v>En Ejecución</v>
          </cell>
          <cell r="J1327" t="str">
            <v>https://www.colombiacompra.gov.co/tienda-virtual-del-estado-colombiano/ordenes-compra/101478</v>
          </cell>
          <cell r="K1327" t="str">
            <v>101478-2022</v>
          </cell>
          <cell r="M1327" t="str">
            <v>X</v>
          </cell>
          <cell r="N1327" t="str">
            <v>NIT</v>
          </cell>
          <cell r="O1327">
            <v>800237412</v>
          </cell>
          <cell r="Q1327" t="str">
            <v>No Aplica</v>
          </cell>
          <cell r="R1327" t="str">
            <v>No Aplica</v>
          </cell>
          <cell r="S1327" t="str">
            <v>FERRICENTROS S A S</v>
          </cell>
          <cell r="T1327" t="str">
            <v>FERRICENTROS S A S</v>
          </cell>
          <cell r="U1327" t="str">
            <v>No Aplica</v>
          </cell>
          <cell r="V1327">
            <v>44901</v>
          </cell>
          <cell r="W1327" t="str">
            <v>No Aplica</v>
          </cell>
          <cell r="X1327" t="str">
            <v>No Aplica</v>
          </cell>
          <cell r="Y1327" t="str">
            <v>No Aplica</v>
          </cell>
          <cell r="Z1327" t="str">
            <v>Orden de Compra</v>
          </cell>
          <cell r="AA1327" t="str">
            <v>Contrato</v>
          </cell>
          <cell r="AB1327" t="str">
            <v>Compra-Venta</v>
          </cell>
          <cell r="AC1327" t="str">
            <v>Adquisición de equipos acústicos para la Secretaría Distrital del Hábitat</v>
          </cell>
          <cell r="AD1327">
            <v>44907</v>
          </cell>
          <cell r="AF1327">
            <v>44907</v>
          </cell>
          <cell r="AG1327">
            <v>44921</v>
          </cell>
          <cell r="AH1327">
            <v>1</v>
          </cell>
          <cell r="AI1327">
            <v>0</v>
          </cell>
          <cell r="AJ1327">
            <v>1</v>
          </cell>
          <cell r="AK1327">
            <v>1</v>
          </cell>
          <cell r="AL1327">
            <v>0</v>
          </cell>
          <cell r="AM1327">
            <v>30</v>
          </cell>
          <cell r="AN1327">
            <v>44937</v>
          </cell>
          <cell r="AO1327">
            <v>44937</v>
          </cell>
          <cell r="AP1327">
            <v>4801677</v>
          </cell>
          <cell r="AQ1327">
            <v>4801677</v>
          </cell>
          <cell r="AR1327" t="str">
            <v>No Aplica</v>
          </cell>
          <cell r="AS1327" t="e">
            <v>#VALUE!</v>
          </cell>
          <cell r="AU1327">
            <v>2052</v>
          </cell>
          <cell r="AV1327">
            <v>44887</v>
          </cell>
          <cell r="AW1327">
            <v>8032500</v>
          </cell>
          <cell r="AX1327" t="str">
            <v>O23011605530000007815</v>
          </cell>
        </row>
        <row r="1328">
          <cell r="E1328">
            <v>103169</v>
          </cell>
          <cell r="F1328" t="str">
            <v>103169-2022</v>
          </cell>
          <cell r="G1328" t="str">
            <v>Tienda Virtual CCE</v>
          </cell>
          <cell r="H1328" t="e">
            <v>#N/A</v>
          </cell>
          <cell r="I1328" t="str">
            <v>En Ejecución</v>
          </cell>
          <cell r="J1328" t="str">
            <v>https://www.colombiacompra.gov.co/tienda-virtual-del-estado-colombiano/ordenes-compra/103169</v>
          </cell>
          <cell r="K1328" t="str">
            <v>103169-2022</v>
          </cell>
          <cell r="M1328" t="str">
            <v>X</v>
          </cell>
          <cell r="N1328" t="str">
            <v>NIT</v>
          </cell>
          <cell r="O1328">
            <v>800028446</v>
          </cell>
          <cell r="Q1328" t="str">
            <v>No Aplica</v>
          </cell>
          <cell r="R1328" t="str">
            <v>No Aplica</v>
          </cell>
          <cell r="S1328" t="str">
            <v>MANUFACTURAS SUMAPAZ S.A.</v>
          </cell>
          <cell r="T1328" t="str">
            <v>MANUFACTURAS SUMAPAZ S.A.</v>
          </cell>
          <cell r="U1328" t="str">
            <v>No Aplica</v>
          </cell>
          <cell r="V1328">
            <v>44921</v>
          </cell>
          <cell r="W1328">
            <v>44922</v>
          </cell>
          <cell r="X1328" t="str">
            <v>No Aplica</v>
          </cell>
          <cell r="Y1328" t="str">
            <v>No Aplica</v>
          </cell>
          <cell r="Z1328" t="str">
            <v>Orden de Compra</v>
          </cell>
          <cell r="AA1328" t="str">
            <v>Contrato</v>
          </cell>
          <cell r="AB1328" t="str">
            <v>Compra-Venta</v>
          </cell>
          <cell r="AC1328" t="str">
            <v>Adquisición de sillas ergonómicas, de conformidad con las especificaciones técnicas requeridas por la Secretaría Distrital del Hábitat</v>
          </cell>
          <cell r="AD1328">
            <v>44922</v>
          </cell>
          <cell r="AE1328">
            <v>44925</v>
          </cell>
          <cell r="AF1328">
            <v>44925</v>
          </cell>
          <cell r="AG1328">
            <v>44956</v>
          </cell>
          <cell r="AH1328">
            <v>1</v>
          </cell>
          <cell r="AI1328">
            <v>4</v>
          </cell>
          <cell r="AJ1328">
            <v>1.1333333333333333</v>
          </cell>
          <cell r="AK1328">
            <v>1</v>
          </cell>
          <cell r="AL1328">
            <v>4</v>
          </cell>
          <cell r="AM1328">
            <v>34</v>
          </cell>
          <cell r="AN1328">
            <v>44956</v>
          </cell>
          <cell r="AO1328">
            <v>44956</v>
          </cell>
          <cell r="AP1328">
            <v>45809778</v>
          </cell>
          <cell r="AQ1328">
            <v>45809778</v>
          </cell>
          <cell r="AR1328" t="str">
            <v>No Aplica</v>
          </cell>
          <cell r="AS1328" t="e">
            <v>#VALUE!</v>
          </cell>
          <cell r="AU1328">
            <v>1734</v>
          </cell>
          <cell r="AV1328">
            <v>44861</v>
          </cell>
          <cell r="AW1328">
            <v>45809778</v>
          </cell>
          <cell r="AX1328" t="str">
            <v>O23011605560000007754</v>
          </cell>
        </row>
        <row r="1329">
          <cell r="E1329">
            <v>103169</v>
          </cell>
          <cell r="F1329" t="str">
            <v>103169-2022</v>
          </cell>
          <cell r="G1329" t="str">
            <v>Tienda Virtual CCE</v>
          </cell>
          <cell r="H1329" t="e">
            <v>#N/A</v>
          </cell>
          <cell r="I1329" t="str">
            <v>En Ejecución</v>
          </cell>
          <cell r="J1329" t="str">
            <v>https://www.colombiacompra.gov.co/tienda-virtual-del-estado-colombiano/ordenes-compra/103169</v>
          </cell>
          <cell r="K1329" t="str">
            <v>103169-2022</v>
          </cell>
          <cell r="M1329" t="str">
            <v>X</v>
          </cell>
          <cell r="N1329" t="str">
            <v>NIT</v>
          </cell>
          <cell r="O1329">
            <v>800028446</v>
          </cell>
          <cell r="Q1329" t="str">
            <v>No Aplica</v>
          </cell>
          <cell r="R1329" t="str">
            <v>No Aplica</v>
          </cell>
          <cell r="S1329" t="str">
            <v>MANUFACTURAS SUMAPAZ S.A.</v>
          </cell>
          <cell r="T1329" t="str">
            <v>MANUFACTURAS SUMAPAZ S.A.</v>
          </cell>
          <cell r="U1329" t="str">
            <v>No Aplica</v>
          </cell>
          <cell r="V1329">
            <v>44921</v>
          </cell>
          <cell r="W1329">
            <v>44922</v>
          </cell>
          <cell r="X1329" t="str">
            <v>No Aplica</v>
          </cell>
          <cell r="Y1329" t="str">
            <v>No Aplica</v>
          </cell>
          <cell r="Z1329" t="str">
            <v>Orden de Compra</v>
          </cell>
          <cell r="AA1329" t="str">
            <v>Contrato</v>
          </cell>
          <cell r="AB1329" t="str">
            <v>Compra-Venta</v>
          </cell>
          <cell r="AC1329" t="str">
            <v>Adquisición de sillas ergonómicas, de conformidad con las especificaciones técnicas requeridas por la Secretaría Distrital del Hábitat</v>
          </cell>
          <cell r="AD1329">
            <v>44922</v>
          </cell>
          <cell r="AE1329" t="str">
            <v>pendiente</v>
          </cell>
          <cell r="AF1329">
            <v>44922</v>
          </cell>
          <cell r="AG1329" t="str">
            <v>pendiente</v>
          </cell>
          <cell r="AH1329">
            <v>1</v>
          </cell>
          <cell r="AI1329">
            <v>4</v>
          </cell>
          <cell r="AJ1329">
            <v>1.1333333333333333</v>
          </cell>
          <cell r="AK1329">
            <v>1</v>
          </cell>
          <cell r="AL1329">
            <v>4</v>
          </cell>
          <cell r="AM1329">
            <v>34</v>
          </cell>
          <cell r="AN1329">
            <v>44956</v>
          </cell>
          <cell r="AO1329">
            <v>44956</v>
          </cell>
          <cell r="AP1329">
            <v>229934043</v>
          </cell>
          <cell r="AQ1329">
            <v>229934043</v>
          </cell>
          <cell r="AR1329" t="str">
            <v>No Aplica</v>
          </cell>
          <cell r="AS1329" t="e">
            <v>#VALUE!</v>
          </cell>
          <cell r="AU1329">
            <v>1734</v>
          </cell>
          <cell r="AV1329">
            <v>44861</v>
          </cell>
          <cell r="AW1329">
            <v>45809778</v>
          </cell>
          <cell r="AX1329" t="str">
            <v>O23011605560000007754</v>
          </cell>
        </row>
        <row r="1330">
          <cell r="E1330">
            <v>103264</v>
          </cell>
          <cell r="F1330" t="str">
            <v>103264-2022</v>
          </cell>
          <cell r="G1330" t="str">
            <v>Tienda Virtual CCE</v>
          </cell>
          <cell r="H1330" t="e">
            <v>#N/A</v>
          </cell>
          <cell r="I1330" t="str">
            <v>En Ejecución</v>
          </cell>
          <cell r="J1330" t="str">
            <v>https://www.colombiacompra.gov.co/tienda-virtual-del-estado-colombiano/ordenes-compra/103264</v>
          </cell>
          <cell r="K1330" t="str">
            <v>103264-2022</v>
          </cell>
          <cell r="M1330" t="str">
            <v>X</v>
          </cell>
          <cell r="N1330" t="str">
            <v>NIT</v>
          </cell>
          <cell r="O1330">
            <v>800020006</v>
          </cell>
          <cell r="Q1330" t="str">
            <v>No Aplica</v>
          </cell>
          <cell r="R1330" t="str">
            <v>No Aplica</v>
          </cell>
          <cell r="S1330" t="str">
            <v>AUTO INVERSIONES COLOMBIA S.A. AUTOINVER COL</v>
          </cell>
          <cell r="T1330" t="str">
            <v>AUTO INVERSIONES COLOMBIA S.A. AUTOINVER COL</v>
          </cell>
          <cell r="U1330" t="str">
            <v>No Aplica</v>
          </cell>
          <cell r="V1330">
            <v>44922</v>
          </cell>
          <cell r="W1330">
            <v>44923</v>
          </cell>
          <cell r="X1330" t="str">
            <v>No Aplica</v>
          </cell>
          <cell r="Y1330" t="str">
            <v>No Aplica</v>
          </cell>
          <cell r="Z1330" t="str">
            <v>Orden de Compra</v>
          </cell>
          <cell r="AA1330" t="str">
            <v>Contrato</v>
          </cell>
          <cell r="AB1330" t="str">
            <v>Prestación de Servicios</v>
          </cell>
          <cell r="AC1330" t="str">
            <v>PRESTAR EL SERVICIO DE MANTENIMIENTO PREVENTIVO Y CORRECTIVO CON SUMINISTRO DE REPUESTOS Y MANO DE OBRA PARA EL PARQUE AUTOMOTOR DE LA SECRETARIA DISTRITAL DEL HÁBITAT</v>
          </cell>
          <cell r="AD1330">
            <v>44923</v>
          </cell>
          <cell r="AE1330">
            <v>44936</v>
          </cell>
          <cell r="AF1330">
            <v>44936</v>
          </cell>
          <cell r="AG1330">
            <v>45086</v>
          </cell>
          <cell r="AH1330">
            <v>5</v>
          </cell>
          <cell r="AI1330">
            <v>0</v>
          </cell>
          <cell r="AJ1330">
            <v>5</v>
          </cell>
          <cell r="AK1330">
            <v>5</v>
          </cell>
          <cell r="AL1330">
            <v>0</v>
          </cell>
          <cell r="AM1330">
            <v>150</v>
          </cell>
          <cell r="AN1330">
            <v>45086</v>
          </cell>
          <cell r="AO1330">
            <v>45086</v>
          </cell>
          <cell r="AP1330">
            <v>50000000</v>
          </cell>
          <cell r="AQ1330">
            <v>50000000</v>
          </cell>
          <cell r="AR1330" t="str">
            <v>No Aplica</v>
          </cell>
          <cell r="AS1330" t="e">
            <v>#VALUE!</v>
          </cell>
          <cell r="AU1330">
            <v>1547</v>
          </cell>
          <cell r="AV1330">
            <v>44840</v>
          </cell>
          <cell r="AW1330">
            <v>50000000</v>
          </cell>
          <cell r="AX1330" t="str">
            <v>O23011605560000007754</v>
          </cell>
        </row>
        <row r="1331">
          <cell r="E1331">
            <v>103264</v>
          </cell>
          <cell r="F1331" t="str">
            <v>103264-2022</v>
          </cell>
          <cell r="G1331" t="str">
            <v>Tienda Virtual CCE</v>
          </cell>
          <cell r="H1331" t="e">
            <v>#N/A</v>
          </cell>
          <cell r="I1331" t="str">
            <v>En Ejecución</v>
          </cell>
          <cell r="J1331" t="str">
            <v>https://www.colombiacompra.gov.co/tienda-virtual-del-estado-colombiano/ordenes-compra/103264</v>
          </cell>
          <cell r="K1331" t="str">
            <v>103264-2022</v>
          </cell>
          <cell r="M1331" t="str">
            <v>X</v>
          </cell>
          <cell r="N1331" t="str">
            <v>NIT</v>
          </cell>
          <cell r="O1331">
            <v>800020006</v>
          </cell>
          <cell r="Q1331" t="str">
            <v>No Aplica</v>
          </cell>
          <cell r="R1331" t="str">
            <v>No Aplica</v>
          </cell>
          <cell r="S1331" t="str">
            <v>AUTO INVERSIONES COLOMBIA S.A. AUTOINVER COL</v>
          </cell>
          <cell r="T1331" t="str">
            <v>AUTO INVERSIONES COLOMBIA S.A. AUTOINVER COL</v>
          </cell>
          <cell r="U1331" t="str">
            <v>No Aplica</v>
          </cell>
          <cell r="V1331">
            <v>44922</v>
          </cell>
          <cell r="W1331">
            <v>44923</v>
          </cell>
          <cell r="X1331" t="str">
            <v>No Aplica</v>
          </cell>
          <cell r="Y1331" t="str">
            <v>No Aplica</v>
          </cell>
          <cell r="Z1331" t="str">
            <v>Orden de Compra</v>
          </cell>
          <cell r="AA1331" t="str">
            <v>Contrato</v>
          </cell>
          <cell r="AB1331" t="str">
            <v>Prestación de Servicios</v>
          </cell>
          <cell r="AC1331" t="str">
            <v>PRESTAR EL SERVICIO DE MANTENIMIENTO PREVENTIVO Y CORRECTIVO CON SUMINISTRO DE REPUESTOS Y MANO DE OBRA PARA EL PARQUE AUTOMOTOR DE LA SECRETARIA DISTRITAL DEL HÁBITAT</v>
          </cell>
          <cell r="AD1331">
            <v>44923</v>
          </cell>
          <cell r="AE1331">
            <v>44936</v>
          </cell>
          <cell r="AF1331">
            <v>44936</v>
          </cell>
          <cell r="AG1331">
            <v>45086</v>
          </cell>
          <cell r="AH1331">
            <v>5</v>
          </cell>
          <cell r="AI1331">
            <v>0</v>
          </cell>
          <cell r="AJ1331">
            <v>5</v>
          </cell>
          <cell r="AK1331">
            <v>5</v>
          </cell>
          <cell r="AL1331">
            <v>0</v>
          </cell>
          <cell r="AM1331">
            <v>150</v>
          </cell>
          <cell r="AN1331">
            <v>45086</v>
          </cell>
          <cell r="AO1331">
            <v>45086</v>
          </cell>
          <cell r="AP1331">
            <v>2500000</v>
          </cell>
          <cell r="AQ1331">
            <v>2500000</v>
          </cell>
          <cell r="AR1331" t="str">
            <v>No Aplica</v>
          </cell>
          <cell r="AS1331" t="e">
            <v>#VALUE!</v>
          </cell>
          <cell r="AU1331">
            <v>1542</v>
          </cell>
          <cell r="AV1331">
            <v>44840</v>
          </cell>
          <cell r="AW1331">
            <v>20000000</v>
          </cell>
          <cell r="AX1331" t="str">
            <v>O23011605560000007754</v>
          </cell>
        </row>
        <row r="1332">
          <cell r="E1332">
            <v>103265</v>
          </cell>
          <cell r="F1332" t="str">
            <v>103265-2022</v>
          </cell>
          <cell r="G1332" t="str">
            <v>Tienda Virtual CCE</v>
          </cell>
          <cell r="H1332" t="e">
            <v>#N/A</v>
          </cell>
          <cell r="I1332" t="str">
            <v>En Ejecución</v>
          </cell>
          <cell r="J1332" t="str">
            <v>https://www.colombiacompra.gov.co/tienda-virtual-del-estado-colombiano/ordenes-compra/103265</v>
          </cell>
          <cell r="K1332" t="str">
            <v>103265-2022</v>
          </cell>
          <cell r="M1332" t="str">
            <v>X</v>
          </cell>
          <cell r="N1332" t="str">
            <v>NIT</v>
          </cell>
          <cell r="O1332">
            <v>800020006</v>
          </cell>
          <cell r="Q1332" t="str">
            <v>No Aplica</v>
          </cell>
          <cell r="R1332" t="str">
            <v>No Aplica</v>
          </cell>
          <cell r="S1332" t="str">
            <v>AUTO INVERSIONES COLOMBIA S.A. AUTOINVER COL</v>
          </cell>
          <cell r="T1332" t="str">
            <v>AUTO INVERSIONES COLOMBIA S.A. AUTOINVER COL</v>
          </cell>
          <cell r="U1332" t="str">
            <v>No Aplica</v>
          </cell>
          <cell r="V1332">
            <v>44922</v>
          </cell>
          <cell r="W1332">
            <v>44923</v>
          </cell>
          <cell r="X1332" t="str">
            <v>No Aplica</v>
          </cell>
          <cell r="Y1332" t="str">
            <v>No Aplica</v>
          </cell>
          <cell r="Z1332" t="str">
            <v>Orden de Compra</v>
          </cell>
          <cell r="AA1332" t="str">
            <v>Contrato</v>
          </cell>
          <cell r="AB1332" t="str">
            <v>Prestación de Servicios</v>
          </cell>
          <cell r="AC1332" t="str">
            <v>PRESTAR EL SERVICIO DE MANTENIMIENTO PREVENTIVO Y CORRECTIVO CON SUMINISTRO DE REPUESTOS Y MANO DE OBRA PARA EL PARQUE AUTOMOTOR DE LA SECRETARIA DISTRITAL DEL HÁBITAT</v>
          </cell>
          <cell r="AD1332">
            <v>44923</v>
          </cell>
          <cell r="AE1332">
            <v>44936</v>
          </cell>
          <cell r="AF1332">
            <v>44936</v>
          </cell>
          <cell r="AG1332">
            <v>45086</v>
          </cell>
          <cell r="AH1332">
            <v>5</v>
          </cell>
          <cell r="AI1332">
            <v>0</v>
          </cell>
          <cell r="AJ1332">
            <v>5</v>
          </cell>
          <cell r="AK1332">
            <v>5</v>
          </cell>
          <cell r="AL1332">
            <v>0</v>
          </cell>
          <cell r="AM1332">
            <v>150</v>
          </cell>
          <cell r="AN1332">
            <v>45086</v>
          </cell>
          <cell r="AO1332">
            <v>45086</v>
          </cell>
          <cell r="AP1332">
            <v>17500000</v>
          </cell>
          <cell r="AQ1332">
            <v>17500000</v>
          </cell>
          <cell r="AR1332" t="str">
            <v>No Aplica</v>
          </cell>
          <cell r="AS1332" t="e">
            <v>#VALUE!</v>
          </cell>
          <cell r="AU1332">
            <v>1542</v>
          </cell>
          <cell r="AV1332">
            <v>44840</v>
          </cell>
          <cell r="AW1332">
            <v>20000000</v>
          </cell>
          <cell r="AX1332" t="str">
            <v>O23011605560000007754</v>
          </cell>
        </row>
        <row r="1333">
          <cell r="E1333">
            <v>1275</v>
          </cell>
          <cell r="F1333" t="str">
            <v>1275-2022</v>
          </cell>
          <cell r="G1333" t="str">
            <v>CO1.PCCNTR.4296855</v>
          </cell>
          <cell r="H1333" t="e">
            <v>#N/A</v>
          </cell>
          <cell r="I1333" t="str">
            <v>En Ejecución</v>
          </cell>
          <cell r="J1333" t="str">
            <v>https://community.secop.gov.co/Public/Tendering/OpportunityDetail/Index?noticeUID=CO1.NTC.3443526&amp;isFromPublicArea=True&amp;isModal=False</v>
          </cell>
          <cell r="K1333" t="str">
            <v>SDHT-LP-060-2022</v>
          </cell>
          <cell r="M1333" t="str">
            <v>X</v>
          </cell>
          <cell r="N1333" t="str">
            <v>NIT</v>
          </cell>
          <cell r="O1333">
            <v>901663652</v>
          </cell>
          <cell r="Q1333" t="str">
            <v>No Aplica</v>
          </cell>
          <cell r="R1333" t="str">
            <v>No Aplica</v>
          </cell>
          <cell r="S1333" t="str">
            <v>CONSORCIO GRUPO ORLAM 2</v>
          </cell>
          <cell r="T1333" t="str">
            <v>CONSORCIO GRUPO ORLAM 2</v>
          </cell>
          <cell r="U1333" t="str">
            <v>No Aplica</v>
          </cell>
          <cell r="V1333">
            <v>44916</v>
          </cell>
          <cell r="W1333">
            <v>44932</v>
          </cell>
          <cell r="X1333" t="str">
            <v>No Aplica</v>
          </cell>
          <cell r="Y1333" t="str">
            <v>No Aplica</v>
          </cell>
          <cell r="Z1333" t="str">
            <v>Licitación</v>
          </cell>
          <cell r="AA1333" t="str">
            <v>Contrato</v>
          </cell>
          <cell r="AB1333" t="str">
            <v>Obra</v>
          </cell>
          <cell r="AC1333" t="str">
            <v>REALIZAR LOS ESTUDIOS, DISEÑOS Y EJECUCIÓN DE LAS OBRAS PARA LA IMPLEMENTACIÓN DE LAS ACCIONES DE ACUPUNTURA URBANA EN LOS TERRITORIOS PRIORIZADOS POR LA SECRETARÍA DISTRITAL DEL HÁBITAT</v>
          </cell>
          <cell r="AD1333">
            <v>44932</v>
          </cell>
          <cell r="AE1333">
            <v>44956</v>
          </cell>
          <cell r="AF1333">
            <v>44956</v>
          </cell>
          <cell r="AG1333">
            <v>45167</v>
          </cell>
          <cell r="AH1333">
            <v>7</v>
          </cell>
          <cell r="AI1333">
            <v>0</v>
          </cell>
          <cell r="AJ1333">
            <v>7</v>
          </cell>
          <cell r="AK1333">
            <v>7</v>
          </cell>
          <cell r="AL1333">
            <v>0</v>
          </cell>
          <cell r="AM1333">
            <v>210</v>
          </cell>
          <cell r="AN1333">
            <v>45167</v>
          </cell>
          <cell r="AO1333">
            <v>45167</v>
          </cell>
          <cell r="AP1333">
            <v>400000000</v>
          </cell>
          <cell r="AQ1333">
            <v>400000000</v>
          </cell>
          <cell r="AR1333" t="str">
            <v>No Aplica</v>
          </cell>
          <cell r="AS1333" t="e">
            <v>#VALUE!</v>
          </cell>
          <cell r="AU1333">
            <v>1461</v>
          </cell>
          <cell r="AV1333">
            <v>44825</v>
          </cell>
          <cell r="AW1333">
            <v>400000000</v>
          </cell>
          <cell r="AX1333" t="str">
            <v>O23011602320000007642</v>
          </cell>
        </row>
        <row r="1334">
          <cell r="E1334">
            <v>1275</v>
          </cell>
          <cell r="F1334" t="str">
            <v>1275-2022</v>
          </cell>
          <cell r="G1334" t="str">
            <v>CO1.PCCNTR.4296855</v>
          </cell>
          <cell r="H1334" t="e">
            <v>#N/A</v>
          </cell>
          <cell r="I1334" t="str">
            <v>En Ejecución</v>
          </cell>
          <cell r="J1334" t="str">
            <v>https://community.secop.gov.co/Public/Tendering/OpportunityDetail/Index?noticeUID=CO1.NTC.3443526&amp;isFromPublicArea=True&amp;isModal=False</v>
          </cell>
          <cell r="K1334" t="str">
            <v>SDHT-LP-060-2022</v>
          </cell>
          <cell r="M1334" t="str">
            <v>X</v>
          </cell>
          <cell r="N1334" t="str">
            <v>NIT</v>
          </cell>
          <cell r="O1334">
            <v>901663652</v>
          </cell>
          <cell r="Q1334" t="str">
            <v>No Aplica</v>
          </cell>
          <cell r="R1334" t="str">
            <v>No Aplica</v>
          </cell>
          <cell r="S1334" t="str">
            <v>CONSORCIO GRUPO ORLAM 2</v>
          </cell>
          <cell r="T1334" t="str">
            <v>CONSORCIO GRUPO ORLAM 2</v>
          </cell>
          <cell r="U1334" t="str">
            <v>No Aplica</v>
          </cell>
          <cell r="V1334">
            <v>44916</v>
          </cell>
          <cell r="W1334">
            <v>44932</v>
          </cell>
          <cell r="X1334" t="str">
            <v>No Aplica</v>
          </cell>
          <cell r="Y1334" t="str">
            <v>No Aplica</v>
          </cell>
          <cell r="Z1334" t="str">
            <v>Licitación</v>
          </cell>
          <cell r="AA1334" t="str">
            <v>Contrato</v>
          </cell>
          <cell r="AB1334" t="str">
            <v>Obra</v>
          </cell>
          <cell r="AC1334" t="str">
            <v>REALIZAR LOS ESTUDIOS, DISEÑOS Y EJECUCIÓN DE LAS OBRAS PARA LA IMPLEMENTACIÓN DE LAS ACCIONES DE ACUPUNTURA URBANA EN LOS TERRITORIOS PRIORIZADOS POR LA SECRETARÍA DISTRITAL DEL HÁBITAT</v>
          </cell>
          <cell r="AD1334">
            <v>44932</v>
          </cell>
          <cell r="AE1334">
            <v>44956</v>
          </cell>
          <cell r="AF1334">
            <v>44956</v>
          </cell>
          <cell r="AG1334">
            <v>45167</v>
          </cell>
          <cell r="AH1334">
            <v>7</v>
          </cell>
          <cell r="AI1334">
            <v>0</v>
          </cell>
          <cell r="AJ1334">
            <v>7</v>
          </cell>
          <cell r="AK1334">
            <v>7</v>
          </cell>
          <cell r="AL1334">
            <v>0</v>
          </cell>
          <cell r="AM1334">
            <v>210</v>
          </cell>
          <cell r="AN1334">
            <v>45167</v>
          </cell>
          <cell r="AO1334">
            <v>45167</v>
          </cell>
          <cell r="AP1334">
            <v>3300000000</v>
          </cell>
          <cell r="AQ1334">
            <v>3300000000</v>
          </cell>
          <cell r="AR1334" t="str">
            <v>No Aplica</v>
          </cell>
          <cell r="AS1334" t="e">
            <v>#VALUE!</v>
          </cell>
          <cell r="AU1334">
            <v>1463</v>
          </cell>
          <cell r="AV1334">
            <v>44825</v>
          </cell>
          <cell r="AW1334">
            <v>3300000000</v>
          </cell>
          <cell r="AX1334" t="str">
            <v>O23011602320000007642</v>
          </cell>
        </row>
        <row r="1335">
          <cell r="E1335">
            <v>1276</v>
          </cell>
          <cell r="F1335" t="str">
            <v>1276-2022</v>
          </cell>
          <cell r="G1335" t="str">
            <v>CO1.PCCNTR.4328469</v>
          </cell>
          <cell r="H1335" t="e">
            <v>#N/A</v>
          </cell>
          <cell r="I1335" t="str">
            <v>En Ejecución</v>
          </cell>
          <cell r="J1335" t="str">
            <v>https://community.secop.gov.co/Public/Tendering/OpportunityDetail/Index?noticeUID=CO1.NTC.3657758&amp;isFromPublicArea=True&amp;isModal=False</v>
          </cell>
          <cell r="K1335" t="str">
            <v>SDHT-SDO-PSP-115-2022.</v>
          </cell>
          <cell r="L1335" t="str">
            <v>X</v>
          </cell>
          <cell r="N1335" t="str">
            <v>CC</v>
          </cell>
          <cell r="O1335">
            <v>1010227452</v>
          </cell>
          <cell r="Q1335" t="str">
            <v>VELANDIA PARRA</v>
          </cell>
          <cell r="R1335" t="str">
            <v>ERIKA PAOLA</v>
          </cell>
          <cell r="S1335" t="str">
            <v>No Aplica</v>
          </cell>
          <cell r="T1335" t="str">
            <v>ERIKA PAOLA VELANDIA PARRA</v>
          </cell>
          <cell r="U1335" t="str">
            <v>F</v>
          </cell>
          <cell r="V1335">
            <v>44915</v>
          </cell>
          <cell r="W1335" t="str">
            <v>No Aplica</v>
          </cell>
          <cell r="X1335">
            <v>44917</v>
          </cell>
          <cell r="Y1335">
            <v>45007</v>
          </cell>
          <cell r="Z1335" t="str">
            <v>Contratación Directa</v>
          </cell>
          <cell r="AA1335" t="str">
            <v>Contrato</v>
          </cell>
          <cell r="AB1335" t="str">
            <v>Prestación de Servicios Profesionales</v>
          </cell>
          <cell r="AC1335" t="str">
            <v>PRESTAR SERVICIOS PROFESIONALES PARA APOYAR EL ANÁLISIS DE LOS DATOS SOCIOECONÓMICOS Y SEGUIMIENTO PRESUPUESTAL DE LAS INTERVENCIONES DE RECUPERACIÓN DEL ESPACIO PÚBLICO PARA EL CUIDADO, Y DEMÁS PROYECTOS PRIORIZADOS POR LA SUBDIRECCIÓN DE OPERACIONES.</v>
          </cell>
          <cell r="AD1335">
            <v>44917</v>
          </cell>
          <cell r="AE1335">
            <v>44917</v>
          </cell>
          <cell r="AF1335">
            <v>44917</v>
          </cell>
          <cell r="AG1335">
            <v>45008</v>
          </cell>
          <cell r="AH1335">
            <v>3</v>
          </cell>
          <cell r="AI1335">
            <v>0</v>
          </cell>
          <cell r="AJ1335">
            <v>3</v>
          </cell>
          <cell r="AK1335">
            <v>3</v>
          </cell>
          <cell r="AL1335">
            <v>0</v>
          </cell>
          <cell r="AM1335">
            <v>90</v>
          </cell>
          <cell r="AN1335">
            <v>45006</v>
          </cell>
          <cell r="AO1335">
            <v>45006</v>
          </cell>
          <cell r="AP1335">
            <v>22434000</v>
          </cell>
          <cell r="AQ1335">
            <v>22434000</v>
          </cell>
          <cell r="AR1335">
            <v>7478000</v>
          </cell>
          <cell r="AS1335">
            <v>0</v>
          </cell>
          <cell r="AU1335">
            <v>2228</v>
          </cell>
          <cell r="AV1335">
            <v>44897</v>
          </cell>
          <cell r="AW1335">
            <v>22434000</v>
          </cell>
          <cell r="AX1335" t="str">
            <v>O23011603450000007645</v>
          </cell>
        </row>
        <row r="1336">
          <cell r="E1336">
            <v>1277</v>
          </cell>
          <cell r="F1336" t="str">
            <v>1277-2022</v>
          </cell>
          <cell r="G1336" t="str">
            <v xml:space="preserve">	CO1.PCCNTR.4329132</v>
          </cell>
          <cell r="H1336" t="e">
            <v>#N/A</v>
          </cell>
          <cell r="I1336" t="str">
            <v>En Ejecución</v>
          </cell>
          <cell r="J1336" t="str">
            <v>https://community.secop.gov.co/Public/Tendering/OpportunityDetail/Index?noticeUID=CO1.NTC.3658407&amp;isFromPublicArea=True&amp;isModal=False</v>
          </cell>
          <cell r="K1336" t="str">
            <v>SDHT-SDIS-PSP-065-2022</v>
          </cell>
          <cell r="L1336" t="str">
            <v>X</v>
          </cell>
          <cell r="N1336" t="str">
            <v>CC</v>
          </cell>
          <cell r="O1336">
            <v>35198352</v>
          </cell>
          <cell r="Q1336" t="str">
            <v>ALDANA HERNANDEZ</v>
          </cell>
          <cell r="R1336" t="str">
            <v>SAYRA GUINETTE</v>
          </cell>
          <cell r="S1336" t="str">
            <v>No Aplica</v>
          </cell>
          <cell r="T1336" t="str">
            <v>SAYRA GUINETTE ALDANA HERNANDEZ</v>
          </cell>
          <cell r="U1336" t="str">
            <v>F</v>
          </cell>
          <cell r="V1336">
            <v>44915</v>
          </cell>
          <cell r="W1336">
            <v>44918</v>
          </cell>
          <cell r="X1336">
            <v>44917</v>
          </cell>
          <cell r="Y1336">
            <v>45098</v>
          </cell>
          <cell r="Z1336" t="str">
            <v>Contratación Directa</v>
          </cell>
          <cell r="AA1336" t="str">
            <v>Contrato</v>
          </cell>
          <cell r="AB1336" t="str">
            <v>Prestación de Servicios Profesionales</v>
          </cell>
          <cell r="AC1336" t="str">
            <v>PRESTAR SERVICIOS PROFESIONALES PARA APOYAR CON METODOLOGÍAS CUALITATIVAS Y EVALUACIONES DE LOS PROGRAMAS, ESTRATEGIAS Y POLÍTICAS PÚBLICAS DEL SECTOR HÁBITAT.</v>
          </cell>
          <cell r="AD1336">
            <v>44918</v>
          </cell>
          <cell r="AE1336" t="str">
            <v>pendiente</v>
          </cell>
          <cell r="AF1336">
            <v>44918</v>
          </cell>
          <cell r="AG1336" t="str">
            <v>pendiente</v>
          </cell>
          <cell r="AH1336">
            <v>6</v>
          </cell>
          <cell r="AI1336">
            <v>0</v>
          </cell>
          <cell r="AJ1336">
            <v>6</v>
          </cell>
          <cell r="AK1336">
            <v>6</v>
          </cell>
          <cell r="AL1336">
            <v>0</v>
          </cell>
          <cell r="AM1336">
            <v>180</v>
          </cell>
          <cell r="AN1336">
            <v>45099</v>
          </cell>
          <cell r="AO1336">
            <v>44994</v>
          </cell>
          <cell r="AP1336">
            <v>54000000</v>
          </cell>
          <cell r="AQ1336">
            <v>23100000</v>
          </cell>
          <cell r="AR1336">
            <v>9000000</v>
          </cell>
          <cell r="AS1336">
            <v>0</v>
          </cell>
          <cell r="AU1336">
            <v>2227</v>
          </cell>
          <cell r="AV1336">
            <v>44895</v>
          </cell>
          <cell r="AW1336">
            <v>25500000</v>
          </cell>
          <cell r="AX1336" t="str">
            <v>O23011601190000007721</v>
          </cell>
        </row>
        <row r="1337">
          <cell r="E1337">
            <v>1278</v>
          </cell>
          <cell r="F1337" t="str">
            <v>1278-2022</v>
          </cell>
          <cell r="G1337" t="str">
            <v>CO1.PCCNTR.4318481</v>
          </cell>
          <cell r="H1337" t="e">
            <v>#N/A</v>
          </cell>
          <cell r="I1337" t="str">
            <v>En Ejecución</v>
          </cell>
          <cell r="J1337" t="str">
            <v>https://community.secop.gov.co/Public/Tendering/OpportunityDetail/Index?noticeUID=CO1.NTC.3500372&amp;isFromPublicArea=True&amp;isModal=False</v>
          </cell>
          <cell r="K1337" t="str">
            <v>SDHT-CMA-062-2022</v>
          </cell>
          <cell r="M1337" t="str">
            <v>X</v>
          </cell>
          <cell r="N1337" t="str">
            <v>NIT</v>
          </cell>
          <cell r="O1337">
            <v>901664327</v>
          </cell>
          <cell r="Q1337" t="str">
            <v>No Aplica</v>
          </cell>
          <cell r="R1337" t="str">
            <v>No Aplica</v>
          </cell>
          <cell r="S1337" t="str">
            <v>CONSORCIO VIAS URBANAS PCC</v>
          </cell>
          <cell r="T1337" t="str">
            <v>CONSORCIO VIAS URBANAS PCC</v>
          </cell>
          <cell r="U1337" t="str">
            <v>No Aplica</v>
          </cell>
          <cell r="V1337">
            <v>44921</v>
          </cell>
          <cell r="W1337">
            <v>44943</v>
          </cell>
          <cell r="X1337" t="str">
            <v>No Aplica</v>
          </cell>
          <cell r="Y1337" t="str">
            <v>No Aplica</v>
          </cell>
          <cell r="Z1337" t="str">
            <v>SA-Concurso de Méritos AB</v>
          </cell>
          <cell r="AA1337" t="str">
            <v>Contrato</v>
          </cell>
          <cell r="AB1337" t="str">
            <v>Interventoría</v>
          </cell>
          <cell r="AC1337" t="str">
            <v>REALIZAR LA INTERVENTORÍA TÉCNICA, JURÍDICA, SOCIAL, AMBIENTAL, ADMINISTRATIVA Y FINANCIERA PARA LA EJECUCIÓN DE OBRAS EN ESPACIO PÚBLICO PARA EL MEJORAMIENTO INTEGRAL DE BARRIOS QUE HACEN PARTE DE LOS TERRITORIOS PRIORIZADOS POR LA SECRETARÍA DISTRITAL DEL HÁBITAT, BAJO LA MODALIDAD DEL SISTEMA DE PRECIOS UNITARIOS Y SIN FORMULA DE REAJUSTE.</v>
          </cell>
          <cell r="AD1337">
            <v>44943</v>
          </cell>
          <cell r="AE1337">
            <v>44949</v>
          </cell>
          <cell r="AF1337">
            <v>44949</v>
          </cell>
          <cell r="AG1337">
            <v>45160</v>
          </cell>
          <cell r="AH1337">
            <v>7</v>
          </cell>
          <cell r="AI1337">
            <v>0</v>
          </cell>
          <cell r="AJ1337">
            <v>7</v>
          </cell>
          <cell r="AK1337">
            <v>7</v>
          </cell>
          <cell r="AL1337">
            <v>0</v>
          </cell>
          <cell r="AM1337">
            <v>210</v>
          </cell>
          <cell r="AN1337">
            <v>45160</v>
          </cell>
          <cell r="AO1337">
            <v>45160</v>
          </cell>
          <cell r="AP1337">
            <v>469630721</v>
          </cell>
          <cell r="AQ1337">
            <v>469630721</v>
          </cell>
          <cell r="AR1337" t="str">
            <v>No Aplica</v>
          </cell>
          <cell r="AS1337" t="e">
            <v>#VALUE!</v>
          </cell>
          <cell r="AU1337">
            <v>1423</v>
          </cell>
          <cell r="AV1337">
            <v>44820</v>
          </cell>
          <cell r="AW1337">
            <v>469654760</v>
          </cell>
          <cell r="AX1337" t="str">
            <v>O23011601190000007575</v>
          </cell>
        </row>
        <row r="1338">
          <cell r="E1338">
            <v>1279</v>
          </cell>
          <cell r="F1338" t="str">
            <v>1279-2022</v>
          </cell>
          <cell r="G1338" t="str">
            <v>CO1.PCCNTR.4310406</v>
          </cell>
          <cell r="H1338" t="e">
            <v>#N/A</v>
          </cell>
          <cell r="I1338" t="str">
            <v>En Ejecución</v>
          </cell>
          <cell r="J1338" t="str">
            <v>https://community.secop.gov.co/Public/Tendering/OpportunityDetail/Index?noticeUID=CO1.NTC.3477279&amp;isFromPublicArea=True&amp;isModal=False</v>
          </cell>
          <cell r="K1338" t="str">
            <v>SDHT-LP-065-2022</v>
          </cell>
          <cell r="M1338" t="str">
            <v>X</v>
          </cell>
          <cell r="N1338" t="str">
            <v>NIT</v>
          </cell>
          <cell r="O1338">
            <v>901664289</v>
          </cell>
          <cell r="Q1338" t="str">
            <v>No Aplica</v>
          </cell>
          <cell r="R1338" t="str">
            <v>No Aplica</v>
          </cell>
          <cell r="S1338" t="str">
            <v>CONSORCIO AG3-OBRAS</v>
          </cell>
          <cell r="T1338" t="str">
            <v>CONSORCIO AG3-OBRAS</v>
          </cell>
          <cell r="U1338" t="str">
            <v>No Aplica</v>
          </cell>
          <cell r="V1338">
            <v>44918</v>
          </cell>
          <cell r="W1338">
            <v>44930</v>
          </cell>
          <cell r="X1338" t="str">
            <v>No Aplica</v>
          </cell>
          <cell r="Y1338" t="str">
            <v>No Aplica</v>
          </cell>
          <cell r="Z1338" t="str">
            <v>Licitación</v>
          </cell>
          <cell r="AA1338" t="str">
            <v>Contrato</v>
          </cell>
          <cell r="AB1338" t="str">
            <v>Obra</v>
          </cell>
          <cell r="AC1338" t="str">
            <v>REALIZAR OBRAS EN ESPACIO PÚBLICO PARA EL MEJORAMIENTO INTEGRAL DE BARRIOS QUE HACEN PARTE DE LOS TERRITORIOS PRIORIZADOS POR LA SECRETARÍA DISTRITAL DEL HÁBITAT, BAJO LA MODALIDAD DEL SISTEMA DE PRECIOS UNITARIOS Y SIN FORMULA DE REAJUSTE.</v>
          </cell>
          <cell r="AD1338">
            <v>44930</v>
          </cell>
          <cell r="AE1338" t="str">
            <v>pendiente</v>
          </cell>
          <cell r="AF1338">
            <v>44930</v>
          </cell>
          <cell r="AG1338" t="str">
            <v>pendiente</v>
          </cell>
          <cell r="AH1338">
            <v>6</v>
          </cell>
          <cell r="AI1338">
            <v>0</v>
          </cell>
          <cell r="AJ1338">
            <v>6</v>
          </cell>
          <cell r="AK1338">
            <v>6</v>
          </cell>
          <cell r="AL1338">
            <v>0</v>
          </cell>
          <cell r="AM1338">
            <v>180</v>
          </cell>
          <cell r="AN1338">
            <v>45110</v>
          </cell>
          <cell r="AO1338">
            <v>45110</v>
          </cell>
          <cell r="AP1338">
            <v>1246292240</v>
          </cell>
          <cell r="AQ1338">
            <v>1246292240</v>
          </cell>
          <cell r="AR1338" t="str">
            <v>No Aplica</v>
          </cell>
          <cell r="AS1338" t="e">
            <v>#VALUE!</v>
          </cell>
          <cell r="AU1338">
            <v>1523</v>
          </cell>
          <cell r="AV1338">
            <v>44838</v>
          </cell>
          <cell r="AW1338">
            <v>1246292240</v>
          </cell>
          <cell r="AX1338" t="str">
            <v>O23011601190000007575</v>
          </cell>
        </row>
        <row r="1339">
          <cell r="E1339">
            <v>1279</v>
          </cell>
          <cell r="F1339" t="str">
            <v>1279-2022</v>
          </cell>
          <cell r="G1339" t="str">
            <v>CO1.PCCNTR.4310406</v>
          </cell>
          <cell r="H1339" t="e">
            <v>#N/A</v>
          </cell>
          <cell r="I1339" t="str">
            <v>En Ejecución</v>
          </cell>
          <cell r="J1339" t="str">
            <v>https://community.secop.gov.co/Public/Tendering/OpportunityDetail/Index?noticeUID=CO1.NTC.3477279&amp;isFromPublicArea=True&amp;isModal=False</v>
          </cell>
          <cell r="K1339" t="str">
            <v>SDHT-LP-065-2022</v>
          </cell>
          <cell r="M1339" t="str">
            <v>X</v>
          </cell>
          <cell r="N1339" t="str">
            <v>NIT</v>
          </cell>
          <cell r="O1339">
            <v>901664289</v>
          </cell>
          <cell r="Q1339" t="str">
            <v>No Aplica</v>
          </cell>
          <cell r="R1339" t="str">
            <v>No Aplica</v>
          </cell>
          <cell r="S1339" t="str">
            <v>CONSORCIO AG3-OBRAS</v>
          </cell>
          <cell r="T1339" t="str">
            <v>CONSORCIO AG3-OBRAS</v>
          </cell>
          <cell r="U1339" t="str">
            <v>No Aplica</v>
          </cell>
          <cell r="V1339">
            <v>44918</v>
          </cell>
          <cell r="W1339">
            <v>44930</v>
          </cell>
          <cell r="X1339" t="str">
            <v>No Aplica</v>
          </cell>
          <cell r="Y1339" t="str">
            <v>No Aplica</v>
          </cell>
          <cell r="Z1339" t="str">
            <v>Licitación</v>
          </cell>
          <cell r="AA1339" t="str">
            <v>Contrato</v>
          </cell>
          <cell r="AB1339" t="str">
            <v>Obra</v>
          </cell>
          <cell r="AC1339" t="str">
            <v>REALIZAR OBRAS EN ESPACIO PÚBLICO PARA EL MEJORAMIENTO INTEGRAL DE BARRIOS QUE HACEN PARTE DE LOS TERRITORIOS PRIORIZADOS POR LA SECRETARÍA DISTRITAL DEL HÁBITAT, BAJO LA MODALIDAD DEL SISTEMA DE PRECIOS UNITARIOS Y SIN FORMULA DE REAJUSTE.</v>
          </cell>
          <cell r="AD1339">
            <v>44930</v>
          </cell>
          <cell r="AE1339" t="str">
            <v>pendiente</v>
          </cell>
          <cell r="AF1339">
            <v>44930</v>
          </cell>
          <cell r="AG1339" t="str">
            <v>pendiente</v>
          </cell>
          <cell r="AH1339">
            <v>6</v>
          </cell>
          <cell r="AI1339">
            <v>0</v>
          </cell>
          <cell r="AJ1339">
            <v>6</v>
          </cell>
          <cell r="AK1339">
            <v>6</v>
          </cell>
          <cell r="AL1339">
            <v>0</v>
          </cell>
          <cell r="AM1339">
            <v>180</v>
          </cell>
          <cell r="AN1339">
            <v>45110</v>
          </cell>
          <cell r="AO1339">
            <v>45110</v>
          </cell>
          <cell r="AP1339">
            <v>1557314264</v>
          </cell>
          <cell r="AQ1339">
            <v>1557314264</v>
          </cell>
          <cell r="AR1339" t="str">
            <v>No Aplica</v>
          </cell>
          <cell r="AS1339" t="e">
            <v>#VALUE!</v>
          </cell>
          <cell r="AU1339">
            <v>1523</v>
          </cell>
          <cell r="AV1339">
            <v>44838</v>
          </cell>
          <cell r="AW1339">
            <v>1246292240</v>
          </cell>
          <cell r="AX1339" t="str">
            <v>O23011601190000007575</v>
          </cell>
        </row>
        <row r="1340">
          <cell r="E1340">
            <v>1280</v>
          </cell>
          <cell r="F1340" t="str">
            <v>1280-2022</v>
          </cell>
          <cell r="G1340" t="str">
            <v>SECOP I</v>
          </cell>
          <cell r="H1340" t="e">
            <v>#N/A</v>
          </cell>
          <cell r="I1340" t="str">
            <v>En Ejecución</v>
          </cell>
          <cell r="J1340" t="str">
            <v>https://www.contratos.gov.co/consultas/detalleProceso.do?numConstancia=22-23-4114&amp;g-recaptcha</v>
          </cell>
          <cell r="K1340" t="str">
            <v>SDHT-CM-A-069-2022</v>
          </cell>
          <cell r="M1340" t="str">
            <v>X</v>
          </cell>
          <cell r="N1340" t="str">
            <v>NIT</v>
          </cell>
          <cell r="O1340">
            <v>901666155</v>
          </cell>
          <cell r="Q1340" t="str">
            <v>No Aplica</v>
          </cell>
          <cell r="R1340" t="str">
            <v>No Aplica</v>
          </cell>
          <cell r="S1340" t="str">
            <v>CONSOCIO LAND/ENTROPIA</v>
          </cell>
          <cell r="T1340" t="str">
            <v>CONSOCIO LAND/ENTROPIA</v>
          </cell>
          <cell r="U1340" t="str">
            <v>No Aplica</v>
          </cell>
          <cell r="V1340">
            <v>44918</v>
          </cell>
          <cell r="W1340">
            <v>44930</v>
          </cell>
          <cell r="X1340" t="str">
            <v>No Aplica</v>
          </cell>
          <cell r="Y1340" t="str">
            <v>No Aplica</v>
          </cell>
          <cell r="Z1340" t="str">
            <v>SA-Concurso de Méritos AB</v>
          </cell>
          <cell r="AA1340" t="str">
            <v>Contrato</v>
          </cell>
          <cell r="AB1340" t="str">
            <v>Consultoría</v>
          </cell>
          <cell r="AC1340" t="str">
            <v>REALIZAR LOS ESTUDIOS Y/O DISEÑOS DEFINITIVOS PARA LAS INTERVENCIONES DE ACUPUNTURA URBANA, EN LOS TERRITORIOS PRIORIZADOS POR LA SECRETARÍA DISTRITAL DEL HÁBITAT.</v>
          </cell>
          <cell r="AD1340">
            <v>44930</v>
          </cell>
          <cell r="AE1340" t="str">
            <v>pendiente</v>
          </cell>
          <cell r="AF1340">
            <v>44930</v>
          </cell>
          <cell r="AG1340" t="str">
            <v>pendiente</v>
          </cell>
          <cell r="AH1340">
            <v>3</v>
          </cell>
          <cell r="AI1340">
            <v>0</v>
          </cell>
          <cell r="AJ1340">
            <v>3</v>
          </cell>
          <cell r="AK1340">
            <v>3</v>
          </cell>
          <cell r="AL1340">
            <v>0</v>
          </cell>
          <cell r="AM1340">
            <v>90</v>
          </cell>
          <cell r="AN1340">
            <v>45019</v>
          </cell>
          <cell r="AO1340">
            <v>45019</v>
          </cell>
          <cell r="AP1340">
            <v>850000000</v>
          </cell>
          <cell r="AQ1340">
            <v>850000000</v>
          </cell>
          <cell r="AR1340" t="str">
            <v>No Aplica</v>
          </cell>
          <cell r="AS1340" t="e">
            <v>#VALUE!</v>
          </cell>
          <cell r="AU1340">
            <v>1551</v>
          </cell>
          <cell r="AV1340">
            <v>44844</v>
          </cell>
          <cell r="AW1340">
            <v>1000000000</v>
          </cell>
          <cell r="AX1340" t="str">
            <v>O23011602320000007642</v>
          </cell>
        </row>
        <row r="1341">
          <cell r="E1341">
            <v>1281</v>
          </cell>
          <cell r="F1341" t="str">
            <v>1281-2022</v>
          </cell>
          <cell r="G1341" t="str">
            <v>CO1.PCCNTR.4316731</v>
          </cell>
          <cell r="H1341" t="e">
            <v>#N/A</v>
          </cell>
          <cell r="I1341" t="str">
            <v>En Ejecución</v>
          </cell>
          <cell r="J1341" t="str">
            <v>https://community.secop.gov.co/Public/Tendering/OpportunityDetail/Index?noticeUID=CO1.NTC.3518373&amp;isFromPublicArea=True&amp;isModal=False</v>
          </cell>
          <cell r="K1341" t="str">
            <v>SDHT-CM-A-070-2022</v>
          </cell>
          <cell r="M1341" t="str">
            <v>X</v>
          </cell>
          <cell r="N1341" t="str">
            <v>NIT</v>
          </cell>
          <cell r="O1341">
            <v>901130577</v>
          </cell>
          <cell r="Q1341" t="str">
            <v>No Aplica</v>
          </cell>
          <cell r="R1341" t="str">
            <v>No Aplica</v>
          </cell>
          <cell r="S1341" t="str">
            <v>CONSORCIO TOPOGRAFIA URBANA</v>
          </cell>
          <cell r="T1341" t="str">
            <v>CONSORCIO TOPOGRAFIA URBANA</v>
          </cell>
          <cell r="U1341" t="str">
            <v>No Aplica</v>
          </cell>
          <cell r="V1341">
            <v>44918</v>
          </cell>
          <cell r="W1341">
            <v>44930</v>
          </cell>
          <cell r="X1341" t="str">
            <v>No Aplica</v>
          </cell>
          <cell r="Y1341" t="str">
            <v>No Aplica</v>
          </cell>
          <cell r="Z1341" t="str">
            <v>SA-Concurso de Méritos AB</v>
          </cell>
          <cell r="AA1341" t="str">
            <v>Contrato</v>
          </cell>
          <cell r="AB1341" t="str">
            <v>Consultoría</v>
          </cell>
          <cell r="AC1341" t="str">
            <v>REALIZAR LAS LABORES TOPOGRÁFICAS NECESARIAS PARA LA ETAPA PREVIA A LOS PROCEDIMIENTOS DE LEGALIZACIÓN URBANÍSTICA Y DE REGULARIZACIÓN DE DESARROLLOS LEGALIZADOS DENOMINADO AHORA FORMALIZACIÓN URBANÍSTICA DE ACUERDO CON EL DECRETO 555 DE 2021.</v>
          </cell>
          <cell r="AD1341">
            <v>44930</v>
          </cell>
          <cell r="AE1341">
            <v>44936</v>
          </cell>
          <cell r="AF1341">
            <v>44936</v>
          </cell>
          <cell r="AG1341" t="str">
            <v>pendiente</v>
          </cell>
          <cell r="AH1341">
            <v>4</v>
          </cell>
          <cell r="AI1341">
            <v>0</v>
          </cell>
          <cell r="AJ1341">
            <v>4</v>
          </cell>
          <cell r="AK1341">
            <v>4</v>
          </cell>
          <cell r="AL1341">
            <v>0</v>
          </cell>
          <cell r="AM1341">
            <v>120</v>
          </cell>
          <cell r="AN1341">
            <v>45055</v>
          </cell>
          <cell r="AO1341">
            <v>45055</v>
          </cell>
          <cell r="AP1341">
            <v>556800000</v>
          </cell>
          <cell r="AQ1341">
            <v>556800000</v>
          </cell>
          <cell r="AR1341" t="str">
            <v>No Aplica</v>
          </cell>
          <cell r="AS1341" t="e">
            <v>#VALUE!</v>
          </cell>
          <cell r="AU1341">
            <v>1658</v>
          </cell>
          <cell r="AV1341">
            <v>44855</v>
          </cell>
          <cell r="AW1341">
            <v>556800000</v>
          </cell>
          <cell r="AX1341" t="str">
            <v>O23011601190000007577</v>
          </cell>
        </row>
        <row r="1342">
          <cell r="E1342">
            <v>1281</v>
          </cell>
          <cell r="F1342" t="str">
            <v>1281-2022</v>
          </cell>
          <cell r="G1342" t="str">
            <v>CO1.PCCNTR.4316731</v>
          </cell>
          <cell r="H1342" t="e">
            <v>#N/A</v>
          </cell>
          <cell r="I1342" t="str">
            <v>En Ejecución</v>
          </cell>
          <cell r="J1342" t="str">
            <v>https://community.secop.gov.co/Public/Tendering/OpportunityDetail/Index?noticeUID=CO1.NTC.3518373&amp;isFromPublicArea=True&amp;isModal=False</v>
          </cell>
          <cell r="K1342" t="str">
            <v>SDHT-CM-A-070-2022</v>
          </cell>
          <cell r="M1342" t="str">
            <v>X</v>
          </cell>
          <cell r="N1342" t="str">
            <v>NIT</v>
          </cell>
          <cell r="O1342">
            <v>901130577</v>
          </cell>
          <cell r="Q1342" t="str">
            <v>No Aplica</v>
          </cell>
          <cell r="R1342" t="str">
            <v>No Aplica</v>
          </cell>
          <cell r="S1342" t="str">
            <v>CONSORCIO TOPOGRAFIA URBANA</v>
          </cell>
          <cell r="T1342" t="str">
            <v>CONSORCIO TOPOGRAFIA URBANA</v>
          </cell>
          <cell r="U1342" t="str">
            <v>No Aplica</v>
          </cell>
          <cell r="V1342">
            <v>44918</v>
          </cell>
          <cell r="W1342">
            <v>44930</v>
          </cell>
          <cell r="X1342" t="str">
            <v>No Aplica</v>
          </cell>
          <cell r="Y1342" t="str">
            <v>No Aplica</v>
          </cell>
          <cell r="Z1342" t="str">
            <v>SA-Concurso de Méritos AB</v>
          </cell>
          <cell r="AA1342" t="str">
            <v>Contrato</v>
          </cell>
          <cell r="AB1342" t="str">
            <v>Consultoría</v>
          </cell>
          <cell r="AC1342" t="str">
            <v>REALIZAR LAS LABORES TOPOGRÁFICAS NECESARIAS PARA LA ETAPA PREVIA A LOS PROCEDIMIENTOS DE LEGALIZACIÓN URBANÍSTICA Y DE REGULARIZACIÓN DE DESARROLLOS LEGALIZADOS DENOMINADO AHORA FORMALIZACIÓN URBANÍSTICA DE ACUERDO CON EL DECRETO 555 DE 2021.</v>
          </cell>
          <cell r="AD1342">
            <v>44930</v>
          </cell>
          <cell r="AE1342">
            <v>44936</v>
          </cell>
          <cell r="AF1342">
            <v>44936</v>
          </cell>
          <cell r="AG1342" t="str">
            <v>pendiente</v>
          </cell>
          <cell r="AH1342">
            <v>4</v>
          </cell>
          <cell r="AI1342">
            <v>0</v>
          </cell>
          <cell r="AJ1342">
            <v>4</v>
          </cell>
          <cell r="AK1342">
            <v>4</v>
          </cell>
          <cell r="AL1342">
            <v>0</v>
          </cell>
          <cell r="AM1342">
            <v>120</v>
          </cell>
          <cell r="AN1342">
            <v>45055</v>
          </cell>
          <cell r="AO1342">
            <v>45055</v>
          </cell>
          <cell r="AP1342">
            <v>41529334</v>
          </cell>
          <cell r="AQ1342">
            <v>41529334</v>
          </cell>
          <cell r="AR1342" t="str">
            <v>No Aplica</v>
          </cell>
          <cell r="AS1342" t="e">
            <v>#VALUE!</v>
          </cell>
          <cell r="AU1342">
            <v>1658</v>
          </cell>
          <cell r="AV1342">
            <v>44855</v>
          </cell>
          <cell r="AW1342">
            <v>556800000</v>
          </cell>
          <cell r="AX1342" t="str">
            <v>O23011601190000007577</v>
          </cell>
        </row>
        <row r="1343">
          <cell r="E1343">
            <v>1281</v>
          </cell>
          <cell r="F1343" t="str">
            <v>1281-2022</v>
          </cell>
          <cell r="G1343" t="str">
            <v>CO1.PCCNTR.4316731</v>
          </cell>
          <cell r="H1343" t="e">
            <v>#N/A</v>
          </cell>
          <cell r="I1343" t="str">
            <v>En Ejecución</v>
          </cell>
          <cell r="J1343" t="str">
            <v>https://community.secop.gov.co/Public/Tendering/OpportunityDetail/Index?noticeUID=CO1.NTC.3518373&amp;isFromPublicArea=True&amp;isModal=False</v>
          </cell>
          <cell r="K1343" t="str">
            <v>SDHT-CM-A-070-2022</v>
          </cell>
          <cell r="M1343" t="str">
            <v>X</v>
          </cell>
          <cell r="N1343" t="str">
            <v>NIT</v>
          </cell>
          <cell r="O1343">
            <v>901130577</v>
          </cell>
          <cell r="Q1343" t="str">
            <v>No Aplica</v>
          </cell>
          <cell r="R1343" t="str">
            <v>No Aplica</v>
          </cell>
          <cell r="S1343" t="str">
            <v>CONSORCIO TOPOGRAFIA URBANA</v>
          </cell>
          <cell r="T1343" t="str">
            <v>CONSORCIO TOPOGRAFIA URBANA</v>
          </cell>
          <cell r="U1343" t="str">
            <v>No Aplica</v>
          </cell>
          <cell r="V1343">
            <v>44918</v>
          </cell>
          <cell r="W1343">
            <v>44930</v>
          </cell>
          <cell r="X1343" t="str">
            <v>No Aplica</v>
          </cell>
          <cell r="Y1343" t="str">
            <v>No Aplica</v>
          </cell>
          <cell r="Z1343" t="str">
            <v>SA-Concurso de Méritos AB</v>
          </cell>
          <cell r="AA1343" t="str">
            <v>Contrato</v>
          </cell>
          <cell r="AB1343" t="str">
            <v>Consultoría</v>
          </cell>
          <cell r="AC1343" t="str">
            <v>REALIZAR LAS LABORES TOPOGRÁFICAS NECESARIAS PARA LA ETAPA PREVIA A LOS PROCEDIMIENTOS DE LEGALIZACIÓN URBANÍSTICA Y DE REGULARIZACIÓN DE DESARROLLOS LEGALIZADOS DENOMINADO AHORA FORMALIZACIÓN URBANÍSTICA DE ACUERDO CON EL DECRETO 555 DE 2021.</v>
          </cell>
          <cell r="AD1343">
            <v>44930</v>
          </cell>
          <cell r="AE1343">
            <v>44936</v>
          </cell>
          <cell r="AF1343">
            <v>44936</v>
          </cell>
          <cell r="AG1343" t="str">
            <v>pendiente</v>
          </cell>
          <cell r="AH1343">
            <v>4</v>
          </cell>
          <cell r="AI1343">
            <v>0</v>
          </cell>
          <cell r="AJ1343">
            <v>4</v>
          </cell>
          <cell r="AK1343">
            <v>4</v>
          </cell>
          <cell r="AL1343">
            <v>0</v>
          </cell>
          <cell r="AM1343">
            <v>120</v>
          </cell>
          <cell r="AN1343">
            <v>45055</v>
          </cell>
          <cell r="AO1343">
            <v>45055</v>
          </cell>
          <cell r="AP1343">
            <v>13421066</v>
          </cell>
          <cell r="AQ1343">
            <v>13421066</v>
          </cell>
          <cell r="AR1343" t="str">
            <v>No Aplica</v>
          </cell>
          <cell r="AS1343" t="e">
            <v>#VALUE!</v>
          </cell>
          <cell r="AU1343">
            <v>1658</v>
          </cell>
          <cell r="AV1343">
            <v>44855</v>
          </cell>
          <cell r="AW1343">
            <v>556800000</v>
          </cell>
          <cell r="AX1343" t="str">
            <v>O23011601190000007577</v>
          </cell>
        </row>
        <row r="1344">
          <cell r="E1344">
            <v>1282</v>
          </cell>
          <cell r="F1344" t="str">
            <v>1282-2022</v>
          </cell>
          <cell r="G1344" t="str">
            <v>CO1.PCCNTR.4333447</v>
          </cell>
          <cell r="H1344" t="e">
            <v>#N/A</v>
          </cell>
          <cell r="I1344" t="str">
            <v>En Ejecución</v>
          </cell>
          <cell r="J1344" t="str">
            <v>https://community.secop.gov.co/Public/Tendering/OpportunityDetail/Index?noticeUID=CO1.NTC.3663715&amp;isFromPublicArea=True&amp;isModal=False</v>
          </cell>
          <cell r="K1344" t="str">
            <v>SDHT-SDO-PSP-116-2022.</v>
          </cell>
          <cell r="L1344" t="str">
            <v>X</v>
          </cell>
          <cell r="N1344" t="str">
            <v>CC</v>
          </cell>
          <cell r="O1344">
            <v>1032364324</v>
          </cell>
          <cell r="Q1344" t="str">
            <v>GOMEZ ROMERO</v>
          </cell>
          <cell r="R1344" t="str">
            <v>OSCAR HUMBERTO</v>
          </cell>
          <cell r="S1344" t="str">
            <v>No Aplica</v>
          </cell>
          <cell r="T1344" t="str">
            <v>OSCAR HUMBERTO GOMEZ ROMERO</v>
          </cell>
          <cell r="U1344" t="str">
            <v>M</v>
          </cell>
          <cell r="V1344">
            <v>44916</v>
          </cell>
          <cell r="W1344" t="str">
            <v>No Aplica</v>
          </cell>
          <cell r="X1344">
            <v>44924</v>
          </cell>
          <cell r="Y1344">
            <v>45023</v>
          </cell>
          <cell r="Z1344" t="str">
            <v>Contratación Directa</v>
          </cell>
          <cell r="AA1344" t="str">
            <v>Contrato</v>
          </cell>
          <cell r="AB1344" t="str">
            <v>Prestación de Servicios Profesionales</v>
          </cell>
          <cell r="AC1344" t="str">
            <v>PRESTAR SERVICIOS PROFESIONALES DE APOYO DESDE EL COMPONENTE AMBIENTAL PARA LA IMPLEMENTACIÓN Y EJECUCIÓN DE LAS INTERVENCIONES EN LOS PROYECTOS PRIORIZADOS POR LA SUBDIRECCIÓN DE OPERACIONES</v>
          </cell>
          <cell r="AD1344">
            <v>44924</v>
          </cell>
          <cell r="AE1344" t="str">
            <v>pendiente</v>
          </cell>
          <cell r="AF1344">
            <v>44924</v>
          </cell>
          <cell r="AG1344" t="str">
            <v>pendiente</v>
          </cell>
          <cell r="AH1344">
            <v>3</v>
          </cell>
          <cell r="AI1344">
            <v>15</v>
          </cell>
          <cell r="AJ1344">
            <v>3.5</v>
          </cell>
          <cell r="AK1344">
            <v>3</v>
          </cell>
          <cell r="AL1344">
            <v>15</v>
          </cell>
          <cell r="AM1344">
            <v>105</v>
          </cell>
          <cell r="AN1344">
            <v>45029</v>
          </cell>
          <cell r="AO1344">
            <v>45029</v>
          </cell>
          <cell r="AP1344">
            <v>26173000</v>
          </cell>
          <cell r="AQ1344">
            <v>26173000</v>
          </cell>
          <cell r="AR1344">
            <v>7478000</v>
          </cell>
          <cell r="AS1344">
            <v>0</v>
          </cell>
          <cell r="AU1344">
            <v>2229</v>
          </cell>
          <cell r="AV1344">
            <v>44897</v>
          </cell>
          <cell r="AW1344">
            <v>26265000</v>
          </cell>
          <cell r="AX1344" t="str">
            <v>O23011603450000007645</v>
          </cell>
        </row>
        <row r="1345">
          <cell r="E1345">
            <v>1283</v>
          </cell>
          <cell r="F1345" t="str">
            <v>1283-2022</v>
          </cell>
          <cell r="G1345" t="str">
            <v>CO1.PCCNTR.4335810</v>
          </cell>
          <cell r="H1345" t="e">
            <v>#N/A</v>
          </cell>
          <cell r="I1345" t="str">
            <v>En Ejecución</v>
          </cell>
          <cell r="J1345" t="str">
            <v>https://community.secop.gov.co/Public/Tendering/OpportunityDetail/Index?noticeUID=CO1.NTC.3664343&amp;isFromPublicArea=True&amp;isModal=true&amp;asPopupView=true</v>
          </cell>
          <cell r="K1345" t="str">
            <v>SDHT-SDO-PSP-112-2022.</v>
          </cell>
          <cell r="L1345" t="str">
            <v>X</v>
          </cell>
          <cell r="N1345" t="str">
            <v>CC</v>
          </cell>
          <cell r="O1345">
            <v>80276374</v>
          </cell>
          <cell r="Q1345" t="str">
            <v>MORRIS MONCADA</v>
          </cell>
          <cell r="R1345" t="str">
            <v>DANILO ALFREDO</v>
          </cell>
          <cell r="S1345" t="str">
            <v>No Aplica</v>
          </cell>
          <cell r="T1345" t="str">
            <v>DANILO ALFREDO MORRIS MONCADA</v>
          </cell>
          <cell r="U1345" t="str">
            <v>M</v>
          </cell>
          <cell r="V1345">
            <v>44917</v>
          </cell>
          <cell r="W1345" t="str">
            <v>No Aplica</v>
          </cell>
          <cell r="X1345">
            <v>44918</v>
          </cell>
          <cell r="Y1345">
            <v>45068</v>
          </cell>
          <cell r="Z1345" t="str">
            <v>Contratación Directa</v>
          </cell>
          <cell r="AA1345" t="str">
            <v>Contrato</v>
          </cell>
          <cell r="AB1345" t="str">
            <v>Prestación de Servicios Profesionales</v>
          </cell>
          <cell r="AC1345" t="str">
            <v>PRESTAR SERVICIOS PROFESIONALES PARA REALIZAR LAS ACCIONES QUE SE REQUIERAN EN LA IMPLEMENTACIÓN DE ESTRATEGIAS DEL COMPONENTE SOCIAL Y DE PARTICIPACIÓN DE LOS PROYECTOS PRIORIZADOS EN LA ENTIDAD.</v>
          </cell>
          <cell r="AD1345">
            <v>44918</v>
          </cell>
          <cell r="AE1345" t="str">
            <v>No Aplica</v>
          </cell>
          <cell r="AF1345">
            <v>44918</v>
          </cell>
          <cell r="AG1345" t="str">
            <v>No Aplica</v>
          </cell>
          <cell r="AH1345">
            <v>5</v>
          </cell>
          <cell r="AI1345">
            <v>0</v>
          </cell>
          <cell r="AJ1345">
            <v>5</v>
          </cell>
          <cell r="AK1345">
            <v>5</v>
          </cell>
          <cell r="AL1345">
            <v>0</v>
          </cell>
          <cell r="AM1345">
            <v>150</v>
          </cell>
          <cell r="AN1345">
            <v>45068</v>
          </cell>
          <cell r="AO1345">
            <v>45068</v>
          </cell>
          <cell r="AP1345">
            <v>38500000</v>
          </cell>
          <cell r="AQ1345">
            <v>38500000</v>
          </cell>
          <cell r="AR1345">
            <v>7700000</v>
          </cell>
          <cell r="AS1345">
            <v>0</v>
          </cell>
          <cell r="AU1345">
            <v>2184</v>
          </cell>
          <cell r="AV1345">
            <v>44889</v>
          </cell>
          <cell r="AW1345">
            <v>77000000</v>
          </cell>
          <cell r="AX1345" t="str">
            <v>O23011602320000007641</v>
          </cell>
        </row>
        <row r="1346">
          <cell r="E1346">
            <v>1284</v>
          </cell>
          <cell r="F1346" t="str">
            <v>1284-2022</v>
          </cell>
          <cell r="G1346" t="str">
            <v xml:space="preserve">	CO1.PCCNTR.4335824</v>
          </cell>
          <cell r="H1346" t="e">
            <v>#N/A</v>
          </cell>
          <cell r="I1346" t="str">
            <v>En Ejecución</v>
          </cell>
          <cell r="J1346" t="str">
            <v>https://community.secop.gov.co/Public/Tendering/OpportunityDetail/Index?noticeUID=CO1.NTC.3664171&amp;isFromPublicArea=True&amp;isModal=true&amp;asPopupView=true</v>
          </cell>
          <cell r="K1346" t="str">
            <v>SDHT-SDO-PSP-111-2022.</v>
          </cell>
          <cell r="L1346" t="str">
            <v>X</v>
          </cell>
          <cell r="N1346" t="str">
            <v>CC</v>
          </cell>
          <cell r="O1346">
            <v>1032441332</v>
          </cell>
          <cell r="Q1346" t="str">
            <v>NUÑEZ GOMEZ</v>
          </cell>
          <cell r="R1346" t="str">
            <v>YENNY PAOLA</v>
          </cell>
          <cell r="S1346" t="str">
            <v>No Aplica</v>
          </cell>
          <cell r="T1346" t="str">
            <v>YENNY PAOLA NUÑEZ GOMEZ</v>
          </cell>
          <cell r="U1346" t="str">
            <v>F</v>
          </cell>
          <cell r="V1346">
            <v>44917</v>
          </cell>
          <cell r="W1346">
            <v>44918</v>
          </cell>
          <cell r="X1346">
            <v>44918</v>
          </cell>
          <cell r="Y1346">
            <v>45068</v>
          </cell>
          <cell r="Z1346" t="str">
            <v>Contratación Directa</v>
          </cell>
          <cell r="AA1346" t="str">
            <v>Contrato</v>
          </cell>
          <cell r="AB1346" t="str">
            <v>Prestación de Servicios Profesionales</v>
          </cell>
          <cell r="AC1346" t="str">
            <v>PRESTAR SERVICIOS PROFESIONALES PARA REALIZAR ACCIONES DE GESTIÓN PREDIAL, CONCEPTOS Y REVISIÓN JURÍDICA DE LOS PROYECTOS PRIORIZADOS EN LA ENTIDAD.</v>
          </cell>
          <cell r="AD1346">
            <v>44918</v>
          </cell>
          <cell r="AE1346" t="str">
            <v>pendiente</v>
          </cell>
          <cell r="AF1346">
            <v>44918</v>
          </cell>
          <cell r="AG1346" t="str">
            <v>pendiente</v>
          </cell>
          <cell r="AH1346">
            <v>5</v>
          </cell>
          <cell r="AI1346">
            <v>0</v>
          </cell>
          <cell r="AJ1346">
            <v>5</v>
          </cell>
          <cell r="AK1346">
            <v>5</v>
          </cell>
          <cell r="AL1346">
            <v>0</v>
          </cell>
          <cell r="AM1346">
            <v>150</v>
          </cell>
          <cell r="AN1346">
            <v>45068</v>
          </cell>
          <cell r="AO1346">
            <v>45068</v>
          </cell>
          <cell r="AP1346">
            <v>40000000</v>
          </cell>
          <cell r="AQ1346">
            <v>40000000</v>
          </cell>
          <cell r="AR1346">
            <v>8000000</v>
          </cell>
          <cell r="AS1346">
            <v>0</v>
          </cell>
          <cell r="AU1346">
            <v>2231</v>
          </cell>
          <cell r="AV1346">
            <v>44897</v>
          </cell>
          <cell r="AW1346">
            <v>84000000</v>
          </cell>
          <cell r="AX1346" t="str">
            <v>O23011602320000007641</v>
          </cell>
        </row>
        <row r="1347">
          <cell r="E1347">
            <v>1285</v>
          </cell>
          <cell r="F1347" t="str">
            <v>1285-2022</v>
          </cell>
          <cell r="G1347" t="str">
            <v>CO1.PCCNTR.4334353</v>
          </cell>
          <cell r="H1347" t="e">
            <v>#N/A</v>
          </cell>
          <cell r="I1347" t="str">
            <v>En Ejecución</v>
          </cell>
          <cell r="J1347" t="str">
            <v>https://community.secop.gov.co/Public/Tendering/OpportunityDetail/Index?noticeUID=CO1.NTC.3664475&amp;isFromPublicArea=True&amp;isModal=true&amp;asPopupView=true</v>
          </cell>
          <cell r="K1347" t="str">
            <v>SDHT-SDRPUB-PSAG-025-2022</v>
          </cell>
          <cell r="L1347" t="str">
            <v>X</v>
          </cell>
          <cell r="N1347" t="str">
            <v>CC</v>
          </cell>
          <cell r="O1347">
            <v>1022976525</v>
          </cell>
          <cell r="Q1347" t="str">
            <v>PARRA MORENO</v>
          </cell>
          <cell r="R1347" t="str">
            <v>WILMAR STEVEN</v>
          </cell>
          <cell r="S1347" t="str">
            <v>No Aplica</v>
          </cell>
          <cell r="T1347" t="str">
            <v>WILMAR STEVEN PARRA MORENO</v>
          </cell>
          <cell r="U1347" t="str">
            <v>M</v>
          </cell>
          <cell r="V1347">
            <v>44918</v>
          </cell>
          <cell r="W1347" t="str">
            <v>No Aplica</v>
          </cell>
          <cell r="X1347">
            <v>44922</v>
          </cell>
          <cell r="Y1347">
            <v>45083</v>
          </cell>
          <cell r="Z1347" t="str">
            <v>Contratación Directa</v>
          </cell>
          <cell r="AA1347" t="str">
            <v>Contrato</v>
          </cell>
          <cell r="AB1347" t="str">
            <v>Prestación de Servicios  de Apoyo a la Gestión</v>
          </cell>
          <cell r="AC1347" t="str">
            <v>PRESTAR SERVICIOS DE APOYO A LA GESTIÓN PARA LA GESTIÓN DOCUMENTAL DE LOS EXPEDIENTES Y DOCUMENTOS QUE SE PRODUCEN EN LA IMPLEMENTACIÓN DE LOS INSTRUMENTOS DE FINANCIERA CARGO SUBSECRETARÍA DE GESTIÓN FINANCIERA</v>
          </cell>
          <cell r="AD1347">
            <v>44922</v>
          </cell>
          <cell r="AE1347">
            <v>44923</v>
          </cell>
          <cell r="AF1347">
            <v>44923</v>
          </cell>
          <cell r="AG1347">
            <v>45088</v>
          </cell>
          <cell r="AH1347">
            <v>5</v>
          </cell>
          <cell r="AI1347">
            <v>11</v>
          </cell>
          <cell r="AJ1347">
            <v>5.3666666666666663</v>
          </cell>
          <cell r="AK1347">
            <v>5</v>
          </cell>
          <cell r="AL1347">
            <v>11</v>
          </cell>
          <cell r="AM1347">
            <v>161</v>
          </cell>
          <cell r="AN1347">
            <v>45085</v>
          </cell>
          <cell r="AO1347">
            <v>45085</v>
          </cell>
          <cell r="AP1347">
            <v>19856667</v>
          </cell>
          <cell r="AQ1347">
            <v>19856667</v>
          </cell>
          <cell r="AR1347">
            <v>3700000</v>
          </cell>
          <cell r="AS1347">
            <v>-0.3333333358168602</v>
          </cell>
          <cell r="AU1347">
            <v>1591</v>
          </cell>
          <cell r="AV1347">
            <v>44854</v>
          </cell>
          <cell r="AW1347">
            <v>25653000</v>
          </cell>
          <cell r="AX1347" t="str">
            <v>O23011601010000007823</v>
          </cell>
        </row>
        <row r="1348">
          <cell r="E1348">
            <v>1286</v>
          </cell>
          <cell r="F1348" t="str">
            <v>1286-2022</v>
          </cell>
          <cell r="G1348" t="str">
            <v>CO1.PCCNTR.4338852</v>
          </cell>
          <cell r="H1348" t="e">
            <v>#N/A</v>
          </cell>
          <cell r="I1348" t="str">
            <v>En Ejecución</v>
          </cell>
          <cell r="J1348" t="str">
            <v>https://community.secop.gov.co/Public/Tendering/OpportunityDetail/Index?noticeUID=CO1.NTC.3668639&amp;isFromPublicArea=True&amp;isModal=true&amp;asPopupView=true</v>
          </cell>
          <cell r="K1348" t="str">
            <v>SDHT-SDSP-PSP-039-2022</v>
          </cell>
          <cell r="L1348" t="str">
            <v>X</v>
          </cell>
          <cell r="N1348" t="str">
            <v>CC</v>
          </cell>
          <cell r="O1348">
            <v>1026556644</v>
          </cell>
          <cell r="Q1348" t="str">
            <v>BAUTISTA MARULANDA</v>
          </cell>
          <cell r="R1348" t="str">
            <v>WILLIAM DAVID</v>
          </cell>
          <cell r="S1348" t="str">
            <v>No Aplica</v>
          </cell>
          <cell r="T1348" t="str">
            <v>WILLIAM DAVID BAUTISTA MARULANDA</v>
          </cell>
          <cell r="U1348" t="str">
            <v>M</v>
          </cell>
          <cell r="V1348">
            <v>44918</v>
          </cell>
          <cell r="W1348">
            <v>44921</v>
          </cell>
          <cell r="X1348">
            <v>44922</v>
          </cell>
          <cell r="Y1348">
            <v>45072</v>
          </cell>
          <cell r="Z1348" t="str">
            <v>Contratación Directa</v>
          </cell>
          <cell r="AA1348" t="str">
            <v>Contrato</v>
          </cell>
          <cell r="AB1348" t="str">
            <v>Prestación de Servicios Profesionales</v>
          </cell>
          <cell r="AC1348" t="str">
            <v>PRESTAR SERVICIOS PROFESIONALES PARA APOYAR DESDE LA SUBDIRECCIÓN DE SERVICIOS PÚBLICOS LA DEFINICIÓN DE LINEAMIENTOS PARA LA ARTICULACIÓN DE LOS PLANES DE INVERSIÓN DE LOS SISTEMAS DE SERVICIOS PÚBLICOS DE AGUA Y SANEAMIENTO BÁSICO EN EL MARCO DEL CONTENIDO PROGRAMÁTICO DEL PLAN DE ORDENAMIENTO TERRITORIAL Y EN CONCORDANCIA CON LA POLÍTICA PÚBLICA DE SERVICIOS PÚBLICOS</v>
          </cell>
          <cell r="AD1348">
            <v>44922</v>
          </cell>
          <cell r="AE1348" t="str">
            <v>pendiente</v>
          </cell>
          <cell r="AF1348">
            <v>44922</v>
          </cell>
          <cell r="AG1348" t="str">
            <v>pendiente</v>
          </cell>
          <cell r="AH1348">
            <v>5</v>
          </cell>
          <cell r="AI1348">
            <v>0</v>
          </cell>
          <cell r="AJ1348">
            <v>5</v>
          </cell>
          <cell r="AK1348">
            <v>5</v>
          </cell>
          <cell r="AL1348">
            <v>0</v>
          </cell>
          <cell r="AM1348">
            <v>150</v>
          </cell>
          <cell r="AN1348">
            <v>45072</v>
          </cell>
          <cell r="AO1348">
            <v>45072</v>
          </cell>
          <cell r="AP1348">
            <v>45000000</v>
          </cell>
          <cell r="AQ1348">
            <v>45000000</v>
          </cell>
          <cell r="AR1348">
            <v>9000000</v>
          </cell>
          <cell r="AS1348">
            <v>0</v>
          </cell>
          <cell r="AU1348">
            <v>1898</v>
          </cell>
          <cell r="AV1348">
            <v>44876</v>
          </cell>
          <cell r="AW1348">
            <v>45000000</v>
          </cell>
          <cell r="AX1348" t="str">
            <v>O23011602370000007615</v>
          </cell>
        </row>
        <row r="1349">
          <cell r="E1349">
            <v>1287</v>
          </cell>
          <cell r="F1349" t="str">
            <v>1287-2022</v>
          </cell>
          <cell r="G1349" t="str">
            <v>CO1.PCCNTR.4337205</v>
          </cell>
          <cell r="H1349" t="e">
            <v>#N/A</v>
          </cell>
          <cell r="I1349" t="str">
            <v>En Ejecución</v>
          </cell>
          <cell r="J1349" t="str">
            <v>https://community.secop.gov.co/Public/Tendering/OpportunityDetail/Index?noticeUID=CO1.NTC.3666740&amp;isFromPublicArea=True&amp;isModal=true&amp;asPopupView=true</v>
          </cell>
          <cell r="K1349" t="str">
            <v>SDHT-SDO-PSP-110-2022.</v>
          </cell>
          <cell r="L1349" t="str">
            <v>X</v>
          </cell>
          <cell r="N1349" t="str">
            <v>CC</v>
          </cell>
          <cell r="O1349">
            <v>1020796641</v>
          </cell>
          <cell r="Q1349" t="str">
            <v>MENDEZ SAMPEDRO</v>
          </cell>
          <cell r="R1349" t="str">
            <v>JOSE MATEO</v>
          </cell>
          <cell r="S1349" t="str">
            <v>No Aplica</v>
          </cell>
          <cell r="T1349" t="str">
            <v>JOSE MATEO MENDEZ SAMPEDRO</v>
          </cell>
          <cell r="U1349" t="str">
            <v>M</v>
          </cell>
          <cell r="V1349">
            <v>44918</v>
          </cell>
          <cell r="W1349">
            <v>44918</v>
          </cell>
          <cell r="X1349">
            <v>44922</v>
          </cell>
          <cell r="Y1349">
            <v>45072</v>
          </cell>
          <cell r="Z1349" t="str">
            <v>Contratación Directa</v>
          </cell>
          <cell r="AA1349" t="str">
            <v>Contrato</v>
          </cell>
          <cell r="AB1349" t="str">
            <v>Prestación de Servicios Profesionales</v>
          </cell>
          <cell r="AC1349" t="str">
            <v>PRESTAR SERVICIOS PROFESIONALES PARA REALIZAR ANÁLISIS Y/O EVALUACIÓN DE LOS INSTRUMENTOS DE CAPTURA DE VALOR Y DE LAS FINANZAS PÚBLICAS QUE PERMITAN VIABILIZAR LOS PROYECTOS PRIORIZADOS POR LA ENTIDAD.</v>
          </cell>
          <cell r="AD1349">
            <v>44922</v>
          </cell>
          <cell r="AE1349" t="str">
            <v>pendiente</v>
          </cell>
          <cell r="AF1349">
            <v>44922</v>
          </cell>
          <cell r="AG1349" t="str">
            <v>pendiente</v>
          </cell>
          <cell r="AH1349">
            <v>5</v>
          </cell>
          <cell r="AI1349">
            <v>0</v>
          </cell>
          <cell r="AJ1349">
            <v>5</v>
          </cell>
          <cell r="AK1349">
            <v>5</v>
          </cell>
          <cell r="AL1349">
            <v>0</v>
          </cell>
          <cell r="AM1349">
            <v>150</v>
          </cell>
          <cell r="AN1349">
            <v>45072</v>
          </cell>
          <cell r="AO1349">
            <v>45072</v>
          </cell>
          <cell r="AP1349">
            <v>41350000</v>
          </cell>
          <cell r="AQ1349">
            <v>41350000</v>
          </cell>
          <cell r="AR1349">
            <v>8270000</v>
          </cell>
          <cell r="AS1349">
            <v>0</v>
          </cell>
          <cell r="AU1349">
            <v>2232</v>
          </cell>
          <cell r="AV1349">
            <v>44897</v>
          </cell>
          <cell r="AW1349">
            <v>97586000</v>
          </cell>
          <cell r="AX1349" t="str">
            <v>O23011602320000007641</v>
          </cell>
        </row>
        <row r="1350">
          <cell r="E1350">
            <v>1288</v>
          </cell>
          <cell r="F1350" t="str">
            <v>1288-2022</v>
          </cell>
          <cell r="G1350" t="str">
            <v>CO1.PCCNTR.4337245</v>
          </cell>
          <cell r="H1350" t="e">
            <v>#N/A</v>
          </cell>
          <cell r="I1350" t="str">
            <v>En Ejecución</v>
          </cell>
          <cell r="J1350" t="str">
            <v>https://community.secop.gov.co/Public/Tendering/OpportunityDetail/Index?noticeUID=CO1.NTC.3666997&amp;isFromPublicArea=True&amp;isModal=true&amp;asPopupView=true</v>
          </cell>
          <cell r="K1350" t="str">
            <v>SDHT-SDO-PSP-102-2022..</v>
          </cell>
          <cell r="L1350" t="str">
            <v>X</v>
          </cell>
          <cell r="N1350" t="str">
            <v>CC</v>
          </cell>
          <cell r="O1350">
            <v>1075244725</v>
          </cell>
          <cell r="Q1350" t="str">
            <v>RIVERA TRUJILLO</v>
          </cell>
          <cell r="R1350" t="str">
            <v>CARLOS IVAN</v>
          </cell>
          <cell r="S1350" t="str">
            <v>No Aplica</v>
          </cell>
          <cell r="T1350" t="str">
            <v>CARLOS IVAN RIVERA TRUJILLO</v>
          </cell>
          <cell r="U1350" t="str">
            <v>M</v>
          </cell>
          <cell r="V1350">
            <v>44917</v>
          </cell>
          <cell r="W1350">
            <v>44921</v>
          </cell>
          <cell r="X1350">
            <v>44918</v>
          </cell>
          <cell r="Y1350">
            <v>45068</v>
          </cell>
          <cell r="Z1350" t="str">
            <v>Contratación Directa</v>
          </cell>
          <cell r="AA1350" t="str">
            <v>Contrato</v>
          </cell>
          <cell r="AB1350" t="str">
            <v>Prestación de Servicios Profesionales</v>
          </cell>
          <cell r="AC1350" t="str">
            <v>PRESTAR SERVICIOS PROFESIONALES ESPECIALIZADOS PARA APOYAR LA ARTICULACIÓN EN ASUNTOS DE ORDENAMIENTO TERRITORIAL, DERECHO URBANO Y LA GESTIÓN CONTRACTUAL QUE REQUIERA LA SUBSECRETARÍA DE COORDINACIÓN OPERATIVA EN EL MARCO DE SUS PROGRAMAS Y PROYECTOS MISIONALES</v>
          </cell>
          <cell r="AD1350">
            <v>44921</v>
          </cell>
          <cell r="AE1350" t="str">
            <v>pendiente</v>
          </cell>
          <cell r="AF1350">
            <v>44921</v>
          </cell>
          <cell r="AG1350" t="str">
            <v>pendiente</v>
          </cell>
          <cell r="AH1350">
            <v>5</v>
          </cell>
          <cell r="AI1350">
            <v>0</v>
          </cell>
          <cell r="AJ1350">
            <v>5</v>
          </cell>
          <cell r="AK1350">
            <v>5</v>
          </cell>
          <cell r="AL1350">
            <v>0</v>
          </cell>
          <cell r="AM1350">
            <v>150</v>
          </cell>
          <cell r="AN1350">
            <v>45071</v>
          </cell>
          <cell r="AO1350">
            <v>45071</v>
          </cell>
          <cell r="AP1350">
            <v>45000000</v>
          </cell>
          <cell r="AQ1350">
            <v>45000000</v>
          </cell>
          <cell r="AR1350">
            <v>9000000</v>
          </cell>
          <cell r="AS1350">
            <v>0</v>
          </cell>
          <cell r="AU1350">
            <v>2236</v>
          </cell>
          <cell r="AV1350">
            <v>44897</v>
          </cell>
          <cell r="AW1350">
            <v>102307700</v>
          </cell>
          <cell r="AX1350" t="str">
            <v>O23011602320000007641</v>
          </cell>
        </row>
        <row r="1351">
          <cell r="E1351">
            <v>1289</v>
          </cell>
          <cell r="F1351" t="str">
            <v>1289-2022</v>
          </cell>
          <cell r="G1351" t="str">
            <v>CO1.PCCNTR.4337144</v>
          </cell>
          <cell r="H1351" t="e">
            <v>#N/A</v>
          </cell>
          <cell r="I1351" t="str">
            <v>En Ejecución</v>
          </cell>
          <cell r="J1351" t="str">
            <v>https://community.secop.gov.co/Public/Tendering/OpportunityDetail/Index?noticeUID=CO1.NTC.3667259&amp;isFromPublicArea=True&amp;isModal=true&amp;asPopupView=true</v>
          </cell>
          <cell r="K1351" t="str">
            <v>SDHT-SDO-PSP-113-2022.</v>
          </cell>
          <cell r="L1351" t="str">
            <v>X</v>
          </cell>
          <cell r="N1351" t="str">
            <v>CC</v>
          </cell>
          <cell r="O1351">
            <v>1109291406</v>
          </cell>
          <cell r="Q1351" t="str">
            <v>BERMUDEZ GRISALES</v>
          </cell>
          <cell r="R1351" t="str">
            <v>LINA MARCELA</v>
          </cell>
          <cell r="S1351" t="str">
            <v>No Aplica</v>
          </cell>
          <cell r="T1351" t="str">
            <v>LINA MARCELA BERMUDEZ GRISALES</v>
          </cell>
          <cell r="U1351" t="str">
            <v>M</v>
          </cell>
          <cell r="V1351">
            <v>44917</v>
          </cell>
          <cell r="W1351">
            <v>44918</v>
          </cell>
          <cell r="X1351">
            <v>44918</v>
          </cell>
          <cell r="Y1351">
            <v>45068</v>
          </cell>
          <cell r="Z1351" t="str">
            <v>Contratación Directa</v>
          </cell>
          <cell r="AA1351" t="str">
            <v>Contrato</v>
          </cell>
          <cell r="AB1351" t="str">
            <v>Prestación de Servicios Profesionales</v>
          </cell>
          <cell r="AC1351" t="str">
            <v>PRESTAR SERVICIOS PROFESIONALES PARA REALIZAR EL ANÁLISIS FINANCIERO, SOCIOECONÓMICO Y EL SEGUIMIENTO A LOS PROYECTOS PRIORIZADOS EN LA ENTIDAD</v>
          </cell>
          <cell r="AD1351">
            <v>44918</v>
          </cell>
          <cell r="AE1351" t="str">
            <v>pendiente</v>
          </cell>
          <cell r="AF1351">
            <v>44918</v>
          </cell>
          <cell r="AG1351" t="str">
            <v>pendiente</v>
          </cell>
          <cell r="AH1351">
            <v>5</v>
          </cell>
          <cell r="AI1351">
            <v>0</v>
          </cell>
          <cell r="AJ1351">
            <v>5</v>
          </cell>
          <cell r="AK1351">
            <v>5</v>
          </cell>
          <cell r="AL1351">
            <v>0</v>
          </cell>
          <cell r="AM1351">
            <v>150</v>
          </cell>
          <cell r="AN1351">
            <v>45068</v>
          </cell>
          <cell r="AO1351">
            <v>45068</v>
          </cell>
          <cell r="AP1351">
            <v>40000000</v>
          </cell>
          <cell r="AQ1351">
            <v>40000000</v>
          </cell>
          <cell r="AR1351">
            <v>8000000</v>
          </cell>
          <cell r="AS1351">
            <v>0</v>
          </cell>
          <cell r="AU1351">
            <v>2187</v>
          </cell>
          <cell r="AV1351">
            <v>44889</v>
          </cell>
          <cell r="AW1351">
            <v>88000000</v>
          </cell>
          <cell r="AX1351" t="str">
            <v>O23011602320000007641</v>
          </cell>
        </row>
        <row r="1352">
          <cell r="E1352">
            <v>1290</v>
          </cell>
          <cell r="F1352" t="str">
            <v>1290-2022</v>
          </cell>
          <cell r="G1352" t="str">
            <v>CO1.PCCNTR.4336965</v>
          </cell>
          <cell r="H1352" t="e">
            <v>#N/A</v>
          </cell>
          <cell r="I1352" t="str">
            <v>En Ejecución</v>
          </cell>
          <cell r="J1352" t="str">
            <v>https://community.secop.gov.co/Public/Tendering/OpportunityDetail/Index?noticeUID=CO1.NTC.3667528&amp;isFromPublicArea=True&amp;isModal=true&amp;asPopupView=true</v>
          </cell>
          <cell r="K1352" t="str">
            <v>SDHT-SDO-PSP-114-2022.</v>
          </cell>
          <cell r="L1352" t="str">
            <v>X</v>
          </cell>
          <cell r="N1352" t="str">
            <v>CC</v>
          </cell>
          <cell r="O1352">
            <v>1032418608</v>
          </cell>
          <cell r="Q1352" t="str">
            <v>GARCIA DIAZ</v>
          </cell>
          <cell r="R1352" t="str">
            <v>ANGELA MARIA</v>
          </cell>
          <cell r="S1352" t="str">
            <v>No Aplica</v>
          </cell>
          <cell r="T1352" t="str">
            <v>ANGELA MARIA GARCIA DIAZ</v>
          </cell>
          <cell r="U1352" t="str">
            <v>F</v>
          </cell>
          <cell r="V1352">
            <v>44917</v>
          </cell>
          <cell r="W1352" t="str">
            <v>No Aplica</v>
          </cell>
          <cell r="X1352">
            <v>44918</v>
          </cell>
          <cell r="Y1352">
            <v>45068</v>
          </cell>
          <cell r="Z1352" t="str">
            <v>Contratación Directa</v>
          </cell>
          <cell r="AA1352" t="str">
            <v>Contrato</v>
          </cell>
          <cell r="AB1352" t="str">
            <v>Prestación de Servicios Profesionales</v>
          </cell>
          <cell r="AC1352" t="str">
            <v>PRESTAR SERVICIOS PROFESIONALES PARA LA RECOLECCIÓN Y CONSOLIDACIÓN DE INFORMACIÓN ALFA NUMÉRICA Y CARTOGRAFÍA GEORREFERENCIADA, QUE PERMITAN LA ELABORACIÓN DE ESTADÍSTICAS PARA LOS ANÁLISIS URBANÍSTICOS DE LOS PROYECTOS PRIORIZADOS POR LA ENTIDAD</v>
          </cell>
          <cell r="AD1352">
            <v>44918</v>
          </cell>
          <cell r="AE1352" t="str">
            <v>pendiente</v>
          </cell>
          <cell r="AF1352">
            <v>44918</v>
          </cell>
          <cell r="AG1352" t="str">
            <v>pendiente</v>
          </cell>
          <cell r="AH1352">
            <v>5</v>
          </cell>
          <cell r="AI1352">
            <v>0</v>
          </cell>
          <cell r="AJ1352">
            <v>5</v>
          </cell>
          <cell r="AK1352">
            <v>5</v>
          </cell>
          <cell r="AL1352">
            <v>0</v>
          </cell>
          <cell r="AM1352">
            <v>150</v>
          </cell>
          <cell r="AN1352">
            <v>45068</v>
          </cell>
          <cell r="AO1352">
            <v>45068</v>
          </cell>
          <cell r="AP1352">
            <v>35000000</v>
          </cell>
          <cell r="AQ1352">
            <v>35000000</v>
          </cell>
          <cell r="AR1352">
            <v>7000000</v>
          </cell>
          <cell r="AS1352">
            <v>0</v>
          </cell>
          <cell r="AU1352">
            <v>2189</v>
          </cell>
          <cell r="AV1352">
            <v>44889</v>
          </cell>
          <cell r="AW1352">
            <v>77000000</v>
          </cell>
          <cell r="AX1352" t="str">
            <v>O23011602320000007641</v>
          </cell>
        </row>
        <row r="1353">
          <cell r="E1353">
            <v>1291</v>
          </cell>
          <cell r="F1353" t="str">
            <v>1291-2022</v>
          </cell>
          <cell r="G1353" t="str">
            <v xml:space="preserve">	CO1.PCCNTR.4340405</v>
          </cell>
          <cell r="H1353" t="e">
            <v>#N/A</v>
          </cell>
          <cell r="I1353" t="str">
            <v>En Ejecución</v>
          </cell>
          <cell r="J1353" t="str">
            <v>https://community.secop.gov.co/Public/Tendering/OpportunityDetail/Index?noticeUID=CO1.NTC.3670439&amp;isFromPublicArea=True&amp;isModal=true&amp;asPopupView=true</v>
          </cell>
          <cell r="K1353" t="str">
            <v>SDHT-SDSP-PSP-040-2022</v>
          </cell>
          <cell r="L1353" t="str">
            <v>X</v>
          </cell>
          <cell r="N1353" t="str">
            <v>CC</v>
          </cell>
          <cell r="O1353">
            <v>51698724</v>
          </cell>
          <cell r="Q1353" t="str">
            <v>RUIZ RODGERS</v>
          </cell>
          <cell r="R1353" t="str">
            <v>MARIA MARGARITA</v>
          </cell>
          <cell r="S1353" t="str">
            <v>No Aplica</v>
          </cell>
          <cell r="T1353" t="str">
            <v>MARIA MARGARITA RUIZ RODGERS</v>
          </cell>
          <cell r="U1353" t="str">
            <v>F</v>
          </cell>
          <cell r="V1353">
            <v>44918</v>
          </cell>
          <cell r="W1353">
            <v>44921</v>
          </cell>
          <cell r="X1353">
            <v>44922</v>
          </cell>
          <cell r="Y1353">
            <v>45103</v>
          </cell>
          <cell r="Z1353" t="str">
            <v>Contratación Directa</v>
          </cell>
          <cell r="AA1353" t="str">
            <v>Contrato</v>
          </cell>
          <cell r="AB1353" t="str">
            <v>Prestación de Servicios Profesionales</v>
          </cell>
          <cell r="AC1353" t="str">
            <v>PRESTAR SERVICIOS PROFESIONALES ESPECIALIZADOS PARA DESARROLLAR ACTIVIDADES QUE APOYEN LA FORMULACIÓN DEL PLAN MAESTRO DEL HÁBITAT Y SERVICIOS PÚBLICOS, EN ARTICULACIÓN CON EL PLAN DE ORDENAMIENTO TERRITORIAL Y EN ARTICULACIÓN Y LAS POLÍTICAS PÚBLICAS DEL SECTOR HÁBITAT</v>
          </cell>
          <cell r="AD1353">
            <v>44922</v>
          </cell>
          <cell r="AE1353" t="str">
            <v>pendiente</v>
          </cell>
          <cell r="AF1353">
            <v>44922</v>
          </cell>
          <cell r="AG1353" t="str">
            <v>pendiente</v>
          </cell>
          <cell r="AH1353">
            <v>6</v>
          </cell>
          <cell r="AI1353">
            <v>0</v>
          </cell>
          <cell r="AJ1353">
            <v>6</v>
          </cell>
          <cell r="AK1353">
            <v>6</v>
          </cell>
          <cell r="AL1353">
            <v>0</v>
          </cell>
          <cell r="AM1353">
            <v>180</v>
          </cell>
          <cell r="AN1353">
            <v>45103</v>
          </cell>
          <cell r="AO1353">
            <v>45103</v>
          </cell>
          <cell r="AP1353">
            <v>81000000</v>
          </cell>
          <cell r="AQ1353">
            <v>81000000</v>
          </cell>
          <cell r="AR1353">
            <v>13500000</v>
          </cell>
          <cell r="AS1353">
            <v>0</v>
          </cell>
          <cell r="AU1353">
            <v>1900</v>
          </cell>
          <cell r="AV1353">
            <v>44876</v>
          </cell>
          <cell r="AW1353">
            <v>81000000</v>
          </cell>
          <cell r="AX1353" t="str">
            <v>O23011602370000007615</v>
          </cell>
        </row>
        <row r="1354">
          <cell r="E1354">
            <v>1292</v>
          </cell>
          <cell r="F1354" t="str">
            <v>1292-2022</v>
          </cell>
          <cell r="G1354" t="str">
            <v>CO1.PCCNTR.4340363</v>
          </cell>
          <cell r="H1354" t="e">
            <v>#N/A</v>
          </cell>
          <cell r="I1354" t="str">
            <v>Terminado Anormalmente</v>
          </cell>
          <cell r="J1354" t="str">
            <v>https://community.secop.gov.co/Public/Tendering/OpportunityDetail/Index?noticeUID=CO1.NTC.3671131&amp;isFromPublicArea=True&amp;isModal=true&amp;asPopupView=true</v>
          </cell>
          <cell r="K1354" t="str">
            <v>SDHT-SDO-PSP-104-2022</v>
          </cell>
          <cell r="L1354" t="str">
            <v>X</v>
          </cell>
          <cell r="N1354" t="str">
            <v>CC</v>
          </cell>
          <cell r="O1354">
            <v>52455371</v>
          </cell>
          <cell r="Q1354" t="str">
            <v>FIGUEROA JAIMES</v>
          </cell>
          <cell r="R1354" t="str">
            <v>SHARON SLENDY</v>
          </cell>
          <cell r="S1354" t="str">
            <v>No Aplica</v>
          </cell>
          <cell r="T1354" t="str">
            <v>SHARON SLENDY FIGUEROA JAIMES</v>
          </cell>
          <cell r="U1354" t="str">
            <v>F</v>
          </cell>
          <cell r="V1354">
            <v>44918</v>
          </cell>
          <cell r="W1354">
            <v>44918</v>
          </cell>
          <cell r="X1354">
            <v>44922</v>
          </cell>
          <cell r="Y1354">
            <v>45076</v>
          </cell>
          <cell r="Z1354" t="str">
            <v>Contratación Directa</v>
          </cell>
          <cell r="AA1354" t="str">
            <v>Contrato</v>
          </cell>
          <cell r="AB1354" t="str">
            <v>Prestación de Servicios Profesionales</v>
          </cell>
          <cell r="AC1354" t="str">
            <v>PRESTAR SERVICIOS PROFESIONALES PARA GESTIONAR PROCESOS TÉCNICOS Y ADMINISTRATIVOS REQUERIDOS PARA LA SUPERVISIÓN DE OBRA Y PARA LA ELABORACIÓN DE LOS PRODUCTOS TÉCNICOS DE SOPORTE NECESARIOS EN LA IMPLEMENTACIÓN LA ESTRATEGIA INTEGRAL DE REVITALIZACIÓN.</v>
          </cell>
          <cell r="AD1354">
            <v>44922</v>
          </cell>
          <cell r="AE1354">
            <v>44924</v>
          </cell>
          <cell r="AF1354">
            <v>44924</v>
          </cell>
          <cell r="AG1354">
            <v>45069</v>
          </cell>
          <cell r="AH1354">
            <v>5</v>
          </cell>
          <cell r="AI1354">
            <v>0</v>
          </cell>
          <cell r="AJ1354">
            <v>5</v>
          </cell>
          <cell r="AK1354">
            <v>5</v>
          </cell>
          <cell r="AL1354">
            <v>0</v>
          </cell>
          <cell r="AN1354">
            <v>45074</v>
          </cell>
          <cell r="AO1354">
            <v>44924</v>
          </cell>
          <cell r="AP1354">
            <v>40000000</v>
          </cell>
          <cell r="AQ1354">
            <v>0</v>
          </cell>
          <cell r="AR1354">
            <v>8000000</v>
          </cell>
          <cell r="AS1354">
            <v>0</v>
          </cell>
          <cell r="AU1354">
            <v>1774</v>
          </cell>
          <cell r="AV1354">
            <v>44868</v>
          </cell>
          <cell r="AW1354">
            <v>92000000</v>
          </cell>
          <cell r="AX1354" t="str">
            <v>O23011602320000007641</v>
          </cell>
        </row>
        <row r="1355">
          <cell r="E1355">
            <v>1293</v>
          </cell>
          <cell r="F1355" t="str">
            <v>1293-2022</v>
          </cell>
          <cell r="G1355" t="str">
            <v>CO1.PCCNTR.4348141</v>
          </cell>
          <cell r="H1355" t="e">
            <v>#N/A</v>
          </cell>
          <cell r="I1355" t="str">
            <v>En Ejecución</v>
          </cell>
          <cell r="J1355" t="str">
            <v>https://community.secop.gov.co/Public/Tendering/OpportunityDetail/Index?noticeUID=CO1.NTC.3620070&amp;isFromPublicArea=True&amp;isModal=False</v>
          </cell>
          <cell r="K1355" t="str">
            <v>SDHT-SA-PMC-074-2022</v>
          </cell>
          <cell r="M1355" t="str">
            <v>X</v>
          </cell>
          <cell r="N1355" t="str">
            <v>NIT</v>
          </cell>
          <cell r="O1355">
            <v>901050260</v>
          </cell>
          <cell r="Q1355" t="str">
            <v>No Aplica</v>
          </cell>
          <cell r="R1355" t="str">
            <v>No Aplica</v>
          </cell>
          <cell r="S1355" t="str">
            <v>POLYMET SAS</v>
          </cell>
          <cell r="T1355" t="str">
            <v>POLYMET SAS</v>
          </cell>
          <cell r="U1355" t="str">
            <v>No Aplica</v>
          </cell>
          <cell r="V1355">
            <v>44922</v>
          </cell>
          <cell r="W1355">
            <v>44930</v>
          </cell>
          <cell r="X1355" t="str">
            <v>No Aplica</v>
          </cell>
          <cell r="Y1355" t="str">
            <v>No Aplica</v>
          </cell>
          <cell r="Z1355" t="str">
            <v>SA-Menor Cuantía</v>
          </cell>
          <cell r="AA1355" t="str">
            <v>Contrato</v>
          </cell>
          <cell r="AB1355" t="str">
            <v>Prestación de Servicios</v>
          </cell>
          <cell r="AC1355" t="str">
            <v>ADECUACIÓN, DOTACIÓN E INSTALACIÓN DE MOBILIARIO PARA LAS ZONAS DE TRABAJO TIPO COWORKING Y OTROS ESPACIOS DESTINADOS A LAS OFICINAS DE LA SECRETARÍA DISTRITAL DEL HÁBITAT</v>
          </cell>
          <cell r="AD1355">
            <v>44930</v>
          </cell>
          <cell r="AE1355">
            <v>44936</v>
          </cell>
          <cell r="AF1355">
            <v>44936</v>
          </cell>
          <cell r="AG1355" t="str">
            <v>pendiente</v>
          </cell>
          <cell r="AH1355">
            <v>2</v>
          </cell>
          <cell r="AI1355">
            <v>0</v>
          </cell>
          <cell r="AJ1355">
            <v>4</v>
          </cell>
          <cell r="AK1355">
            <v>4</v>
          </cell>
          <cell r="AL1355">
            <v>0</v>
          </cell>
          <cell r="AM1355">
            <v>120</v>
          </cell>
          <cell r="AN1355">
            <v>44994</v>
          </cell>
          <cell r="AO1355">
            <v>45055</v>
          </cell>
          <cell r="AP1355">
            <v>264517100</v>
          </cell>
          <cell r="AQ1355">
            <v>264517100</v>
          </cell>
          <cell r="AR1355" t="str">
            <v>No Aplica</v>
          </cell>
          <cell r="AS1355" t="e">
            <v>#VALUE!</v>
          </cell>
          <cell r="AU1355">
            <v>1539</v>
          </cell>
          <cell r="AV1355">
            <v>44840</v>
          </cell>
          <cell r="AW1355">
            <v>400000000</v>
          </cell>
          <cell r="AX1355" t="str">
            <v>O23011605560000007754</v>
          </cell>
        </row>
        <row r="1356">
          <cell r="E1356">
            <v>1294</v>
          </cell>
          <cell r="F1356" t="str">
            <v>1294-2022</v>
          </cell>
          <cell r="G1356" t="str">
            <v>CO1.PCCNTR.4342421</v>
          </cell>
          <cell r="H1356" t="str">
            <v>No Aplica</v>
          </cell>
          <cell r="I1356" t="str">
            <v>En Ejecución</v>
          </cell>
          <cell r="J1356" t="str">
            <v>https://community.secop.gov.co/Public/Tendering/OpportunityDetail/Index?noticeUID=CO1.NTC.3606509&amp;isFromPublicArea=True&amp;isModal=False</v>
          </cell>
          <cell r="K1356" t="str">
            <v>SDHT-MC-075-2022</v>
          </cell>
          <cell r="M1356" t="str">
            <v>X</v>
          </cell>
          <cell r="N1356" t="str">
            <v>NIT</v>
          </cell>
          <cell r="O1356">
            <v>830072707</v>
          </cell>
          <cell r="Q1356" t="str">
            <v>No Aplica</v>
          </cell>
          <cell r="R1356" t="str">
            <v>No Aplica</v>
          </cell>
          <cell r="S1356" t="str">
            <v>SECUREXA ENERGY &amp; FIRE S.A.S.</v>
          </cell>
          <cell r="T1356" t="str">
            <v>SECUREXA ENERGY &amp; FIRE S.A.S.</v>
          </cell>
          <cell r="U1356" t="str">
            <v>No Aplica</v>
          </cell>
          <cell r="V1356">
            <v>44921</v>
          </cell>
          <cell r="W1356">
            <v>44949</v>
          </cell>
          <cell r="X1356" t="str">
            <v>No Aplica</v>
          </cell>
          <cell r="Y1356" t="str">
            <v>No Aplica</v>
          </cell>
          <cell r="Z1356" t="str">
            <v>Mínima Cuantía</v>
          </cell>
          <cell r="AA1356" t="str">
            <v>Contrato</v>
          </cell>
          <cell r="AB1356" t="str">
            <v>Prestación de Servicios</v>
          </cell>
          <cell r="AC1356" t="str">
            <v>PRESTAR EL SERVICIO DE MANTENIMIENTO PREVENTIVO, CORRECTIVO Y BOLSA DE REPUESTOS PARA LOS EQUIPOS ELÉCTRICOS Y ELECTRÓNICOS QUE SOPORTAN LA INFRAESTRUCTURA TECNOLÓGICA DE LA SDHT GRUPO 2</v>
          </cell>
          <cell r="AD1356">
            <v>44949</v>
          </cell>
          <cell r="AE1356">
            <v>45012</v>
          </cell>
          <cell r="AF1356">
            <v>45012</v>
          </cell>
          <cell r="AG1356">
            <v>45377</v>
          </cell>
          <cell r="AH1356">
            <v>12</v>
          </cell>
          <cell r="AI1356">
            <v>0</v>
          </cell>
          <cell r="AJ1356">
            <v>12</v>
          </cell>
          <cell r="AK1356">
            <v>12</v>
          </cell>
          <cell r="AL1356">
            <v>0</v>
          </cell>
          <cell r="AM1356">
            <v>360</v>
          </cell>
          <cell r="AN1356">
            <v>45377</v>
          </cell>
          <cell r="AO1356">
            <v>45377</v>
          </cell>
          <cell r="AP1356">
            <v>16967111</v>
          </cell>
          <cell r="AQ1356">
            <v>16967111</v>
          </cell>
          <cell r="AR1356" t="str">
            <v>No Aplica</v>
          </cell>
          <cell r="AS1356" t="e">
            <v>#VALUE!</v>
          </cell>
          <cell r="AU1356">
            <v>1534</v>
          </cell>
          <cell r="AV1356">
            <v>44839</v>
          </cell>
          <cell r="AW1356">
            <v>43642599</v>
          </cell>
          <cell r="AX1356" t="str">
            <v>O21202020080787130</v>
          </cell>
        </row>
        <row r="1357">
          <cell r="E1357">
            <v>1294</v>
          </cell>
          <cell r="F1357" t="str">
            <v>1294-2022</v>
          </cell>
          <cell r="G1357" t="str">
            <v>CO1.PCCNTR.4342421</v>
          </cell>
          <cell r="H1357" t="e">
            <v>#N/A</v>
          </cell>
          <cell r="I1357" t="str">
            <v>En Ejecución</v>
          </cell>
          <cell r="J1357" t="str">
            <v>https://community.secop.gov.co/Public/Tendering/OpportunityDetail/Index?noticeUID=CO1.NTC.3606509&amp;isFromPublicArea=True&amp;isModal=False</v>
          </cell>
          <cell r="K1357" t="str">
            <v>SDHT-MC-075-2022</v>
          </cell>
          <cell r="M1357" t="str">
            <v>X</v>
          </cell>
          <cell r="N1357" t="str">
            <v>NIT</v>
          </cell>
          <cell r="O1357">
            <v>830072707</v>
          </cell>
          <cell r="Q1357" t="str">
            <v>No Aplica</v>
          </cell>
          <cell r="R1357" t="str">
            <v>No Aplica</v>
          </cell>
          <cell r="S1357" t="str">
            <v>SECUREXA ENERGY &amp; FIRE S.A.S.</v>
          </cell>
          <cell r="T1357" t="str">
            <v>SECUREXA ENERGY &amp; FIRE S.A.S.</v>
          </cell>
          <cell r="U1357" t="str">
            <v>No Aplica</v>
          </cell>
          <cell r="V1357">
            <v>44921</v>
          </cell>
          <cell r="W1357">
            <v>44949</v>
          </cell>
          <cell r="X1357" t="str">
            <v>No Aplica</v>
          </cell>
          <cell r="Y1357" t="str">
            <v>No Aplica</v>
          </cell>
          <cell r="Z1357" t="str">
            <v>Mínima Cuantía</v>
          </cell>
          <cell r="AA1357" t="str">
            <v>Contrato</v>
          </cell>
          <cell r="AB1357" t="str">
            <v>Prestación de Servicios</v>
          </cell>
          <cell r="AC1357" t="str">
            <v>PRESTAR EL SERVICIO DE MANTENIMIENTO PREVENTIVO, CORRECTIVO Y BOLSA DE REPUESTOS PARA LOS EQUIPOS ELÉCTRICOS Y ELECTRÓNICOS QUE SOPORTAN LA INFRAESTRUCTURA TECNOLÓGICA DE LA SDHT GRUPO 2</v>
          </cell>
          <cell r="AD1357">
            <v>44949</v>
          </cell>
          <cell r="AE1357">
            <v>45012</v>
          </cell>
          <cell r="AF1357">
            <v>45012</v>
          </cell>
          <cell r="AG1357">
            <v>45377</v>
          </cell>
          <cell r="AH1357">
            <v>12</v>
          </cell>
          <cell r="AI1357">
            <v>0</v>
          </cell>
          <cell r="AJ1357">
            <v>12</v>
          </cell>
          <cell r="AK1357">
            <v>12</v>
          </cell>
          <cell r="AL1357">
            <v>0</v>
          </cell>
          <cell r="AM1357">
            <v>360</v>
          </cell>
          <cell r="AN1357">
            <v>45377</v>
          </cell>
          <cell r="AO1357">
            <v>45377</v>
          </cell>
          <cell r="AP1357">
            <v>1306121</v>
          </cell>
          <cell r="AQ1357">
            <v>1306121</v>
          </cell>
          <cell r="AR1357" t="str">
            <v>No Aplica</v>
          </cell>
          <cell r="AS1357" t="e">
            <v>#VALUE!</v>
          </cell>
          <cell r="AU1357">
            <v>1532</v>
          </cell>
          <cell r="AV1357">
            <v>44839</v>
          </cell>
          <cell r="AW1357">
            <v>17249454</v>
          </cell>
          <cell r="AX1357" t="str">
            <v>O23011605560000007754</v>
          </cell>
        </row>
        <row r="1358">
          <cell r="E1358">
            <v>1295</v>
          </cell>
          <cell r="F1358" t="str">
            <v>1295-2022</v>
          </cell>
          <cell r="G1358" t="str">
            <v>CO1.PCCNTR.4342023</v>
          </cell>
          <cell r="H1358" t="str">
            <v>No Aplica</v>
          </cell>
          <cell r="I1358" t="str">
            <v>En Ejecución</v>
          </cell>
          <cell r="J1358" t="str">
            <v>https://community.secop.gov.co/Public/Tendering/OpportunityDetail/Index?noticeUID=CO1.NTC.3606509&amp;isFromPublicArea=True&amp;isModal=False</v>
          </cell>
          <cell r="K1358" t="str">
            <v>SDHT-MC-075-2022</v>
          </cell>
          <cell r="M1358" t="str">
            <v>X</v>
          </cell>
          <cell r="N1358" t="str">
            <v>NIT</v>
          </cell>
          <cell r="O1358">
            <v>830122370</v>
          </cell>
          <cell r="Q1358" t="str">
            <v>No Aplica</v>
          </cell>
          <cell r="R1358" t="str">
            <v>No Aplica</v>
          </cell>
          <cell r="S1358" t="str">
            <v>SYSTEM NET INGENIERIA SAS</v>
          </cell>
          <cell r="T1358" t="str">
            <v>SYSTEM NET INGENIERIA SAS</v>
          </cell>
          <cell r="U1358" t="str">
            <v>No Aplica</v>
          </cell>
          <cell r="V1358">
            <v>44921</v>
          </cell>
          <cell r="W1358">
            <v>44930</v>
          </cell>
          <cell r="X1358" t="str">
            <v>No Aplica</v>
          </cell>
          <cell r="Y1358" t="str">
            <v>No Aplica</v>
          </cell>
          <cell r="Z1358" t="str">
            <v>Mínima Cuantía</v>
          </cell>
          <cell r="AA1358" t="str">
            <v>Contrato</v>
          </cell>
          <cell r="AB1358" t="str">
            <v>Prestación de Servicios</v>
          </cell>
          <cell r="AC1358" t="str">
            <v>PRESTAR EL SERVICIO DE MANTENIMIENTO PREVENTIVO, CORRECTIVO Y BOLSA DE REPUESTOS PARA LOS EQUIPOS ELÉCTRICOS Y ELECTRÓNICOS QUE SOPORTAN LA INFRAESTRUCTURA TECNOLÓGICA DE LA SDHT - GRUPO 1 Y 3</v>
          </cell>
          <cell r="AD1358">
            <v>44930</v>
          </cell>
          <cell r="AE1358">
            <v>44942</v>
          </cell>
          <cell r="AF1358">
            <v>44942</v>
          </cell>
          <cell r="AG1358">
            <v>45306</v>
          </cell>
          <cell r="AH1358">
            <v>12</v>
          </cell>
          <cell r="AI1358">
            <v>0</v>
          </cell>
          <cell r="AJ1358">
            <v>12</v>
          </cell>
          <cell r="AK1358">
            <v>12</v>
          </cell>
          <cell r="AL1358">
            <v>0</v>
          </cell>
          <cell r="AM1358">
            <v>360</v>
          </cell>
          <cell r="AN1358">
            <v>45306</v>
          </cell>
          <cell r="AO1358">
            <v>45306</v>
          </cell>
          <cell r="AP1358">
            <v>26675488</v>
          </cell>
          <cell r="AQ1358">
            <v>26675488</v>
          </cell>
          <cell r="AR1358" t="str">
            <v>No Aplica</v>
          </cell>
          <cell r="AS1358" t="e">
            <v>#VALUE!</v>
          </cell>
          <cell r="AU1358">
            <v>1534</v>
          </cell>
          <cell r="AV1358">
            <v>44839</v>
          </cell>
          <cell r="AW1358">
            <v>43642599</v>
          </cell>
          <cell r="AX1358" t="str">
            <v>O21202020080787130</v>
          </cell>
        </row>
        <row r="1359">
          <cell r="E1359">
            <v>1296</v>
          </cell>
          <cell r="F1359" t="str">
            <v>1296-2022</v>
          </cell>
          <cell r="G1359" t="str">
            <v>CO1.PCCNTR.4342516</v>
          </cell>
          <cell r="H1359" t="e">
            <v>#N/A</v>
          </cell>
          <cell r="I1359" t="str">
            <v>En Ejecución</v>
          </cell>
          <cell r="J1359" t="str">
            <v>https://community.secop.gov.co/Public/Tendering/OpportunityDetail/Index?noticeUID=CO1.NTC.3672317&amp;isFromPublicArea=True&amp;isModal=true&amp;asPopupView=true</v>
          </cell>
          <cell r="K1359" t="str">
            <v>SDHT-SDO-PSP-119-2022.</v>
          </cell>
          <cell r="L1359" t="str">
            <v>X</v>
          </cell>
          <cell r="N1359" t="str">
            <v>CC</v>
          </cell>
          <cell r="O1359">
            <v>52690947</v>
          </cell>
          <cell r="Q1359" t="str">
            <v>BARBOSA BARRERA</v>
          </cell>
          <cell r="R1359" t="str">
            <v>LILIANA PAOLA</v>
          </cell>
          <cell r="S1359" t="str">
            <v>No Aplica</v>
          </cell>
          <cell r="T1359" t="str">
            <v>LILIANA PAOLA BARBOSA BARRERA</v>
          </cell>
          <cell r="U1359" t="str">
            <v>F</v>
          </cell>
          <cell r="V1359">
            <v>44921</v>
          </cell>
          <cell r="W1359">
            <v>44923</v>
          </cell>
          <cell r="X1359">
            <v>44923</v>
          </cell>
          <cell r="Y1359">
            <v>45089</v>
          </cell>
          <cell r="Z1359" t="str">
            <v>Contratación Directa</v>
          </cell>
          <cell r="AA1359" t="str">
            <v>Contrato</v>
          </cell>
          <cell r="AB1359" t="str">
            <v>Prestación de Servicios Profesionales</v>
          </cell>
          <cell r="AC1359" t="str">
            <v>PRESTAR SERVICIOS PROFESIONALES PARA APOYAR TÉCNICAMENTE LA ESTRUCTURACIÓN DE PROCESOS Y LA SUPERVISIÓN DE LOS CONTRATOS A CARGO DE LA SUBDIRECCIÓN DE OPERACIONES.</v>
          </cell>
          <cell r="AD1359">
            <v>44923</v>
          </cell>
          <cell r="AE1359" t="str">
            <v>pendiente</v>
          </cell>
          <cell r="AF1359">
            <v>44923</v>
          </cell>
          <cell r="AG1359" t="str">
            <v>pendiente</v>
          </cell>
          <cell r="AH1359">
            <v>5</v>
          </cell>
          <cell r="AI1359">
            <v>15</v>
          </cell>
          <cell r="AJ1359">
            <v>5.5</v>
          </cell>
          <cell r="AK1359">
            <v>5</v>
          </cell>
          <cell r="AL1359">
            <v>15</v>
          </cell>
          <cell r="AM1359">
            <v>165</v>
          </cell>
          <cell r="AN1359">
            <v>45028</v>
          </cell>
          <cell r="AO1359">
            <v>45028</v>
          </cell>
          <cell r="AP1359">
            <v>46750000</v>
          </cell>
          <cell r="AQ1359">
            <v>46750000</v>
          </cell>
          <cell r="AR1359">
            <v>8500000</v>
          </cell>
          <cell r="AS1359">
            <v>0</v>
          </cell>
          <cell r="AU1359">
            <v>2234</v>
          </cell>
          <cell r="AV1359">
            <v>44897</v>
          </cell>
          <cell r="AW1359">
            <v>46750000</v>
          </cell>
          <cell r="AX1359" t="str">
            <v>O23011601190000007659</v>
          </cell>
        </row>
        <row r="1360">
          <cell r="E1360">
            <v>1297</v>
          </cell>
          <cell r="F1360" t="str">
            <v>1297-2022</v>
          </cell>
          <cell r="G1360" t="str">
            <v>CO1.PCCNTR.4345452</v>
          </cell>
          <cell r="H1360" t="e">
            <v>#N/A</v>
          </cell>
          <cell r="I1360" t="str">
            <v>En Ejecución</v>
          </cell>
          <cell r="J1360" t="str">
            <v>https://community.secop.gov.co/Public/Tendering/OpportunityDetail/Index?noticeUID=CO1.NTC.3675706&amp;isFromPublicArea=True&amp;isModal=true&amp;asPopupView=true</v>
          </cell>
          <cell r="K1360" t="str">
            <v>SDHT-SDICV-PSP-094-2022.</v>
          </cell>
          <cell r="L1360" t="str">
            <v>X</v>
          </cell>
          <cell r="N1360" t="str">
            <v>CC</v>
          </cell>
          <cell r="O1360">
            <v>80799713</v>
          </cell>
          <cell r="Q1360" t="str">
            <v>CASTAÑEDA GONZALEZ</v>
          </cell>
          <cell r="R1360" t="str">
            <v>CARLOS ALBERTO</v>
          </cell>
          <cell r="S1360" t="str">
            <v>No Aplica</v>
          </cell>
          <cell r="T1360" t="str">
            <v>CARLOS ALBERTO CASTAÑEDA GONZALEZ</v>
          </cell>
          <cell r="U1360" t="str">
            <v>M</v>
          </cell>
          <cell r="V1360">
            <v>44921</v>
          </cell>
          <cell r="W1360" t="str">
            <v>No Aplica</v>
          </cell>
          <cell r="X1360">
            <v>44923</v>
          </cell>
          <cell r="Y1360">
            <v>44962</v>
          </cell>
          <cell r="Z1360" t="str">
            <v>Contratación Directa</v>
          </cell>
          <cell r="AA1360" t="str">
            <v>Contrato</v>
          </cell>
          <cell r="AB1360" t="str">
            <v>Prestación de Servicios Profesionales</v>
          </cell>
          <cell r="AC1360" t="str">
            <v>PRESTAR SERVICIOS PROFESIONALES DE APOYO TECNICO PARA LA SUSTANCIACIÓN DE LAS INVESTIGACIONES ADMINISTRATIVAS RELACIONADAS CON LA ENAJENACIÓN Y ARRENDAMIENTO DE VIVIENDA</v>
          </cell>
          <cell r="AD1360">
            <v>44923</v>
          </cell>
          <cell r="AE1360" t="str">
            <v>pendiente</v>
          </cell>
          <cell r="AF1360">
            <v>44923</v>
          </cell>
          <cell r="AG1360" t="str">
            <v>pendiente</v>
          </cell>
          <cell r="AH1360">
            <v>1</v>
          </cell>
          <cell r="AI1360">
            <v>8</v>
          </cell>
          <cell r="AJ1360">
            <v>1.2666666666666666</v>
          </cell>
          <cell r="AK1360">
            <v>1</v>
          </cell>
          <cell r="AL1360">
            <v>8</v>
          </cell>
          <cell r="AM1360">
            <v>38</v>
          </cell>
          <cell r="AN1360">
            <v>44962</v>
          </cell>
          <cell r="AO1360">
            <v>44962</v>
          </cell>
          <cell r="AP1360">
            <v>7240900</v>
          </cell>
          <cell r="AQ1360">
            <v>7240900</v>
          </cell>
          <cell r="AR1360">
            <v>5716500</v>
          </cell>
          <cell r="AS1360">
            <v>0</v>
          </cell>
          <cell r="AU1360">
            <v>2276</v>
          </cell>
          <cell r="AV1360">
            <v>44916</v>
          </cell>
          <cell r="AW1360">
            <v>7240900</v>
          </cell>
          <cell r="AX1360" t="str">
            <v>O23011603450000007812</v>
          </cell>
        </row>
        <row r="1361">
          <cell r="E1361">
            <v>1298</v>
          </cell>
          <cell r="F1361" t="str">
            <v>1298-2022</v>
          </cell>
          <cell r="G1361" t="str">
            <v>CO1.PCCNTR.4345606</v>
          </cell>
          <cell r="H1361" t="e">
            <v>#N/A</v>
          </cell>
          <cell r="I1361" t="str">
            <v>Terminado Anormalmente</v>
          </cell>
          <cell r="J1361" t="str">
            <v>https://community.secop.gov.co/Public/Tendering/OpportunityDetail/Index?noticeUID=CO1.NTC.3675023&amp;isFromPublicArea=True&amp;isModal=true&amp;asPopupView=true</v>
          </cell>
          <cell r="K1361" t="str">
            <v>SDHT-SDO-PSP-100.-2022.</v>
          </cell>
          <cell r="L1361" t="str">
            <v>X</v>
          </cell>
          <cell r="N1361" t="str">
            <v>CC</v>
          </cell>
          <cell r="O1361">
            <v>79908099</v>
          </cell>
          <cell r="Q1361" t="str">
            <v>RAMIREZ MORALES</v>
          </cell>
          <cell r="R1361" t="str">
            <v>WILSON ALFONSO</v>
          </cell>
          <cell r="S1361" t="str">
            <v>No Aplica</v>
          </cell>
          <cell r="T1361" t="str">
            <v>WILSON ALFONSO RAMIREZ MORALES</v>
          </cell>
          <cell r="U1361" t="str">
            <v>M</v>
          </cell>
          <cell r="V1361">
            <v>44921</v>
          </cell>
          <cell r="W1361" t="str">
            <v>No Aplica</v>
          </cell>
          <cell r="X1361">
            <v>44923</v>
          </cell>
          <cell r="Y1361">
            <v>45076</v>
          </cell>
          <cell r="Z1361" t="str">
            <v>Contratación Directa</v>
          </cell>
          <cell r="AA1361" t="str">
            <v>Contrato</v>
          </cell>
          <cell r="AB1361" t="str">
            <v>Prestación de Servicios Profesionales</v>
          </cell>
          <cell r="AC1361" t="str">
            <v>PRESTAR SERVICIOS PROFESIONALES PARA APOYAR Y COORDINAR TÉCNICAMENTE LA SUPERVISIÓN DE LAS OBRAS, SEGUIMIENTO, Y DEMÁS ACTIVIDADES NECESARIAS PARA LA SUBDIRECCION DE OPERACIONES.</v>
          </cell>
          <cell r="AD1361">
            <v>44923</v>
          </cell>
          <cell r="AE1361">
            <v>44924</v>
          </cell>
          <cell r="AF1361">
            <v>44924</v>
          </cell>
          <cell r="AG1361">
            <v>45074</v>
          </cell>
          <cell r="AH1361">
            <v>5</v>
          </cell>
          <cell r="AI1361">
            <v>0</v>
          </cell>
          <cell r="AJ1361">
            <v>5</v>
          </cell>
          <cell r="AK1361">
            <v>5</v>
          </cell>
          <cell r="AL1361">
            <v>0</v>
          </cell>
          <cell r="AN1361">
            <v>45074</v>
          </cell>
          <cell r="AO1361">
            <v>44924</v>
          </cell>
          <cell r="AP1361">
            <v>36350000</v>
          </cell>
          <cell r="AQ1361">
            <v>0</v>
          </cell>
          <cell r="AR1361">
            <v>7270000</v>
          </cell>
          <cell r="AS1361">
            <v>0</v>
          </cell>
          <cell r="AU1361">
            <v>1772</v>
          </cell>
          <cell r="AV1361">
            <v>44868</v>
          </cell>
          <cell r="AW1361">
            <v>83605000</v>
          </cell>
          <cell r="AX1361" t="str">
            <v>O23011602320000007641</v>
          </cell>
        </row>
        <row r="1362">
          <cell r="E1362">
            <v>1299</v>
          </cell>
          <cell r="F1362" t="str">
            <v>1299-2022</v>
          </cell>
          <cell r="G1362" t="str">
            <v>CO1.PCCNTR.4345711</v>
          </cell>
          <cell r="H1362" t="e">
            <v>#N/A</v>
          </cell>
          <cell r="I1362" t="str">
            <v>En Ejecución</v>
          </cell>
          <cell r="J1362" t="str">
            <v>https://community.secop.gov.co/Public/Tendering/OpportunityDetail/Index?noticeUID=CO1.NTC.3675318&amp;isFromPublicArea=True&amp;isModal=true&amp;asPopupView=true</v>
          </cell>
          <cell r="K1362" t="str">
            <v>SDHT-SDRPRI-PSAG-009-2022</v>
          </cell>
          <cell r="L1362" t="str">
            <v>X</v>
          </cell>
          <cell r="N1362" t="str">
            <v>CC</v>
          </cell>
          <cell r="O1362">
            <v>39543674</v>
          </cell>
          <cell r="Q1362" t="str">
            <v>AVILA ALVARADO</v>
          </cell>
          <cell r="R1362" t="str">
            <v>SANDRA JEANET</v>
          </cell>
          <cell r="S1362" t="str">
            <v>No Aplica</v>
          </cell>
          <cell r="T1362" t="str">
            <v>SANDRA JEANET AVILA ALVARADO</v>
          </cell>
          <cell r="U1362" t="str">
            <v>F</v>
          </cell>
          <cell r="V1362">
            <v>44923</v>
          </cell>
          <cell r="W1362" t="str">
            <v>No Aplica</v>
          </cell>
          <cell r="X1362">
            <v>44924</v>
          </cell>
          <cell r="Y1362">
            <v>45086</v>
          </cell>
          <cell r="Z1362" t="str">
            <v>Contratación Directa</v>
          </cell>
          <cell r="AA1362" t="str">
            <v>Contrato</v>
          </cell>
          <cell r="AB1362" t="str">
            <v>Prestación de Servicios  de Apoyo a la Gestión</v>
          </cell>
          <cell r="AC1362" t="str">
            <v>PRESTAR SERVICIOS DE APOYO A LA GESTIÓN PARA REALIZAR ACTIVIDADES ADMINISTRATIVAS Y DE GESTIÓN DOCUMENTAL REQUERIDAS EN LA OPERACIÓN DE LOS INSTRUMENTOS DE FINANCIACIÓN A CARGO DE LA SUBSECRETARÍA DE GESTIÓN FINANCIERA</v>
          </cell>
          <cell r="AD1362">
            <v>44924</v>
          </cell>
          <cell r="AE1362">
            <v>44924</v>
          </cell>
          <cell r="AF1362">
            <v>44924</v>
          </cell>
          <cell r="AG1362">
            <v>45076</v>
          </cell>
          <cell r="AH1362">
            <v>5</v>
          </cell>
          <cell r="AI1362">
            <v>11</v>
          </cell>
          <cell r="AJ1362">
            <v>5.3666666666666663</v>
          </cell>
          <cell r="AK1362">
            <v>5</v>
          </cell>
          <cell r="AL1362">
            <v>11</v>
          </cell>
          <cell r="AM1362">
            <v>161</v>
          </cell>
          <cell r="AN1362">
            <v>45086</v>
          </cell>
          <cell r="AO1362">
            <v>45086</v>
          </cell>
          <cell r="AP1362">
            <v>14849567</v>
          </cell>
          <cell r="AQ1362">
            <v>14849567</v>
          </cell>
          <cell r="AR1362">
            <v>2767000</v>
          </cell>
          <cell r="AS1362">
            <v>-0.33333333395421505</v>
          </cell>
          <cell r="AU1362">
            <v>1573</v>
          </cell>
          <cell r="AV1362">
            <v>44854</v>
          </cell>
          <cell r="AW1362">
            <v>20384000</v>
          </cell>
          <cell r="AX1362" t="str">
            <v>O23011601010000007823</v>
          </cell>
        </row>
        <row r="1363">
          <cell r="E1363">
            <v>1300</v>
          </cell>
          <cell r="F1363" t="str">
            <v>1300-2022</v>
          </cell>
          <cell r="G1363" t="str">
            <v xml:space="preserve">	CO1.PCCNTR.4347045</v>
          </cell>
          <cell r="H1363" t="e">
            <v>#N/A</v>
          </cell>
          <cell r="I1363" t="str">
            <v>En Ejecución</v>
          </cell>
          <cell r="J1363" t="str">
            <v>https://community.secop.gov.co/Public/Tendering/OpportunityDetail/Index?noticeUID=CO1.NTC.3675421&amp;isFromPublicArea=True&amp;isModal=true&amp;asPopupView=true</v>
          </cell>
          <cell r="K1363" t="str">
            <v>SDHT-SDRPRI-PSP-072-2022</v>
          </cell>
          <cell r="L1363" t="str">
            <v>X</v>
          </cell>
          <cell r="N1363" t="str">
            <v>CC</v>
          </cell>
          <cell r="O1363">
            <v>1022378140</v>
          </cell>
          <cell r="Q1363" t="str">
            <v>CAMPAZ CASTILLO</v>
          </cell>
          <cell r="R1363" t="str">
            <v>HARRY DAVID</v>
          </cell>
          <cell r="S1363" t="str">
            <v>No Aplica</v>
          </cell>
          <cell r="T1363" t="str">
            <v>HARRY DAVID CAMPAZ CASTILLO</v>
          </cell>
          <cell r="U1363" t="str">
            <v>M</v>
          </cell>
          <cell r="V1363">
            <v>44922</v>
          </cell>
          <cell r="W1363" t="str">
            <v>No Aplica</v>
          </cell>
          <cell r="X1363">
            <v>44897</v>
          </cell>
          <cell r="Y1363">
            <v>45043</v>
          </cell>
          <cell r="Z1363" t="str">
            <v>Contratación Directa</v>
          </cell>
          <cell r="AA1363" t="str">
            <v>Contrato</v>
          </cell>
          <cell r="AB1363" t="str">
            <v>Prestación de Servicios Profesionales</v>
          </cell>
          <cell r="AC1363" t="str">
            <v>PRESTAR SERVICIOS PROFESIONALES PARA IDENTIFICAR, VERIFICAR Y ACOMPAÑAR DESDE EL COMPONENTE SOCIAL, EL CUMPLIMIENTO DE REQUISITOS A LOS HOGARES QUE PUEDEN SER BENEFICIARIOS DE LOS INSTRUMENTOS DE FINANCIACIÓN A CARGO DE LA SUBSECRETARÍA DE GESTIÓN FINANCIERA.</v>
          </cell>
          <cell r="AD1363">
            <v>44922</v>
          </cell>
          <cell r="AE1363" t="str">
            <v>pendiente</v>
          </cell>
          <cell r="AF1363">
            <v>44922</v>
          </cell>
          <cell r="AG1363" t="str">
            <v>pendiente</v>
          </cell>
          <cell r="AH1363">
            <v>4</v>
          </cell>
          <cell r="AI1363">
            <v>0</v>
          </cell>
          <cell r="AJ1363">
            <v>4</v>
          </cell>
          <cell r="AK1363">
            <v>4</v>
          </cell>
          <cell r="AL1363">
            <v>0</v>
          </cell>
          <cell r="AM1363">
            <v>120</v>
          </cell>
          <cell r="AN1363">
            <v>45042</v>
          </cell>
          <cell r="AO1363">
            <v>45042</v>
          </cell>
          <cell r="AP1363">
            <v>21200000</v>
          </cell>
          <cell r="AQ1363">
            <v>21200000</v>
          </cell>
          <cell r="AR1363">
            <v>5300000</v>
          </cell>
          <cell r="AS1363">
            <v>0</v>
          </cell>
          <cell r="AU1363">
            <v>1376</v>
          </cell>
          <cell r="AV1363">
            <v>44806</v>
          </cell>
          <cell r="AW1363">
            <v>21200000</v>
          </cell>
          <cell r="AX1363" t="str">
            <v>O23011601010000007823</v>
          </cell>
        </row>
        <row r="1364">
          <cell r="E1364">
            <v>1301</v>
          </cell>
          <cell r="F1364" t="str">
            <v>1301-2022</v>
          </cell>
          <cell r="G1364" t="str">
            <v>CO1.PCCNTR.4348886</v>
          </cell>
          <cell r="H1364" t="e">
            <v>#N/A</v>
          </cell>
          <cell r="I1364" t="str">
            <v>En Ejecución</v>
          </cell>
          <cell r="J1364" t="str">
            <v>https://community.secop.gov.co/Public/Tendering/OpportunityDetail/Index?noticeUID=CO1.NTC.3678817&amp;isFromPublicArea=True&amp;isModal=true&amp;asPopupView=true</v>
          </cell>
          <cell r="K1364" t="str">
            <v>SDHT-SDO-PSP-123-2022</v>
          </cell>
          <cell r="L1364" t="str">
            <v>X</v>
          </cell>
          <cell r="N1364" t="str">
            <v>CC</v>
          </cell>
          <cell r="O1364">
            <v>91112249</v>
          </cell>
          <cell r="Q1364" t="str">
            <v>MALDONADO SARMIENTO</v>
          </cell>
          <cell r="R1364" t="str">
            <v>HARVISON LEANDRO</v>
          </cell>
          <cell r="S1364" t="str">
            <v>No Aplica</v>
          </cell>
          <cell r="T1364" t="str">
            <v>HARVISON LEANDRO MALDONADO SARMIENTO</v>
          </cell>
          <cell r="U1364" t="str">
            <v>M</v>
          </cell>
          <cell r="V1364">
            <v>44922</v>
          </cell>
          <cell r="W1364">
            <v>44925</v>
          </cell>
          <cell r="X1364">
            <v>44924</v>
          </cell>
          <cell r="Y1364">
            <v>45074</v>
          </cell>
          <cell r="Z1364" t="str">
            <v>Contratación Directa</v>
          </cell>
          <cell r="AA1364" t="str">
            <v>Contrato</v>
          </cell>
          <cell r="AB1364" t="str">
            <v>Prestación de Servicios Profesionales</v>
          </cell>
          <cell r="AC1364" t="str">
            <v>PRESTAR SERVICIOS PROFESIONALES PARA REALIZAR EL ANÁLISIS Y ESTRUCTURACIÓN DE LOS COMPONENTES URBANÍSTICOS Y ARQUITECTÓNICOS NECESARIOS PARA EL DESARROLLO URBANO Y LA VIABILIZACIÓN DE LOS PROYECTOS PRIORIZADOS EN LA ENTIDAD.</v>
          </cell>
          <cell r="AD1364">
            <v>44925</v>
          </cell>
          <cell r="AE1364">
            <v>44928</v>
          </cell>
          <cell r="AF1364">
            <v>44928</v>
          </cell>
          <cell r="AG1364" t="str">
            <v>pendiente</v>
          </cell>
          <cell r="AH1364">
            <v>5</v>
          </cell>
          <cell r="AI1364">
            <v>0</v>
          </cell>
          <cell r="AJ1364">
            <v>5</v>
          </cell>
          <cell r="AK1364">
            <v>5</v>
          </cell>
          <cell r="AL1364">
            <v>0</v>
          </cell>
          <cell r="AM1364">
            <v>150</v>
          </cell>
          <cell r="AN1364">
            <v>45078</v>
          </cell>
          <cell r="AO1364">
            <v>45078</v>
          </cell>
          <cell r="AP1364">
            <v>45000000</v>
          </cell>
          <cell r="AQ1364">
            <v>45000000</v>
          </cell>
          <cell r="AR1364">
            <v>9000000</v>
          </cell>
          <cell r="AS1364">
            <v>0</v>
          </cell>
          <cell r="AU1364">
            <v>2314</v>
          </cell>
          <cell r="AV1364">
            <v>44917</v>
          </cell>
          <cell r="AW1364">
            <v>45000000</v>
          </cell>
          <cell r="AX1364" t="str">
            <v>O23011602320000007641</v>
          </cell>
        </row>
        <row r="1365">
          <cell r="E1365">
            <v>1302</v>
          </cell>
          <cell r="F1365" t="str">
            <v>1302-2022</v>
          </cell>
          <cell r="G1365" t="str">
            <v>CO1.PCCNTR.4350563</v>
          </cell>
          <cell r="H1365" t="e">
            <v>#N/A</v>
          </cell>
          <cell r="I1365" t="str">
            <v>En Ejecución</v>
          </cell>
          <cell r="J1365" t="str">
            <v>https://community.secop.gov.co/Public/Tendering/OpportunityDetail/Index?noticeUID=CO1.NTC.3680114&amp;isFromPublicArea=True&amp;isModal=true&amp;asPopupView=true</v>
          </cell>
          <cell r="K1365" t="str">
            <v>SDHT-SDIS-PSP-066-2022</v>
          </cell>
          <cell r="L1365" t="str">
            <v>X</v>
          </cell>
          <cell r="N1365" t="str">
            <v>CC</v>
          </cell>
          <cell r="O1365">
            <v>1023886383</v>
          </cell>
          <cell r="Q1365" t="str">
            <v>SALDAÑA ZULUAGA</v>
          </cell>
          <cell r="R1365" t="str">
            <v>ERIKA PAOLA</v>
          </cell>
          <cell r="S1365" t="str">
            <v>No Aplica</v>
          </cell>
          <cell r="T1365" t="str">
            <v>ERIKA PAOLA SALDAÑA ZULUAGA</v>
          </cell>
          <cell r="U1365" t="str">
            <v>F</v>
          </cell>
          <cell r="V1365">
            <v>44922</v>
          </cell>
          <cell r="W1365">
            <v>44924</v>
          </cell>
          <cell r="X1365">
            <v>44748</v>
          </cell>
          <cell r="Y1365">
            <v>45018</v>
          </cell>
          <cell r="Z1365" t="str">
            <v>Contratación Directa</v>
          </cell>
          <cell r="AA1365" t="str">
            <v>Contrato</v>
          </cell>
          <cell r="AB1365" t="str">
            <v>Prestación de Servicios Profesionales</v>
          </cell>
          <cell r="AC1365" t="str">
            <v>PRESTAR SERVICIOS PROFESIONALES PARA APOYAR A LAS ACTIVIDADES DE CONSOLIDACIÓN Y ESTANDARIZACIÓN DE LA INFORMACIÓN GEOGRÁFICA, ALFANUMÉRICA Y CARTOGRÁFICA DEL SECTOR HÁBITAT A PARTIR DE LA REALIZACIÓN DE ANÁLISIS ESPACIALES DE SOPORTE, EN EL MARCO DE LOS PROGRAMAS Y POLÍTICAS PÚBLICAS DEL SECTOR.</v>
          </cell>
          <cell r="AD1365">
            <v>44924</v>
          </cell>
          <cell r="AE1365" t="str">
            <v>pendiente</v>
          </cell>
          <cell r="AF1365">
            <v>44924</v>
          </cell>
          <cell r="AG1365" t="str">
            <v>pendiente</v>
          </cell>
          <cell r="AH1365">
            <v>3</v>
          </cell>
          <cell r="AI1365">
            <v>4</v>
          </cell>
          <cell r="AJ1365">
            <v>3.1333333333333333</v>
          </cell>
          <cell r="AK1365">
            <v>3</v>
          </cell>
          <cell r="AL1365">
            <v>4</v>
          </cell>
          <cell r="AM1365">
            <v>94</v>
          </cell>
          <cell r="AN1365">
            <v>45018</v>
          </cell>
          <cell r="AO1365">
            <v>45018</v>
          </cell>
          <cell r="AP1365">
            <v>26627067</v>
          </cell>
          <cell r="AQ1365">
            <v>26627067</v>
          </cell>
          <cell r="AR1365">
            <v>8498000</v>
          </cell>
          <cell r="AS1365">
            <v>-0.3333333320915699</v>
          </cell>
          <cell r="AU1365">
            <v>2268</v>
          </cell>
          <cell r="AV1365">
            <v>44911</v>
          </cell>
          <cell r="AW1365">
            <v>26627067</v>
          </cell>
          <cell r="AX1365" t="str">
            <v>O23011601190000007721</v>
          </cell>
        </row>
        <row r="1366">
          <cell r="E1366">
            <v>1303</v>
          </cell>
          <cell r="F1366" t="str">
            <v>1303-2022</v>
          </cell>
          <cell r="G1366" t="str">
            <v>CO1.PCCNTR.4351968</v>
          </cell>
          <cell r="H1366" t="e">
            <v>#N/A</v>
          </cell>
          <cell r="I1366" t="str">
            <v>En Ejecución</v>
          </cell>
          <cell r="J1366" t="str">
            <v>https://community.secop.gov.co/Public/Tendering/OpportunityDetail/Index?noticeUID=CO1.NTC.3680810&amp;isFromPublicArea=True&amp;isModal=true&amp;asPopupView=true</v>
          </cell>
          <cell r="K1366" t="str">
            <v>SDHT-SDA-PSAG-065-2022</v>
          </cell>
          <cell r="L1366" t="str">
            <v>X</v>
          </cell>
          <cell r="N1366" t="str">
            <v>CC</v>
          </cell>
          <cell r="O1366">
            <v>79984413</v>
          </cell>
          <cell r="Q1366" t="str">
            <v>MALAGON ANGEL</v>
          </cell>
          <cell r="R1366" t="str">
            <v>JORGE ENRIQUE</v>
          </cell>
          <cell r="S1366" t="str">
            <v>No Aplica</v>
          </cell>
          <cell r="T1366" t="str">
            <v>JORGE ENRIQUE MALAGON ANGEL</v>
          </cell>
          <cell r="U1366" t="str">
            <v>M</v>
          </cell>
          <cell r="V1366">
            <v>44923</v>
          </cell>
          <cell r="W1366" t="str">
            <v>No Aplica</v>
          </cell>
          <cell r="X1366">
            <v>44924</v>
          </cell>
          <cell r="Y1366">
            <v>45013</v>
          </cell>
          <cell r="Z1366" t="str">
            <v>Contratación Directa</v>
          </cell>
          <cell r="AA1366" t="str">
            <v>Contrato</v>
          </cell>
          <cell r="AB1366" t="str">
            <v>Prestación de Servicios  de Apoyo a la Gestión</v>
          </cell>
          <cell r="AC1366" t="str">
            <v>PRESTAR SERVICIOS DE APOYO A LA GESTIÓN ADMINISTRATIVA Y OPERATIVA AL PROCESO DE GESTIÓN DOCUMENTAL.</v>
          </cell>
          <cell r="AD1366">
            <v>44924</v>
          </cell>
          <cell r="AE1366" t="str">
            <v>pendiente</v>
          </cell>
          <cell r="AF1366">
            <v>44924</v>
          </cell>
          <cell r="AG1366" t="str">
            <v>pendiente</v>
          </cell>
          <cell r="AH1366">
            <v>3</v>
          </cell>
          <cell r="AI1366">
            <v>0</v>
          </cell>
          <cell r="AJ1366">
            <v>3</v>
          </cell>
          <cell r="AK1366">
            <v>3</v>
          </cell>
          <cell r="AL1366">
            <v>0</v>
          </cell>
          <cell r="AM1366">
            <v>90</v>
          </cell>
          <cell r="AN1366">
            <v>45013</v>
          </cell>
          <cell r="AO1366">
            <v>45013</v>
          </cell>
          <cell r="AP1366">
            <v>9000000</v>
          </cell>
          <cell r="AQ1366">
            <v>9000000</v>
          </cell>
          <cell r="AR1366">
            <v>3000000</v>
          </cell>
          <cell r="AS1366">
            <v>0</v>
          </cell>
          <cell r="AU1366">
            <v>1930</v>
          </cell>
          <cell r="AV1366">
            <v>44881</v>
          </cell>
          <cell r="AW1366">
            <v>9000000</v>
          </cell>
          <cell r="AX1366" t="str">
            <v>O23011605560000007754</v>
          </cell>
        </row>
        <row r="1367">
          <cell r="E1367">
            <v>1304</v>
          </cell>
          <cell r="F1367" t="str">
            <v>1304-2022</v>
          </cell>
          <cell r="G1367" t="str">
            <v>CO1.PCCNTR.4354068</v>
          </cell>
          <cell r="H1367" t="e">
            <v>#N/A</v>
          </cell>
          <cell r="I1367" t="str">
            <v>En Ejecución</v>
          </cell>
          <cell r="J1367" t="str">
            <v>https://community.secop.gov.co/Public/Tendering/OpportunityDetail/Index?noticeUID=CO1.NTC.3683020&amp;isFromPublicArea=True&amp;isModal=true&amp;asPopupView=true</v>
          </cell>
          <cell r="K1367" t="str">
            <v>SDHT-SDO-PSP-125-2022</v>
          </cell>
          <cell r="L1367" t="str">
            <v>X</v>
          </cell>
          <cell r="N1367" t="str">
            <v>CC</v>
          </cell>
          <cell r="O1367">
            <v>80085094</v>
          </cell>
          <cell r="Q1367" t="str">
            <v>MESA CARVAJAL</v>
          </cell>
          <cell r="R1367" t="str">
            <v>JUAN CARLOS</v>
          </cell>
          <cell r="S1367" t="str">
            <v>No Aplica</v>
          </cell>
          <cell r="T1367" t="str">
            <v>JUAN CARLOS MESA CARVAJAL</v>
          </cell>
          <cell r="U1367" t="str">
            <v>M</v>
          </cell>
          <cell r="V1367">
            <v>44923</v>
          </cell>
          <cell r="W1367">
            <v>44929</v>
          </cell>
          <cell r="X1367">
            <v>44925</v>
          </cell>
          <cell r="Y1367">
            <v>45075</v>
          </cell>
          <cell r="Z1367" t="str">
            <v>Contratación Directa</v>
          </cell>
          <cell r="AA1367" t="str">
            <v>Contrato</v>
          </cell>
          <cell r="AB1367" t="str">
            <v>Prestación de Servicios Profesionales</v>
          </cell>
          <cell r="AC1367" t="str">
            <v>PRESTAR SERVICIOS PROFESIONALES PARA REALIZAR LA ESTRUCTURACIÓN DEL DESARROLLO SOCIAL DE LOS PROYECTOS PRIORIZADOS EN LA ENTIDAD.</v>
          </cell>
          <cell r="AD1367">
            <v>44929</v>
          </cell>
          <cell r="AE1367" t="str">
            <v>pendiente</v>
          </cell>
          <cell r="AF1367">
            <v>44929</v>
          </cell>
          <cell r="AG1367" t="str">
            <v>pendiente</v>
          </cell>
          <cell r="AH1367">
            <v>5</v>
          </cell>
          <cell r="AI1367">
            <v>0</v>
          </cell>
          <cell r="AJ1367">
            <v>5</v>
          </cell>
          <cell r="AK1367">
            <v>5</v>
          </cell>
          <cell r="AL1367">
            <v>0</v>
          </cell>
          <cell r="AM1367">
            <v>150</v>
          </cell>
          <cell r="AN1367">
            <v>45079</v>
          </cell>
          <cell r="AO1367">
            <v>45079</v>
          </cell>
          <cell r="AP1367">
            <v>46350000</v>
          </cell>
          <cell r="AQ1367">
            <v>46350000</v>
          </cell>
          <cell r="AR1367">
            <v>9270000</v>
          </cell>
          <cell r="AS1367">
            <v>0</v>
          </cell>
          <cell r="AU1367">
            <v>2312</v>
          </cell>
          <cell r="AV1367">
            <v>44917</v>
          </cell>
          <cell r="AW1367">
            <v>46350000</v>
          </cell>
          <cell r="AX1367" t="str">
            <v>O23011602320000007641</v>
          </cell>
        </row>
        <row r="1368">
          <cell r="E1368">
            <v>1305</v>
          </cell>
          <cell r="F1368" t="str">
            <v>1305-2022</v>
          </cell>
          <cell r="G1368" t="str">
            <v>CO1.PCCNTR.4357969</v>
          </cell>
          <cell r="H1368" t="e">
            <v>#N/A</v>
          </cell>
          <cell r="I1368" t="str">
            <v>En Ejecución</v>
          </cell>
          <cell r="J1368" t="str">
            <v>https://community.secop.gov.co/Public/Tendering/OpportunityDetail/Index?noticeUID=CO1.NTC.3688004&amp;isFromPublicArea=True&amp;isModal=true&amp;asPopupView=true</v>
          </cell>
          <cell r="K1368" t="str">
            <v>SDHT-SDO-PSP-124-2022</v>
          </cell>
          <cell r="L1368" t="str">
            <v>X</v>
          </cell>
          <cell r="N1368" t="str">
            <v>CC</v>
          </cell>
          <cell r="O1368">
            <v>1018413025</v>
          </cell>
          <cell r="Q1368" t="str">
            <v>ANDRADE CUELLAR</v>
          </cell>
          <cell r="R1368" t="str">
            <v>TOMAS JERONIMO</v>
          </cell>
          <cell r="S1368" t="str">
            <v>No Aplica</v>
          </cell>
          <cell r="T1368" t="str">
            <v>TOMAS JERONIMO ANDRADE CUELLAR</v>
          </cell>
          <cell r="U1368" t="str">
            <v>M</v>
          </cell>
          <cell r="V1368">
            <v>44924</v>
          </cell>
          <cell r="W1368">
            <v>44929</v>
          </cell>
          <cell r="X1368">
            <v>44926</v>
          </cell>
          <cell r="Y1368">
            <v>45076</v>
          </cell>
          <cell r="Z1368" t="str">
            <v>Contratación Directa</v>
          </cell>
          <cell r="AA1368" t="str">
            <v>Contrato</v>
          </cell>
          <cell r="AB1368" t="str">
            <v>Prestación de Servicios Profesionales</v>
          </cell>
          <cell r="AC1368" t="str">
            <v>PRESTAR SERVICIOS PROFESIONALES PARA REALIZAR EL SEGUIMIENTO Y ACOMPAÑAMIENTO EN EL COMPONENTE URBANO DE LOS PROYECTOS PRIORIZADOS EN LA ENTIDAD</v>
          </cell>
          <cell r="AD1368">
            <v>44929</v>
          </cell>
          <cell r="AE1368" t="str">
            <v>pendiente</v>
          </cell>
          <cell r="AF1368">
            <v>44929</v>
          </cell>
          <cell r="AG1368" t="str">
            <v>pendiente</v>
          </cell>
          <cell r="AH1368">
            <v>5</v>
          </cell>
          <cell r="AI1368">
            <v>0</v>
          </cell>
          <cell r="AJ1368">
            <v>5</v>
          </cell>
          <cell r="AK1368">
            <v>5</v>
          </cell>
          <cell r="AL1368">
            <v>0</v>
          </cell>
          <cell r="AM1368">
            <v>150</v>
          </cell>
          <cell r="AN1368">
            <v>45079</v>
          </cell>
          <cell r="AO1368">
            <v>45079</v>
          </cell>
          <cell r="AP1368">
            <v>45000000</v>
          </cell>
          <cell r="AQ1368">
            <v>45000000</v>
          </cell>
          <cell r="AR1368">
            <v>9000000</v>
          </cell>
          <cell r="AS1368">
            <v>0</v>
          </cell>
          <cell r="AU1368">
            <v>2313</v>
          </cell>
          <cell r="AV1368">
            <v>44917</v>
          </cell>
          <cell r="AW1368">
            <v>45000000</v>
          </cell>
          <cell r="AX1368" t="str">
            <v>O23011602320000007641</v>
          </cell>
        </row>
        <row r="1369">
          <cell r="E1369">
            <v>1306</v>
          </cell>
          <cell r="F1369" t="str">
            <v>1306-2022</v>
          </cell>
          <cell r="G1369" t="str">
            <v>CO1.PCCNTR.4358918</v>
          </cell>
          <cell r="H1369" t="e">
            <v>#N/A</v>
          </cell>
          <cell r="I1369" t="str">
            <v>En Ejecución</v>
          </cell>
          <cell r="J1369" t="str">
            <v>https://community.secop.gov.co/Public/Tendering/OpportunityDetail/Index?noticeUID=CO1.NTC.3688537&amp;isFromPublicArea=True&amp;isModal=true&amp;asPopupView=true</v>
          </cell>
          <cell r="K1369" t="str">
            <v>SDHT-SDO-PSP-133-2022</v>
          </cell>
          <cell r="L1369" t="str">
            <v>X</v>
          </cell>
          <cell r="N1369" t="str">
            <v>CC</v>
          </cell>
          <cell r="O1369">
            <v>1052389154</v>
          </cell>
          <cell r="Q1369" t="str">
            <v>ALARCON JARRO</v>
          </cell>
          <cell r="R1369" t="str">
            <v>MARIO ALBERTO</v>
          </cell>
          <cell r="S1369" t="str">
            <v>No Aplica</v>
          </cell>
          <cell r="T1369" t="str">
            <v>MARIO ALBERTO ALARCON JARRO</v>
          </cell>
          <cell r="U1369" t="str">
            <v>M</v>
          </cell>
          <cell r="V1369">
            <v>44925</v>
          </cell>
          <cell r="W1369" t="str">
            <v>No Aplica</v>
          </cell>
          <cell r="X1369">
            <v>44928</v>
          </cell>
          <cell r="Y1369">
            <v>45078</v>
          </cell>
          <cell r="Z1369" t="str">
            <v>Contratación Directa</v>
          </cell>
          <cell r="AA1369" t="str">
            <v>Contrato</v>
          </cell>
          <cell r="AB1369" t="str">
            <v>Prestación de Servicios Profesionales</v>
          </cell>
          <cell r="AC1369" t="str">
            <v>PRESTAR SERVICIOS PROFESIONALES PARA APOYAR LA SUPERVISIÓN TÉCNICA Y ADMINISTRATIVA DE LOS PROCESOS DE OBRA PRIORIZADOS Y DE LAS DEMÁS ACTIVIDADES DE GESTIÓN Y COORDINACIÓN TÉCNICA NECESARIAS PARA LA IMPLEMENTACIÓN LA ESTRATEGIA INTEGRAL DE REVITALIZACIÓN.</v>
          </cell>
          <cell r="AD1369">
            <v>44928</v>
          </cell>
          <cell r="AE1369" t="str">
            <v>pendiente</v>
          </cell>
          <cell r="AF1369">
            <v>44928</v>
          </cell>
          <cell r="AG1369" t="str">
            <v>pendiente</v>
          </cell>
          <cell r="AH1369">
            <v>5</v>
          </cell>
          <cell r="AI1369">
            <v>0</v>
          </cell>
          <cell r="AJ1369">
            <v>5</v>
          </cell>
          <cell r="AK1369">
            <v>5</v>
          </cell>
          <cell r="AL1369">
            <v>0</v>
          </cell>
          <cell r="AM1369">
            <v>150</v>
          </cell>
          <cell r="AN1369">
            <v>45078</v>
          </cell>
          <cell r="AO1369">
            <v>45078</v>
          </cell>
          <cell r="AP1369">
            <v>37390000</v>
          </cell>
          <cell r="AQ1369">
            <v>37390000</v>
          </cell>
          <cell r="AR1369">
            <v>7478000</v>
          </cell>
          <cell r="AS1369">
            <v>0</v>
          </cell>
          <cell r="AU1369">
            <v>2318</v>
          </cell>
          <cell r="AV1369">
            <v>44917</v>
          </cell>
          <cell r="AW1369">
            <v>37390000</v>
          </cell>
          <cell r="AX1369" t="str">
            <v>O23011602320000007641</v>
          </cell>
        </row>
        <row r="1370">
          <cell r="E1370">
            <v>1307</v>
          </cell>
          <cell r="F1370" t="str">
            <v>1307-2022</v>
          </cell>
          <cell r="G1370" t="str">
            <v>CO1.PCCNTR.4359834</v>
          </cell>
          <cell r="H1370" t="e">
            <v>#N/A</v>
          </cell>
          <cell r="I1370" t="str">
            <v>En Ejecución</v>
          </cell>
          <cell r="J1370" t="str">
            <v>https://community.secop.gov.co/Public/Tendering/OpportunityDetail/Index?noticeUID=CO1.NTC.3689997&amp;isFromPublicArea=True&amp;isModal=true&amp;asPopupView=true</v>
          </cell>
          <cell r="K1370" t="str">
            <v>SDHT-SDO-PSP-134-2022</v>
          </cell>
          <cell r="L1370" t="str">
            <v>X</v>
          </cell>
          <cell r="N1370" t="str">
            <v>CC</v>
          </cell>
          <cell r="O1370">
            <v>80228992</v>
          </cell>
          <cell r="Q1370" t="str">
            <v>SANCHEZ VALDERRAMA</v>
          </cell>
          <cell r="R1370" t="str">
            <v>DIEGO FELIPE</v>
          </cell>
          <cell r="S1370" t="str">
            <v>No Aplica</v>
          </cell>
          <cell r="T1370" t="str">
            <v>DIEGO FELIPE SANCHEZ VALDERRAMA</v>
          </cell>
          <cell r="U1370" t="str">
            <v>M</v>
          </cell>
          <cell r="V1370">
            <v>44925</v>
          </cell>
          <cell r="W1370" t="str">
            <v>No Aplica</v>
          </cell>
          <cell r="X1370">
            <v>44928</v>
          </cell>
          <cell r="Y1370">
            <v>45078</v>
          </cell>
          <cell r="Z1370" t="str">
            <v>Contratación Directa</v>
          </cell>
          <cell r="AA1370" t="str">
            <v>Contrato</v>
          </cell>
          <cell r="AB1370" t="str">
            <v>Prestación de Servicios Profesionales</v>
          </cell>
          <cell r="AC1370" t="str">
            <v>PRESTAR SERVICIOS PROFESIONALES PARA APOYAR JURÍDICAMENTE Y CONTRACTUALMENTE EN LA FORMULACIÓN E IMPLEMENTACIÓN DE LOS PROYECTOS PRIORIZADOS POR LA SUBDIRECCIÓN DE OPERACIONES.</v>
          </cell>
          <cell r="AD1370">
            <v>44928</v>
          </cell>
          <cell r="AE1370" t="str">
            <v>pendiente</v>
          </cell>
          <cell r="AF1370">
            <v>44928</v>
          </cell>
          <cell r="AG1370" t="str">
            <v>pendiente</v>
          </cell>
          <cell r="AH1370">
            <v>5</v>
          </cell>
          <cell r="AI1370">
            <v>0</v>
          </cell>
          <cell r="AJ1370">
            <v>5</v>
          </cell>
          <cell r="AK1370">
            <v>5</v>
          </cell>
          <cell r="AL1370">
            <v>0</v>
          </cell>
          <cell r="AM1370">
            <v>150</v>
          </cell>
          <cell r="AN1370">
            <v>45078</v>
          </cell>
          <cell r="AO1370">
            <v>45078</v>
          </cell>
          <cell r="AP1370">
            <v>42500000</v>
          </cell>
          <cell r="AQ1370">
            <v>42500000</v>
          </cell>
          <cell r="AR1370">
            <v>8500000</v>
          </cell>
          <cell r="AS1370">
            <v>0</v>
          </cell>
          <cell r="AU1370">
            <v>2322</v>
          </cell>
          <cell r="AV1370">
            <v>44917</v>
          </cell>
          <cell r="AW1370">
            <v>42500000</v>
          </cell>
          <cell r="AX1370" t="str">
            <v>O23011602320000007641</v>
          </cell>
        </row>
        <row r="1371">
          <cell r="E1371">
            <v>1308</v>
          </cell>
          <cell r="F1371" t="str">
            <v>1308-2022</v>
          </cell>
          <cell r="G1371" t="str">
            <v>CO1.PCCNTR.4359407</v>
          </cell>
          <cell r="H1371" t="e">
            <v>#N/A</v>
          </cell>
          <cell r="I1371" t="str">
            <v>En Ejecución</v>
          </cell>
          <cell r="J1371" t="str">
            <v>https://community.secop.gov.co/Public/Tendering/OpportunityDetail/Index?noticeUID=CO1.NTC.3688973&amp;isFromPublicArea=True&amp;isModal=true&amp;asPopupView=true</v>
          </cell>
          <cell r="K1371" t="str">
            <v>SDHT-SDO-PSP-126-2022</v>
          </cell>
          <cell r="L1371" t="str">
            <v>X</v>
          </cell>
          <cell r="N1371" t="str">
            <v>CC</v>
          </cell>
          <cell r="O1371">
            <v>1144074347</v>
          </cell>
          <cell r="Q1371" t="str">
            <v>CASTRO SIERRA</v>
          </cell>
          <cell r="R1371" t="str">
            <v>JUAN CAMILO</v>
          </cell>
          <cell r="S1371" t="str">
            <v>No Aplica</v>
          </cell>
          <cell r="T1371" t="str">
            <v>JUAN CAMILO CASTRO SIERRA</v>
          </cell>
          <cell r="U1371" t="str">
            <v>M</v>
          </cell>
          <cell r="V1371">
            <v>44925</v>
          </cell>
          <cell r="W1371" t="str">
            <v>No Aplica</v>
          </cell>
          <cell r="X1371">
            <v>44926</v>
          </cell>
          <cell r="Y1371">
            <v>45076</v>
          </cell>
          <cell r="Z1371" t="str">
            <v>Contratación Directa</v>
          </cell>
          <cell r="AA1371" t="str">
            <v>Contrato</v>
          </cell>
          <cell r="AB1371" t="str">
            <v>Prestación de Servicios Profesionales</v>
          </cell>
          <cell r="AC1371" t="str">
            <v>PRESTAR SERVICIOS PROFESIONALES PARA ELABORAR SOPORTES GRAFICOS EN LAS PROPUESTAS URBANAS DE LOS PROYECTOS PRIORIZADOS POR LA ENTIDAD</v>
          </cell>
          <cell r="AD1371">
            <v>44926</v>
          </cell>
          <cell r="AE1371">
            <v>44928</v>
          </cell>
          <cell r="AF1371">
            <v>44928</v>
          </cell>
          <cell r="AG1371" t="str">
            <v>pendiente</v>
          </cell>
          <cell r="AH1371">
            <v>5</v>
          </cell>
          <cell r="AI1371">
            <v>0</v>
          </cell>
          <cell r="AJ1371">
            <v>5</v>
          </cell>
          <cell r="AK1371">
            <v>5</v>
          </cell>
          <cell r="AL1371">
            <v>0</v>
          </cell>
          <cell r="AM1371">
            <v>150</v>
          </cell>
          <cell r="AN1371">
            <v>45078</v>
          </cell>
          <cell r="AO1371">
            <v>45078</v>
          </cell>
          <cell r="AP1371">
            <v>33000000</v>
          </cell>
          <cell r="AQ1371">
            <v>33000000</v>
          </cell>
          <cell r="AR1371">
            <v>6600000</v>
          </cell>
          <cell r="AS1371">
            <v>0</v>
          </cell>
          <cell r="AU1371">
            <v>2340</v>
          </cell>
          <cell r="AV1371">
            <v>44923</v>
          </cell>
          <cell r="AW1371">
            <v>33000000</v>
          </cell>
          <cell r="AX1371" t="str">
            <v>O23011602320000007641</v>
          </cell>
        </row>
        <row r="1372">
          <cell r="E1372">
            <v>1309</v>
          </cell>
          <cell r="F1372" t="str">
            <v>1309-2022</v>
          </cell>
          <cell r="G1372" t="str">
            <v>CO1.PCCNTR.4359216</v>
          </cell>
          <cell r="H1372" t="e">
            <v>#N/A</v>
          </cell>
          <cell r="I1372" t="str">
            <v>En Ejecución</v>
          </cell>
          <cell r="J1372" t="str">
            <v>https://community.secop.gov.co/Public/Tendering/OpportunityDetail/Index?noticeUID=CO1.NTC.3689305&amp;isFromPublicArea=True&amp;isModal=true&amp;asPopupView=true</v>
          </cell>
          <cell r="K1372" t="str">
            <v>SDHT-SDO-PSP-120-2022..</v>
          </cell>
          <cell r="L1372" t="str">
            <v>X</v>
          </cell>
          <cell r="N1372" t="str">
            <v>CC</v>
          </cell>
          <cell r="O1372">
            <v>79961188</v>
          </cell>
          <cell r="Q1372" t="str">
            <v>MONROY RIVERA</v>
          </cell>
          <cell r="R1372" t="str">
            <v>WILSON ANDRES</v>
          </cell>
          <cell r="S1372" t="str">
            <v>No Aplica</v>
          </cell>
          <cell r="T1372" t="str">
            <v>WILSON ANDRES MONROY RIVERA</v>
          </cell>
          <cell r="U1372" t="str">
            <v>M</v>
          </cell>
          <cell r="V1372">
            <v>44925</v>
          </cell>
          <cell r="W1372" t="str">
            <v>No Aplica</v>
          </cell>
          <cell r="X1372">
            <v>44926</v>
          </cell>
          <cell r="Y1372">
            <v>45076</v>
          </cell>
          <cell r="Z1372" t="str">
            <v>Contratación Directa</v>
          </cell>
          <cell r="AA1372" t="str">
            <v>Contrato</v>
          </cell>
          <cell r="AB1372" t="str">
            <v>Prestación de Servicios Profesionales</v>
          </cell>
          <cell r="AC1372" t="str">
            <v>PRESTAR SERVICIOS PROFESIONALES PARA APOYAR DESDE EL COMPONENTE ESTRUCTURAL LOS PROYECTOS DE INVERSIÓN CARGO DE LA SUBDIRECCIÓN DE OPERACIONES</v>
          </cell>
          <cell r="AD1372">
            <v>44926</v>
          </cell>
          <cell r="AE1372">
            <v>44928</v>
          </cell>
          <cell r="AF1372">
            <v>44928</v>
          </cell>
          <cell r="AG1372" t="str">
            <v>pendiente</v>
          </cell>
          <cell r="AH1372">
            <v>5</v>
          </cell>
          <cell r="AI1372">
            <v>0</v>
          </cell>
          <cell r="AJ1372">
            <v>5</v>
          </cell>
          <cell r="AK1372">
            <v>5</v>
          </cell>
          <cell r="AL1372">
            <v>0</v>
          </cell>
          <cell r="AM1372">
            <v>150</v>
          </cell>
          <cell r="AN1372">
            <v>45078</v>
          </cell>
          <cell r="AO1372">
            <v>45078</v>
          </cell>
          <cell r="AP1372">
            <v>37500000</v>
          </cell>
          <cell r="AQ1372">
            <v>37500000</v>
          </cell>
          <cell r="AR1372">
            <v>7500000</v>
          </cell>
          <cell r="AS1372">
            <v>0</v>
          </cell>
          <cell r="AU1372">
            <v>2235</v>
          </cell>
          <cell r="AV1372">
            <v>44897</v>
          </cell>
          <cell r="AW1372">
            <v>41250000</v>
          </cell>
          <cell r="AX1372" t="str">
            <v>O23011601190000007659</v>
          </cell>
        </row>
        <row r="1373">
          <cell r="E1373">
            <v>1310</v>
          </cell>
          <cell r="F1373" t="str">
            <v>1310-2022</v>
          </cell>
          <cell r="G1373" t="str">
            <v>CO1.PCCNTR.4359910</v>
          </cell>
          <cell r="H1373" t="e">
            <v>#N/A</v>
          </cell>
          <cell r="I1373" t="str">
            <v>En Ejecución</v>
          </cell>
          <cell r="J1373" t="str">
            <v>https://community.secop.gov.co/Public/Tendering/OpportunityDetail/Index?noticeUID=CO1.NTC.3689928&amp;isFromPublicArea=True&amp;isModal=true&amp;asPopupView=true</v>
          </cell>
          <cell r="K1373" t="str">
            <v>SDHT-SDO-PSP-127-2022</v>
          </cell>
          <cell r="L1373" t="str">
            <v>X</v>
          </cell>
          <cell r="N1373" t="str">
            <v>CC</v>
          </cell>
          <cell r="O1373">
            <v>52455371</v>
          </cell>
          <cell r="Q1373" t="str">
            <v>FIGUEROA JAIMES</v>
          </cell>
          <cell r="R1373" t="str">
            <v>SHARON SLENDY</v>
          </cell>
          <cell r="S1373" t="str">
            <v>No Aplica</v>
          </cell>
          <cell r="T1373" t="str">
            <v>SHARON SLENDY FIGUEROA JAIMES</v>
          </cell>
          <cell r="U1373" t="str">
            <v>F</v>
          </cell>
          <cell r="V1373">
            <v>44925</v>
          </cell>
          <cell r="W1373">
            <v>44930</v>
          </cell>
          <cell r="X1373">
            <v>44922</v>
          </cell>
          <cell r="Y1373">
            <v>45076</v>
          </cell>
          <cell r="Z1373" t="str">
            <v>Contratación Directa</v>
          </cell>
          <cell r="AA1373" t="str">
            <v>Contrato</v>
          </cell>
          <cell r="AB1373" t="str">
            <v>Prestación de Servicios Profesionales</v>
          </cell>
          <cell r="AC1373" t="str">
            <v>PRESTAR SERVICIOS PROFESIONALES PARA APOYAR EL SEGUIMIENTO, EJECUCIÓN Y SUPERVISIÓN EN EL AVANCE DE OBRAS DE LA SUBDIRECCIÓN DE OPERACIONES.</v>
          </cell>
          <cell r="AD1373">
            <v>44930</v>
          </cell>
          <cell r="AE1373">
            <v>44930</v>
          </cell>
          <cell r="AF1373">
            <v>44930</v>
          </cell>
          <cell r="AG1373">
            <v>45080</v>
          </cell>
          <cell r="AH1373">
            <v>5</v>
          </cell>
          <cell r="AI1373">
            <v>0</v>
          </cell>
          <cell r="AJ1373">
            <v>5</v>
          </cell>
          <cell r="AK1373">
            <v>5</v>
          </cell>
          <cell r="AL1373">
            <v>0</v>
          </cell>
          <cell r="AM1373">
            <v>150</v>
          </cell>
          <cell r="AN1373">
            <v>45080</v>
          </cell>
          <cell r="AO1373">
            <v>45080</v>
          </cell>
          <cell r="AP1373">
            <v>40000000</v>
          </cell>
          <cell r="AQ1373">
            <v>40000000</v>
          </cell>
          <cell r="AR1373">
            <v>8000000</v>
          </cell>
          <cell r="AS1373">
            <v>0</v>
          </cell>
          <cell r="AU1373">
            <v>2265</v>
          </cell>
          <cell r="AV1373">
            <v>44909</v>
          </cell>
          <cell r="AW1373">
            <v>92000000</v>
          </cell>
          <cell r="AX1373" t="str">
            <v>O23011602320000007641</v>
          </cell>
        </row>
        <row r="1374">
          <cell r="E1374">
            <v>1311</v>
          </cell>
          <cell r="F1374" t="str">
            <v>1311-2022</v>
          </cell>
          <cell r="G1374" t="str">
            <v>CO1.PCCNTR.4359507</v>
          </cell>
          <cell r="H1374" t="e">
            <v>#N/A</v>
          </cell>
          <cell r="I1374" t="str">
            <v>En Ejecución</v>
          </cell>
          <cell r="J1374" t="str">
            <v>https://community.secop.gov.co/Public/Tendering/OpportunityDetail/Index?noticeUID=CO1.NTC.3690310&amp;isFromPublicArea=True&amp;isModal=true&amp;asPopupView=true</v>
          </cell>
          <cell r="K1374" t="str">
            <v>SDHT-SDO-PSP-121- 2022</v>
          </cell>
          <cell r="L1374" t="str">
            <v>X</v>
          </cell>
          <cell r="N1374" t="str">
            <v>CC</v>
          </cell>
          <cell r="O1374">
            <v>74240797</v>
          </cell>
          <cell r="Q1374" t="str">
            <v>COY CAICEDO</v>
          </cell>
          <cell r="R1374" t="str">
            <v>CESAR ADRIANO</v>
          </cell>
          <cell r="S1374" t="str">
            <v>No Aplica</v>
          </cell>
          <cell r="T1374" t="str">
            <v>CESAR ADRIANO COY CAICEDO</v>
          </cell>
          <cell r="U1374" t="str">
            <v>M</v>
          </cell>
          <cell r="V1374">
            <v>44925</v>
          </cell>
          <cell r="W1374" t="str">
            <v>No Aplica</v>
          </cell>
          <cell r="X1374">
            <v>44926</v>
          </cell>
          <cell r="Y1374">
            <v>45097</v>
          </cell>
          <cell r="Z1374" t="str">
            <v>Contratación Directa</v>
          </cell>
          <cell r="AA1374" t="str">
            <v>Contrato</v>
          </cell>
          <cell r="AB1374" t="str">
            <v>Prestación de Servicios Profesionales</v>
          </cell>
          <cell r="AC1374" t="str">
            <v>PRESTAR SERVICIOS PROFESIONALES PARA APOYAR DESDE EL COMPONENTE ELÉCTRICO LOS PROYECTOS DE INVERSIÓN CARGO DE LA SUBDIRECCIÓN DE OPERACIONES.</v>
          </cell>
          <cell r="AD1374">
            <v>44926</v>
          </cell>
          <cell r="AE1374">
            <v>44928</v>
          </cell>
          <cell r="AF1374">
            <v>44928</v>
          </cell>
          <cell r="AG1374" t="str">
            <v>pendiente</v>
          </cell>
          <cell r="AH1374">
            <v>5</v>
          </cell>
          <cell r="AI1374">
            <v>18</v>
          </cell>
          <cell r="AJ1374">
            <v>5.6</v>
          </cell>
          <cell r="AK1374">
            <v>5</v>
          </cell>
          <cell r="AL1374">
            <v>18</v>
          </cell>
          <cell r="AM1374">
            <v>168</v>
          </cell>
          <cell r="AN1374">
            <v>45096</v>
          </cell>
          <cell r="AO1374">
            <v>45096</v>
          </cell>
          <cell r="AP1374">
            <v>36960000</v>
          </cell>
          <cell r="AQ1374">
            <v>36960000</v>
          </cell>
          <cell r="AR1374">
            <v>6600000</v>
          </cell>
          <cell r="AS1374">
            <v>0</v>
          </cell>
          <cell r="AU1374">
            <v>2262</v>
          </cell>
          <cell r="AV1374">
            <v>44908</v>
          </cell>
          <cell r="AW1374">
            <v>37071933</v>
          </cell>
          <cell r="AX1374" t="str">
            <v>O23011601190000007659</v>
          </cell>
        </row>
        <row r="1375">
          <cell r="E1375">
            <v>1312</v>
          </cell>
          <cell r="F1375" t="str">
            <v>1312-2022</v>
          </cell>
          <cell r="G1375" t="str">
            <v>CO1.PCCNTR.4359734</v>
          </cell>
          <cell r="H1375" t="e">
            <v>#N/A</v>
          </cell>
          <cell r="I1375" t="str">
            <v>En Ejecución</v>
          </cell>
          <cell r="J1375" t="str">
            <v>https://community.secop.gov.co/Public/Tendering/OpportunityDetail/Index?noticeUID=CO1.NTC.3690089&amp;isFromPublicArea=True&amp;isModal=true&amp;asPopupView=true</v>
          </cell>
          <cell r="K1375" t="str">
            <v>SDHT-SDO-PSP-128-2022</v>
          </cell>
          <cell r="L1375" t="str">
            <v>X</v>
          </cell>
          <cell r="N1375" t="str">
            <v>CC</v>
          </cell>
          <cell r="O1375">
            <v>79908099</v>
          </cell>
          <cell r="Q1375" t="str">
            <v>RAMIREZ MORALES</v>
          </cell>
          <cell r="R1375" t="str">
            <v>WILSON ALFONSO</v>
          </cell>
          <cell r="S1375" t="str">
            <v>No Aplica</v>
          </cell>
          <cell r="T1375" t="str">
            <v>WILSON ALFONSO RAMIREZ MORALES</v>
          </cell>
          <cell r="U1375" t="str">
            <v>M</v>
          </cell>
          <cell r="V1375">
            <v>44925</v>
          </cell>
          <cell r="W1375" t="str">
            <v>No Aplica</v>
          </cell>
          <cell r="X1375">
            <v>44923</v>
          </cell>
          <cell r="Y1375">
            <v>45076</v>
          </cell>
          <cell r="Z1375" t="str">
            <v>Contratación Directa</v>
          </cell>
          <cell r="AA1375" t="str">
            <v>Contrato</v>
          </cell>
          <cell r="AB1375" t="str">
            <v>Prestación de Servicios Profesionales</v>
          </cell>
          <cell r="AC1375" t="str">
            <v>PRESTAR SERVICIOS PROFESIONALES PARA APOYAR Y COORDINAR TÉCNICAMENTE LA SUPERVISIÓN DE LAS OBRAS, SEGUIMIENTO, Y DEMÁS ACTIVIDADES NECESARIAS PARA LA SUBDIRECCIÓN DE OPERACIONES.</v>
          </cell>
          <cell r="AD1375">
            <v>44925</v>
          </cell>
          <cell r="AE1375">
            <v>44928</v>
          </cell>
          <cell r="AF1375">
            <v>44928</v>
          </cell>
          <cell r="AG1375" t="str">
            <v>pendiente</v>
          </cell>
          <cell r="AH1375">
            <v>5</v>
          </cell>
          <cell r="AI1375">
            <v>0</v>
          </cell>
          <cell r="AJ1375">
            <v>5</v>
          </cell>
          <cell r="AK1375">
            <v>5</v>
          </cell>
          <cell r="AL1375">
            <v>0</v>
          </cell>
          <cell r="AM1375">
            <v>150</v>
          </cell>
          <cell r="AN1375">
            <v>45078</v>
          </cell>
          <cell r="AO1375">
            <v>45078</v>
          </cell>
          <cell r="AP1375">
            <v>36350000</v>
          </cell>
          <cell r="AQ1375">
            <v>36350000</v>
          </cell>
          <cell r="AR1375">
            <v>7270000</v>
          </cell>
          <cell r="AS1375">
            <v>0</v>
          </cell>
          <cell r="AU1375">
            <v>2335</v>
          </cell>
          <cell r="AV1375">
            <v>44923</v>
          </cell>
          <cell r="AW1375">
            <v>36350000</v>
          </cell>
          <cell r="AX1375" t="str">
            <v>O23011602320000007641</v>
          </cell>
        </row>
        <row r="1376">
          <cell r="E1376">
            <v>1313</v>
          </cell>
          <cell r="F1376" t="str">
            <v>1313-2022</v>
          </cell>
          <cell r="G1376" t="str">
            <v xml:space="preserve">	CO1.PCCNTR.4359628</v>
          </cell>
          <cell r="H1376" t="e">
            <v>#N/A</v>
          </cell>
          <cell r="I1376" t="str">
            <v>En Ejecución</v>
          </cell>
          <cell r="J1376" t="str">
            <v>https://community.secop.gov.co/Public/Tendering/OpportunityDetail/Index?noticeUID=CO1.NTC.3690015&amp;isFromPublicArea=True&amp;isModal=true&amp;asPopupView=true</v>
          </cell>
          <cell r="K1376" t="str">
            <v>SDHT-SDO-PSP-132-2022</v>
          </cell>
          <cell r="L1376" t="str">
            <v>X</v>
          </cell>
          <cell r="N1376" t="str">
            <v>CC</v>
          </cell>
          <cell r="O1376">
            <v>52838318</v>
          </cell>
          <cell r="Q1376" t="str">
            <v>ALFONSO HERNANDEZ</v>
          </cell>
          <cell r="R1376" t="str">
            <v>DIANA JOHANA</v>
          </cell>
          <cell r="S1376" t="str">
            <v>No Aplica</v>
          </cell>
          <cell r="T1376" t="str">
            <v>DIANA JOHANA ALFONSO HERNANDEZ</v>
          </cell>
          <cell r="U1376" t="str">
            <v>F</v>
          </cell>
          <cell r="V1376">
            <v>44925</v>
          </cell>
          <cell r="W1376" t="str">
            <v>No Aplica</v>
          </cell>
          <cell r="X1376">
            <v>44926</v>
          </cell>
          <cell r="Y1376">
            <v>45070</v>
          </cell>
          <cell r="Z1376" t="str">
            <v>Contratación Directa</v>
          </cell>
          <cell r="AA1376" t="str">
            <v>Contrato</v>
          </cell>
          <cell r="AB1376" t="str">
            <v>Prestación de Servicios Profesionales</v>
          </cell>
          <cell r="AC1376" t="str">
            <v>PRESTAR SERVICIOS PROFESIONALES PARA APOYAR LA SUPERVISIÓN TÉCNICA Y DE OBRA DE LOS PROYECTOS DE REVITALIZACIÓN E INFRAESTRUCTURA A CARGO DE LA SUBDIRECCIÓN DE OPERACIONES.</v>
          </cell>
          <cell r="AD1376">
            <v>44926</v>
          </cell>
          <cell r="AE1376">
            <v>44928</v>
          </cell>
          <cell r="AF1376">
            <v>44928</v>
          </cell>
          <cell r="AG1376" t="str">
            <v>pendiente</v>
          </cell>
          <cell r="AH1376">
            <v>4</v>
          </cell>
          <cell r="AI1376">
            <v>23</v>
          </cell>
          <cell r="AJ1376">
            <v>4.7666666666666666</v>
          </cell>
          <cell r="AK1376">
            <v>4</v>
          </cell>
          <cell r="AL1376">
            <v>23</v>
          </cell>
          <cell r="AM1376">
            <v>143</v>
          </cell>
          <cell r="AN1376">
            <v>45070</v>
          </cell>
          <cell r="AO1376">
            <v>45070</v>
          </cell>
          <cell r="AP1376">
            <v>26216667</v>
          </cell>
          <cell r="AQ1376">
            <v>26216667</v>
          </cell>
          <cell r="AR1376">
            <v>5500000</v>
          </cell>
          <cell r="AS1376">
            <v>-0.3333333320915699</v>
          </cell>
          <cell r="AU1376">
            <v>2317</v>
          </cell>
          <cell r="AV1376">
            <v>44917</v>
          </cell>
          <cell r="AW1376">
            <v>26265000</v>
          </cell>
          <cell r="AX1376" t="str">
            <v>O23011602320000007641</v>
          </cell>
        </row>
        <row r="1377">
          <cell r="E1377">
            <v>1314</v>
          </cell>
          <cell r="F1377" t="str">
            <v>1314-2022</v>
          </cell>
          <cell r="G1377" t="str">
            <v>CO1.PCCNTR.4360716</v>
          </cell>
          <cell r="H1377" t="e">
            <v>#N/A</v>
          </cell>
          <cell r="I1377" t="str">
            <v>En Ejecución</v>
          </cell>
          <cell r="J1377" t="str">
            <v>https://community.secop.gov.co/Public/Tendering/OpportunityDetail/Index?noticeUID=CO1.NTC.3691822&amp;isFromPublicArea=True&amp;isModal=true&amp;asPopupView=true</v>
          </cell>
          <cell r="K1377" t="str">
            <v>SDHT-SDO-PSP-122-2022..</v>
          </cell>
          <cell r="L1377" t="str">
            <v>X</v>
          </cell>
          <cell r="N1377" t="str">
            <v>CC</v>
          </cell>
          <cell r="O1377">
            <v>1020810328</v>
          </cell>
          <cell r="Q1377" t="str">
            <v>GALEANO MATEUS</v>
          </cell>
          <cell r="R1377" t="str">
            <v>JUAN GERARDO</v>
          </cell>
          <cell r="S1377" t="str">
            <v>No Aplica</v>
          </cell>
          <cell r="T1377" t="str">
            <v>JUAN GERARDO GALEANO MATEUS</v>
          </cell>
          <cell r="U1377" t="str">
            <v>M</v>
          </cell>
          <cell r="V1377">
            <v>44925</v>
          </cell>
          <cell r="W1377" t="str">
            <v>No Aplica</v>
          </cell>
          <cell r="X1377">
            <v>44926</v>
          </cell>
          <cell r="Y1377">
            <v>45076</v>
          </cell>
          <cell r="Z1377" t="str">
            <v>Contratación Directa</v>
          </cell>
          <cell r="AA1377" t="str">
            <v>Contrato</v>
          </cell>
          <cell r="AB1377" t="str">
            <v>Prestación de Servicios Profesionales</v>
          </cell>
          <cell r="AC1377" t="str">
            <v>PRESTAR SERVICIOS PROFESIONALES PARA APOYAR&lt;(&gt;,&lt;)&gt; GESTIONAR Y COORDINAR LA SUPERVISIÓN TÉCNICA Y ADMINISTRATIVA DE CONTRATOS Y DE LAS DEMÁS ACTIVIDADES NECESARIAS PARA LA IMPLEMENTACIÓN LA ESTRATEGIA INTEGRAL DE REVITALIZACIÓN.</v>
          </cell>
          <cell r="AD1377">
            <v>44926</v>
          </cell>
          <cell r="AE1377">
            <v>44928</v>
          </cell>
          <cell r="AF1377">
            <v>44928</v>
          </cell>
          <cell r="AG1377" t="str">
            <v>pendiente</v>
          </cell>
          <cell r="AH1377">
            <v>5</v>
          </cell>
          <cell r="AI1377">
            <v>0</v>
          </cell>
          <cell r="AJ1377">
            <v>5</v>
          </cell>
          <cell r="AK1377">
            <v>5</v>
          </cell>
          <cell r="AL1377">
            <v>0</v>
          </cell>
          <cell r="AM1377">
            <v>150</v>
          </cell>
          <cell r="AN1377">
            <v>45078</v>
          </cell>
          <cell r="AO1377">
            <v>45078</v>
          </cell>
          <cell r="AP1377">
            <v>33000000</v>
          </cell>
          <cell r="AQ1377">
            <v>33000000</v>
          </cell>
          <cell r="AR1377">
            <v>6600000</v>
          </cell>
          <cell r="AS1377">
            <v>0</v>
          </cell>
          <cell r="AU1377">
            <v>2325</v>
          </cell>
          <cell r="AV1377">
            <v>44917</v>
          </cell>
          <cell r="AW1377">
            <v>33000000</v>
          </cell>
          <cell r="AX1377" t="str">
            <v>O23011602320000007641</v>
          </cell>
        </row>
        <row r="1378">
          <cell r="E1378">
            <v>1315</v>
          </cell>
          <cell r="F1378" t="str">
            <v>1315-2022</v>
          </cell>
          <cell r="G1378" t="str">
            <v>CO1.PCCNTR.4360361</v>
          </cell>
          <cell r="H1378" t="e">
            <v>#N/A</v>
          </cell>
          <cell r="I1378" t="str">
            <v>En Ejecución</v>
          </cell>
          <cell r="J1378" t="str">
            <v>https://community.secop.gov.co/Public/Tendering/OpportunityDetail/Index?noticeUID=CO1.NTC.3692308&amp;isFromPublicArea=True&amp;isModal=true&amp;asPopupView=true</v>
          </cell>
          <cell r="K1378" t="str">
            <v>SDHT-SDO-PSP-135-2022</v>
          </cell>
          <cell r="L1378" t="str">
            <v>X</v>
          </cell>
          <cell r="N1378" t="str">
            <v>CC</v>
          </cell>
          <cell r="O1378">
            <v>1006558601</v>
          </cell>
          <cell r="Q1378" t="str">
            <v>ARCHILA BARRERA</v>
          </cell>
          <cell r="R1378" t="str">
            <v>JUAN SEBASTIAN</v>
          </cell>
          <cell r="S1378" t="str">
            <v>No Aplica</v>
          </cell>
          <cell r="T1378" t="str">
            <v>JUAN SEBASTIAN ARCHILA BARRERA</v>
          </cell>
          <cell r="U1378" t="str">
            <v>M</v>
          </cell>
          <cell r="V1378">
            <v>44925</v>
          </cell>
          <cell r="W1378" t="str">
            <v>No Aplica</v>
          </cell>
          <cell r="X1378">
            <v>44926</v>
          </cell>
          <cell r="Y1378">
            <v>45075</v>
          </cell>
          <cell r="Z1378" t="str">
            <v>Contratación Directa</v>
          </cell>
          <cell r="AA1378" t="str">
            <v>Contrato</v>
          </cell>
          <cell r="AB1378" t="str">
            <v>Prestación de Servicios Profesionales</v>
          </cell>
          <cell r="AC1378" t="str">
            <v>PRESTAR SERVICIOS PROFESIONALES NECESARIOS PARA REALIZAR PROCESOS TÉCNICOS Y ADMINISTRATIVOS DE APOYO A LA SUPERVISIÓN DE OBRAS PRIORIZADAS EN LA IMPLEMENTACIÓN DE LA ESTRATEGIA INTEGRAL DE REVITALIZACIÓN.</v>
          </cell>
          <cell r="AD1378">
            <v>44926</v>
          </cell>
          <cell r="AE1378">
            <v>44928</v>
          </cell>
          <cell r="AF1378">
            <v>44928</v>
          </cell>
          <cell r="AG1378" t="str">
            <v>pendiente</v>
          </cell>
          <cell r="AH1378">
            <v>5</v>
          </cell>
          <cell r="AI1378">
            <v>0</v>
          </cell>
          <cell r="AJ1378">
            <v>5</v>
          </cell>
          <cell r="AK1378">
            <v>5</v>
          </cell>
          <cell r="AL1378">
            <v>0</v>
          </cell>
          <cell r="AM1378">
            <v>150</v>
          </cell>
          <cell r="AN1378">
            <v>45078</v>
          </cell>
          <cell r="AO1378">
            <v>45078</v>
          </cell>
          <cell r="AP1378">
            <v>26265000</v>
          </cell>
          <cell r="AQ1378">
            <v>26265000</v>
          </cell>
          <cell r="AR1378">
            <v>5253000</v>
          </cell>
          <cell r="AS1378">
            <v>0</v>
          </cell>
          <cell r="AU1378">
            <v>2348</v>
          </cell>
          <cell r="AV1378">
            <v>44923</v>
          </cell>
          <cell r="AW1378">
            <v>26265000</v>
          </cell>
          <cell r="AX1378" t="str">
            <v>O23011602320000007641</v>
          </cell>
        </row>
        <row r="1379">
          <cell r="E1379">
            <v>1316</v>
          </cell>
          <cell r="F1379" t="str">
            <v>1316-2022</v>
          </cell>
          <cell r="G1379" t="str">
            <v>CO1.PCCNTR.4360494</v>
          </cell>
          <cell r="H1379" t="e">
            <v>#N/A</v>
          </cell>
          <cell r="I1379" t="str">
            <v>En Ejecución</v>
          </cell>
          <cell r="J1379" t="str">
            <v>https://community.secop.gov.co/Public/Tendering/OpportunityDetail/Index?noticeUID=CO1.NTC.3692334&amp;isFromPublicArea=True&amp;isModal=true&amp;asPopupView=true</v>
          </cell>
          <cell r="K1379" t="str">
            <v>SDHT-SDO-PSP-131-2022</v>
          </cell>
          <cell r="L1379" t="str">
            <v>X</v>
          </cell>
          <cell r="N1379" t="str">
            <v>CC</v>
          </cell>
          <cell r="O1379">
            <v>1032378146</v>
          </cell>
          <cell r="Q1379" t="str">
            <v>GOMEZ SALAZAR</v>
          </cell>
          <cell r="R1379" t="str">
            <v>MARIA ALEXANDRA</v>
          </cell>
          <cell r="S1379" t="str">
            <v>No Aplica</v>
          </cell>
          <cell r="T1379" t="str">
            <v>MARIA ALEXANDRA GOMEZ SALAZAR</v>
          </cell>
          <cell r="U1379" t="str">
            <v>F</v>
          </cell>
          <cell r="V1379">
            <v>44925</v>
          </cell>
          <cell r="W1379" t="str">
            <v>No Aplica</v>
          </cell>
          <cell r="X1379">
            <v>44926</v>
          </cell>
          <cell r="Y1379">
            <v>45076</v>
          </cell>
          <cell r="Z1379" t="str">
            <v>Contratación Directa</v>
          </cell>
          <cell r="AA1379" t="str">
            <v>Contrato</v>
          </cell>
          <cell r="AB1379" t="str">
            <v>Prestación de Servicios Profesionales</v>
          </cell>
          <cell r="AC1379" t="str">
            <v>PRESTAR SERVICIOS PROFESIONALES PARA APOYAR LOS PROCESOS DE ARTICULACIÓN, GESTIÓN Y ORGANIZACIÓN QUE SE REQUIEREN EN EL MARCO LOS PROYECTOS Y METAS ESTRATÉGICAS DE LA SECRETARÍA DISTRITAL DEL HÁBITAT.</v>
          </cell>
          <cell r="AD1379">
            <v>44926</v>
          </cell>
          <cell r="AE1379">
            <v>44928</v>
          </cell>
          <cell r="AF1379">
            <v>44928</v>
          </cell>
          <cell r="AG1379" t="str">
            <v>pendiente</v>
          </cell>
          <cell r="AH1379">
            <v>5</v>
          </cell>
          <cell r="AI1379">
            <v>0</v>
          </cell>
          <cell r="AJ1379">
            <v>5</v>
          </cell>
          <cell r="AK1379">
            <v>5</v>
          </cell>
          <cell r="AL1379">
            <v>0</v>
          </cell>
          <cell r="AM1379">
            <v>150</v>
          </cell>
          <cell r="AN1379">
            <v>45078</v>
          </cell>
          <cell r="AO1379">
            <v>45078</v>
          </cell>
          <cell r="AP1379">
            <v>37390000</v>
          </cell>
          <cell r="AQ1379">
            <v>37390000</v>
          </cell>
          <cell r="AR1379">
            <v>7478000</v>
          </cell>
          <cell r="AS1379">
            <v>0</v>
          </cell>
          <cell r="AU1379">
            <v>2349</v>
          </cell>
          <cell r="AV1379">
            <v>44923</v>
          </cell>
          <cell r="AW1379">
            <v>37390000</v>
          </cell>
          <cell r="AX1379" t="str">
            <v>O23011602320000007641</v>
          </cell>
        </row>
        <row r="1380">
          <cell r="E1380">
            <v>1317</v>
          </cell>
          <cell r="F1380" t="str">
            <v>1317-2022</v>
          </cell>
          <cell r="G1380" t="str">
            <v>CO1.PCCNTR.4360477</v>
          </cell>
          <cell r="H1380" t="e">
            <v>#N/A</v>
          </cell>
          <cell r="I1380" t="str">
            <v>En Ejecución</v>
          </cell>
          <cell r="J1380" t="str">
            <v>https://community.secop.gov.co/Public/Tendering/OpportunityDetail/Index?noticeUID=CO1.NTC.3692317&amp;isFromPublicArea=True&amp;isModal=true&amp;asPopupView=true</v>
          </cell>
          <cell r="K1380" t="str">
            <v>SDHT-SDO-PSP-130-2022</v>
          </cell>
          <cell r="L1380" t="str">
            <v>X</v>
          </cell>
          <cell r="N1380" t="str">
            <v>CC</v>
          </cell>
          <cell r="O1380">
            <v>80008631</v>
          </cell>
          <cell r="Q1380" t="str">
            <v>MENJURA ROJAS</v>
          </cell>
          <cell r="R1380" t="str">
            <v>CARLOS ANDRETTI</v>
          </cell>
          <cell r="S1380" t="str">
            <v>No Aplica</v>
          </cell>
          <cell r="T1380" t="str">
            <v>CARLOS ANDRETTI MENJURA ROJAS</v>
          </cell>
          <cell r="U1380" t="str">
            <v>M</v>
          </cell>
          <cell r="V1380">
            <v>44925</v>
          </cell>
          <cell r="W1380" t="str">
            <v>No Aplica</v>
          </cell>
          <cell r="X1380">
            <v>44926</v>
          </cell>
          <cell r="Y1380">
            <v>45076</v>
          </cell>
          <cell r="Z1380" t="str">
            <v>Contratación Directa</v>
          </cell>
          <cell r="AA1380" t="str">
            <v>Contrato</v>
          </cell>
          <cell r="AB1380" t="str">
            <v>Prestación de Servicios Profesionales</v>
          </cell>
          <cell r="AC1380" t="str">
            <v>PRESTAR SERVICIOS PROFESIONALES PARA REALIZAR EL APOYO A LA SUPERVISIÓN DE LA ESTRATEGIA DE PARTICIPACIÓN EN EL MARCO DEL PROYECTO DE REVITALIZACIÓN DE LA SUBDIRECCIÓN DE OPERACIONES.</v>
          </cell>
          <cell r="AD1380">
            <v>44926</v>
          </cell>
          <cell r="AE1380">
            <v>44928</v>
          </cell>
          <cell r="AF1380">
            <v>44928</v>
          </cell>
          <cell r="AG1380" t="str">
            <v>pendiente</v>
          </cell>
          <cell r="AH1380">
            <v>5</v>
          </cell>
          <cell r="AI1380">
            <v>0</v>
          </cell>
          <cell r="AJ1380">
            <v>5</v>
          </cell>
          <cell r="AK1380">
            <v>5</v>
          </cell>
          <cell r="AL1380">
            <v>0</v>
          </cell>
          <cell r="AM1380">
            <v>150</v>
          </cell>
          <cell r="AN1380">
            <v>45078</v>
          </cell>
          <cell r="AO1380">
            <v>45078</v>
          </cell>
          <cell r="AP1380">
            <v>37390000</v>
          </cell>
          <cell r="AQ1380">
            <v>37390000</v>
          </cell>
          <cell r="AR1380">
            <v>7478000</v>
          </cell>
          <cell r="AS1380">
            <v>0</v>
          </cell>
          <cell r="AU1380">
            <v>2320</v>
          </cell>
          <cell r="AV1380">
            <v>44917</v>
          </cell>
          <cell r="AW1380">
            <v>37390000</v>
          </cell>
          <cell r="AX1380" t="str">
            <v>O23011602320000007641</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olombiacompra.gov.co/tienda-virtual-del-estado-colombiano/ordenes-compra/95034" TargetMode="External"/><Relationship Id="rId299" Type="http://schemas.openxmlformats.org/officeDocument/2006/relationships/hyperlink" Target="https://community.secop.gov.co/Public/Tendering/OpportunityDetail/Index?noticeUID=CO1.NTC.2536741&amp;isFromPublicArea=True&amp;isModal=true&amp;asPopupView=true" TargetMode="External"/><Relationship Id="rId21" Type="http://schemas.openxmlformats.org/officeDocument/2006/relationships/hyperlink" Target="https://community.secop.gov.co/Public/Tendering/OpportunityDetail/Index?noticeUID=CO1.NTC.2935614&amp;isFromPublicArea=True&amp;isModal=False" TargetMode="External"/><Relationship Id="rId63" Type="http://schemas.openxmlformats.org/officeDocument/2006/relationships/hyperlink" Target="https://community.secop.gov.co/Public/Tendering/OpportunityDetail/Index?noticeUID=CO1.NTC.3039572&amp;isFromPublicArea=True&amp;isModal=False" TargetMode="External"/><Relationship Id="rId159" Type="http://schemas.openxmlformats.org/officeDocument/2006/relationships/hyperlink" Target="https://community.secop.gov.co/Public/Tendering/OpportunityDetail/Index?noticeUID=CO1.NTC.3327953&amp;isFromPublicArea=True&amp;isModal=False" TargetMode="External"/><Relationship Id="rId324" Type="http://schemas.openxmlformats.org/officeDocument/2006/relationships/hyperlink" Target="https://community.secop.gov.co/Public/Tendering/OpportunityDetail/Index?noticeUID=CO1.NTC.3497197&amp;isFromPublicArea=True&amp;isModal=False" TargetMode="External"/><Relationship Id="rId366" Type="http://schemas.openxmlformats.org/officeDocument/2006/relationships/hyperlink" Target="https://community.secop.gov.co/Public/Tendering/OpportunityDetail/Index?noticeUID=CO1.NTC.3536038&amp;isFromPublicArea=True&amp;isModal=False" TargetMode="External"/><Relationship Id="rId170" Type="http://schemas.openxmlformats.org/officeDocument/2006/relationships/hyperlink" Target="https://community.secop.gov.co/Public/Tendering/OpportunityDetail/Index?noticeUID=CO1.NTC.2500236&amp;isFromPublicArea=True&amp;isModal=true&amp;asPopupView=true" TargetMode="External"/><Relationship Id="rId226" Type="http://schemas.openxmlformats.org/officeDocument/2006/relationships/hyperlink" Target="https://community.secop.gov.co/Public/Tendering/OpportunityDetail/Index?noticeUID=CO1.NTC.3379106&amp;isFromPublicArea=True&amp;isModal=False" TargetMode="External"/><Relationship Id="rId433" Type="http://schemas.openxmlformats.org/officeDocument/2006/relationships/hyperlink" Target="https://community.secop.gov.co/Public/Tendering/OpportunityDetail/Index?noticeUID=CO1.NTC.3606509&amp;isFromPublicArea=True&amp;isModal=False" TargetMode="External"/><Relationship Id="rId268" Type="http://schemas.openxmlformats.org/officeDocument/2006/relationships/hyperlink" Target="https://community.secop.gov.co/Public/Tendering/ContractNoticePhases/View?PPI=CO1.PPI.20898270&amp;isFromPublicArea=True&amp;isModal=False" TargetMode="External"/><Relationship Id="rId32" Type="http://schemas.openxmlformats.org/officeDocument/2006/relationships/hyperlink" Target="https://community.secop.gov.co/Public/Tendering/OpportunityDetail/Index?noticeUID=CO1.NTC.2881731&amp;isFromPublicArea=True&amp;isModal=False" TargetMode="External"/><Relationship Id="rId74" Type="http://schemas.openxmlformats.org/officeDocument/2006/relationships/hyperlink" Target="https://community.secop.gov.co/Public/Tendering/OpportunityDetail/Index?noticeUID=CO1.NTC.3060469&amp;isFromPublicArea=True&amp;isModal=False" TargetMode="External"/><Relationship Id="rId128" Type="http://schemas.openxmlformats.org/officeDocument/2006/relationships/hyperlink" Target="https://www.contratos.gov.co/consultas/detalleProceso.do?numConstancia=22-22-40784&amp;g-recaptcha" TargetMode="External"/><Relationship Id="rId335" Type="http://schemas.openxmlformats.org/officeDocument/2006/relationships/hyperlink" Target="https://community.secop.gov.co/Public/Tendering/OpportunityDetail/Index?noticeUID=CO1.NTC.3519762&amp;isFromPublicArea=True&amp;isModal=False" TargetMode="External"/><Relationship Id="rId377" Type="http://schemas.openxmlformats.org/officeDocument/2006/relationships/hyperlink" Target="https://community.secop.gov.co/Public/Tendering/OpportunityDetail/Index?noticeUID=CO1.NTC.3560003&amp;isFromPublicArea=True&amp;isModal=False" TargetMode="External"/><Relationship Id="rId5" Type="http://schemas.openxmlformats.org/officeDocument/2006/relationships/hyperlink" Target="https://colombiacompra.gov.co/tienda-virtual-del-estado-colombiano/ordenes-compra/84613" TargetMode="External"/><Relationship Id="rId181" Type="http://schemas.openxmlformats.org/officeDocument/2006/relationships/hyperlink" Target="https://community.secop.gov.co/Public/Tendering/OpportunityDetail/Index?noticeUID=CO1.NTC.3370487&amp;isFromPublicArea=True&amp;isModal=False" TargetMode="External"/><Relationship Id="rId237" Type="http://schemas.openxmlformats.org/officeDocument/2006/relationships/hyperlink" Target="https://community.secop.gov.co/Public/Tendering/OpportunityDetail/Index?noticeUID=CO1.NTC.3421455&amp;isFromPublicArea=True&amp;isModal=False" TargetMode="External"/><Relationship Id="rId402" Type="http://schemas.openxmlformats.org/officeDocument/2006/relationships/hyperlink" Target="https://community.secop.gov.co/Public/Tendering/OpportunityDetail/Index?noticeUID=CO1.NTC.2502625&amp;isFromPublicArea=True&amp;isModal=true&amp;asPopupView=true" TargetMode="External"/><Relationship Id="rId279" Type="http://schemas.openxmlformats.org/officeDocument/2006/relationships/hyperlink" Target="https://community.secop.gov.co/Public/Tendering/OpportunityDetail/Index?noticeUID=CO1.NTC.3517903&amp;isFromPublicArea=True&amp;isModal=False" TargetMode="External"/><Relationship Id="rId43" Type="http://schemas.openxmlformats.org/officeDocument/2006/relationships/hyperlink" Target="https://community.secop.gov.co/Public/Tendering/OpportunityDetail/Index?noticeUID=CO1.NTC.2910405&amp;isFromPublicArea=True&amp;isModal=False" TargetMode="External"/><Relationship Id="rId139" Type="http://schemas.openxmlformats.org/officeDocument/2006/relationships/hyperlink" Target="https://community.secop.gov.co/Public/Tendering/OpportunityDetail/Index?noticeUID=CO1.NTC.3253218&amp;isFromPublicArea=True&amp;isModal=False" TargetMode="External"/><Relationship Id="rId290" Type="http://schemas.openxmlformats.org/officeDocument/2006/relationships/hyperlink" Target="https://community.secop.gov.co/Public/Tendering/OpportunityDetail/Index?noticeUID=CO1.NTC.2631642&amp;isFromPublicArea=True&amp;isModal=true&amp;asPopupView=true" TargetMode="External"/><Relationship Id="rId304" Type="http://schemas.openxmlformats.org/officeDocument/2006/relationships/hyperlink" Target="https://community.secop.gov.co/Public/Tendering/OpportunityDetail/Index?noticeUID=CO1.NTC.2548146&amp;isFromPublicArea=True&amp;isModal=true&amp;asPopupView=true" TargetMode="External"/><Relationship Id="rId346" Type="http://schemas.openxmlformats.org/officeDocument/2006/relationships/hyperlink" Target="https://community.secop.gov.co/Public/Tendering/OpportunityDetail/Index?noticeUID=CO1.NTC.2519935&amp;isFromPublicArea=True&amp;isModal=true&amp;asPopupView=true" TargetMode="External"/><Relationship Id="rId388" Type="http://schemas.openxmlformats.org/officeDocument/2006/relationships/hyperlink" Target="https://community.secop.gov.co/Public/Tendering/OpportunityDetail/Index?noticeUID=CO1.NTC.2494748&amp;isFromPublicArea=True&amp;isModal=true&amp;asPopupView=true" TargetMode="External"/><Relationship Id="rId85" Type="http://schemas.openxmlformats.org/officeDocument/2006/relationships/hyperlink" Target="https://community.secop.gov.co/Public/Tendering/OpportunityDetail/Index?noticeUID=CO1.NTC.3069819&amp;isFromPublicArea=True&amp;isModal=False" TargetMode="External"/><Relationship Id="rId150" Type="http://schemas.openxmlformats.org/officeDocument/2006/relationships/hyperlink" Target="https://community.secop.gov.co/Public/Tendering/OpportunityDetail/Index?noticeUID=CO1.NTC.3272007&amp;isFromPublicArea=True&amp;isModal=False" TargetMode="External"/><Relationship Id="rId192" Type="http://schemas.openxmlformats.org/officeDocument/2006/relationships/hyperlink" Target="https://community.secop.gov.co/Public/Tendering/OpportunityDetail/Index?noticeUID=CO1.NTC.3375515&amp;isFromPublicArea=True&amp;isModal=False" TargetMode="External"/><Relationship Id="rId206" Type="http://schemas.openxmlformats.org/officeDocument/2006/relationships/hyperlink" Target="https://community.secop.gov.co/Public/Tendering/OpportunityDetail/Index?noticeUID=CO1.NTC.3428869&amp;isFromPublicArea=True&amp;isModal=False" TargetMode="External"/><Relationship Id="rId413" Type="http://schemas.openxmlformats.org/officeDocument/2006/relationships/hyperlink" Target="https://community.secop.gov.co/Public/Tendering/OpportunityDetail/Index?noticeUID=CO1.NTC.3632838&amp;isFromPublicArea=True&amp;isModal=False" TargetMode="External"/><Relationship Id="rId248" Type="http://schemas.openxmlformats.org/officeDocument/2006/relationships/hyperlink" Target="https://community.secop.gov.co/Public/Tendering/OpportunityDetail/Index?noticeUID=CO1.NTC.3033986&amp;isFromPublicArea=True&amp;isModal=False" TargetMode="External"/><Relationship Id="rId12" Type="http://schemas.openxmlformats.org/officeDocument/2006/relationships/hyperlink" Target="https://www.contratos.gov.co/consultas/detalleProceso.do?numConstancia=22-22-34977&amp;g-recaptcha" TargetMode="External"/><Relationship Id="rId108" Type="http://schemas.openxmlformats.org/officeDocument/2006/relationships/hyperlink" Target="https://community.secop.gov.co/Public/Tendering/OpportunityDetail/Index?noticeUID=CO1.NTC.3030675&amp;isFromPublicArea=True&amp;isModal=False" TargetMode="External"/><Relationship Id="rId315" Type="http://schemas.openxmlformats.org/officeDocument/2006/relationships/hyperlink" Target="https://community.secop.gov.co/Public/Tendering/OpportunityDetail/Index?noticeUID=CO1.NTC.3510129&amp;isFromPublicArea=True&amp;isModal=False" TargetMode="External"/><Relationship Id="rId357" Type="http://schemas.openxmlformats.org/officeDocument/2006/relationships/hyperlink" Target="https://community.secop.gov.co/Public/Tendering/OpportunityDetail/Index?noticeUID=CO1.NTC.3508462&amp;isFromPublicArea=True&amp;isModal=False" TargetMode="External"/><Relationship Id="rId54" Type="http://schemas.openxmlformats.org/officeDocument/2006/relationships/hyperlink" Target="https://community.secop.gov.co/Public/Tendering/OpportunityDetail/Index?noticeUID=CO1.NTC.3033404&amp;isFromPublicArea=True&amp;isModal=False" TargetMode="External"/><Relationship Id="rId96" Type="http://schemas.openxmlformats.org/officeDocument/2006/relationships/hyperlink" Target="https://www.contratos.gov.co/consultas/detalleProceso.do?numConstancia=22-22-40784&amp;g-recaptcha" TargetMode="External"/><Relationship Id="rId161" Type="http://schemas.openxmlformats.org/officeDocument/2006/relationships/hyperlink" Target="https://community.secop.gov.co/Public/Tendering/OpportunityDetail/Index?noticeUID=CO1.NTC.3333982&amp;isFromPublicArea=True&amp;isModal=False" TargetMode="External"/><Relationship Id="rId217" Type="http://schemas.openxmlformats.org/officeDocument/2006/relationships/hyperlink" Target="https://community.secop.gov.co/Public/Tendering/OpportunityDetail/Index?noticeUID=CO1.NTC.3440497&amp;isFromPublicArea=True&amp;isModal=False" TargetMode="External"/><Relationship Id="rId399" Type="http://schemas.openxmlformats.org/officeDocument/2006/relationships/hyperlink" Target="https://community.secop.gov.co/Public/Tendering/OpportunityDetail/Index?noticeUID=CO1.NTC.2493797&amp;isFromPublicArea=True&amp;isModal=true&amp;asPopupView=true" TargetMode="External"/><Relationship Id="rId259" Type="http://schemas.openxmlformats.org/officeDocument/2006/relationships/hyperlink" Target="https://community.secop.gov.co/Public/Tendering/ContractNoticePhases/View?PPI=CO1.PPI.20898024&amp;isFromPublicArea=True&amp;isModal=False" TargetMode="External"/><Relationship Id="rId424" Type="http://schemas.openxmlformats.org/officeDocument/2006/relationships/hyperlink" Target="https://www.colombiacompra.gov.co/tienda-virtual-del-estado-colombiano/ordenes-compra/101478" TargetMode="External"/><Relationship Id="rId23" Type="http://schemas.openxmlformats.org/officeDocument/2006/relationships/hyperlink" Target="https://community.secop.gov.co/Public/Tendering/OpportunityDetail/Index?noticeUID=CO1.NTC.2929854&amp;isFromPublicArea=True&amp;isModal=False" TargetMode="External"/><Relationship Id="rId119" Type="http://schemas.openxmlformats.org/officeDocument/2006/relationships/hyperlink" Target="https://community.secop.gov.co/Public/Tendering/OpportunityDetail/Index?noticeUID=CO1.NTC.2739455&amp;isFromPublicArea=True&amp;isModal=true&amp;asPopupView=true" TargetMode="External"/><Relationship Id="rId270" Type="http://schemas.openxmlformats.org/officeDocument/2006/relationships/hyperlink" Target="https://community.secop.gov.co/Public/Tendering/OpportunityDetail/Index?noticeUID=CO1.NTC.3469882&amp;isFromPublicArea=True&amp;isModal=False" TargetMode="External"/><Relationship Id="rId326" Type="http://schemas.openxmlformats.org/officeDocument/2006/relationships/hyperlink" Target="https://community.secop.gov.co/Public/Tendering/OpportunityDetail/Index?noticeUID=CO1.NTC.3503056&amp;isFromPublicArea=True&amp;isModal=False" TargetMode="External"/><Relationship Id="rId65" Type="http://schemas.openxmlformats.org/officeDocument/2006/relationships/hyperlink" Target="https://community.secop.gov.co/Public/Tendering/OpportunityDetail/Index?noticeUID=CO1.NTC.3042272&amp;isFromPublicArea=True&amp;isModal=False" TargetMode="External"/><Relationship Id="rId130" Type="http://schemas.openxmlformats.org/officeDocument/2006/relationships/hyperlink" Target="https://community.secop.gov.co/Public/Tendering/OpportunityDetail/Index?noticeUID=CO1.NTC.3228523&amp;isFromPublicArea=True&amp;isModal=False" TargetMode="External"/><Relationship Id="rId368" Type="http://schemas.openxmlformats.org/officeDocument/2006/relationships/hyperlink" Target="https://community.secop.gov.co/Public/Tendering/OpportunityDetail/Index?noticeUID=CO1.NTC.3534840&amp;isFromPublicArea=True&amp;isModal=False" TargetMode="External"/><Relationship Id="rId172" Type="http://schemas.openxmlformats.org/officeDocument/2006/relationships/hyperlink" Target="https://community.secop.gov.co/Public/Tendering/OpportunityDetail/Index?noticeUID=CO1.NTC.2494817&amp;isFromPublicArea=True&amp;isModal=true&amp;asPopupView=true" TargetMode="External"/><Relationship Id="rId228" Type="http://schemas.openxmlformats.org/officeDocument/2006/relationships/hyperlink" Target="https://community.secop.gov.co/Public/Tendering/OpportunityDetail/Index?noticeUID=CO1.NTC.2500178&amp;isFromPublicArea=True&amp;isModal=true&amp;asPopupView=true" TargetMode="External"/><Relationship Id="rId435" Type="http://schemas.openxmlformats.org/officeDocument/2006/relationships/hyperlink" Target="https://www.contratos.gov.co/consultas/detalleProceso.do?numConstancia=22-22-46331&amp;g-recaptcha" TargetMode="External"/><Relationship Id="rId281" Type="http://schemas.openxmlformats.org/officeDocument/2006/relationships/hyperlink" Target="https://community.secop.gov.co/Public/Tendering/OpportunityDetail/Index?noticeUID=CO1.NTC.3488218&amp;isFromPublicArea=True&amp;isModal=False" TargetMode="External"/><Relationship Id="rId337" Type="http://schemas.openxmlformats.org/officeDocument/2006/relationships/hyperlink" Target="https://community.secop.gov.co/Public/Tendering/OpportunityDetail/Index?noticeUID=CO1.NTC.3524137&amp;isFromPublicArea=True&amp;isModal=False" TargetMode="External"/><Relationship Id="rId34" Type="http://schemas.openxmlformats.org/officeDocument/2006/relationships/hyperlink" Target="https://community.secop.gov.co/Public/Tendering/OpportunityDetail/Index?noticeUID=CO1.NTC.2597467&amp;isFromPublicArea=True&amp;isModal=true&amp;asPopupView=true" TargetMode="External"/><Relationship Id="rId76" Type="http://schemas.openxmlformats.org/officeDocument/2006/relationships/hyperlink" Target="https://community.secop.gov.co/Public/Tendering/OpportunityDetail/Index?noticeUID=CO1.NTC.3057002&amp;isFromPublicArea=True&amp;isModal=False" TargetMode="External"/><Relationship Id="rId141" Type="http://schemas.openxmlformats.org/officeDocument/2006/relationships/hyperlink" Target="https://community.secop.gov.co/Public/Tendering/OpportunityDetail/Index?noticeUID=CO1.NTC.3282377&amp;isFromPublicArea=True&amp;isModal=False" TargetMode="External"/><Relationship Id="rId379" Type="http://schemas.openxmlformats.org/officeDocument/2006/relationships/hyperlink" Target="https://community.secop.gov.co/Public/Tendering/OpportunityDetail/Index?noticeUID=CO1.NTC.3565776&amp;isFromPublicArea=True&amp;isModal=False" TargetMode="External"/><Relationship Id="rId7" Type="http://schemas.openxmlformats.org/officeDocument/2006/relationships/hyperlink" Target="https://community.secop.gov.co/Public/Tendering/OpportunityDetail/Index?noticeUID=CO1.NTC.2616025&amp;isFromPublicArea=True&amp;isModal=False" TargetMode="External"/><Relationship Id="rId183" Type="http://schemas.openxmlformats.org/officeDocument/2006/relationships/hyperlink" Target="https://community.secop.gov.co/Public/Tendering/OpportunityDetail/Index?noticeUID=CO1.NTC.3376393&amp;isFromPublicArea=True&amp;isModal=False" TargetMode="External"/><Relationship Id="rId239" Type="http://schemas.openxmlformats.org/officeDocument/2006/relationships/hyperlink" Target="https://community.secop.gov.co/Public/Tendering/OpportunityDetail/Index?noticeUID=CO1.NTC.3298030&amp;isFromPublicArea=True&amp;isModal=False" TargetMode="External"/><Relationship Id="rId390" Type="http://schemas.openxmlformats.org/officeDocument/2006/relationships/hyperlink" Target="https://community.secop.gov.co/Public/Tendering/OpportunityDetail/Index?noticeUID=CO1.NTC.3585758&amp;isFromPublicArea=True&amp;isModal=False" TargetMode="External"/><Relationship Id="rId404" Type="http://schemas.openxmlformats.org/officeDocument/2006/relationships/hyperlink" Target="https://community.secop.gov.co/Public/Tendering/OpportunityDetail/Index?noticeUID=CO1.NTC.2524840&amp;isFromPublicArea=True&amp;isModal=False" TargetMode="External"/><Relationship Id="rId250" Type="http://schemas.openxmlformats.org/officeDocument/2006/relationships/hyperlink" Target="https://community.secop.gov.co/Public/Tendering/OpportunityDetail/Index?noticeUID=CO1.NTC.2501989&amp;isFromPublicArea=True&amp;isModal=False" TargetMode="External"/><Relationship Id="rId292" Type="http://schemas.openxmlformats.org/officeDocument/2006/relationships/hyperlink" Target="https://community.secop.gov.co/Public/Tendering/OpportunityDetail/Index?noticeUID=CO1.NTC.2507053&amp;isFromPublicArea=True&amp;isModal=true&amp;asPopupView=true" TargetMode="External"/><Relationship Id="rId306" Type="http://schemas.openxmlformats.org/officeDocument/2006/relationships/hyperlink" Target="https://community.secop.gov.co/Public/Tendering/OpportunityDetail/Index?noticeUID=CO1.NTC.2544539&amp;isFromPublicArea=True&amp;isModal=true&amp;asPopupView=true" TargetMode="External"/><Relationship Id="rId45" Type="http://schemas.openxmlformats.org/officeDocument/2006/relationships/hyperlink" Target="https://community.secop.gov.co/Public/Tendering/OpportunityDetail/Index?noticeUID=CO1.NTC.3018249&amp;isFromPublicArea=True&amp;isModal=False" TargetMode="External"/><Relationship Id="rId87" Type="http://schemas.openxmlformats.org/officeDocument/2006/relationships/hyperlink" Target="https://community.secop.gov.co/Public/Tendering/OpportunityDetail/Index?noticeUID=CO1.NTC.3071078&amp;isFromPublicArea=True&amp;isModal=False" TargetMode="External"/><Relationship Id="rId110" Type="http://schemas.openxmlformats.org/officeDocument/2006/relationships/hyperlink" Target="https://community.secop.gov.co/Public/Tendering/OpportunityDetail/Index?noticeUID=CO1.NTC.2728838&amp;isFromPublicArea=True&amp;isModal=true&amp;asPopupView=true" TargetMode="External"/><Relationship Id="rId348" Type="http://schemas.openxmlformats.org/officeDocument/2006/relationships/hyperlink" Target="https://community.secop.gov.co/Public/Tendering/OpportunityDetail/Index?noticeUID=CO1.NTC.3552359&amp;isFromPublicArea=True&amp;isModal=False" TargetMode="External"/><Relationship Id="rId152" Type="http://schemas.openxmlformats.org/officeDocument/2006/relationships/hyperlink" Target="https://community.secop.gov.co/Public/Tendering/OpportunityDetail/Index?noticeUID=CO1.NTC.3281155&amp;isFromPublicArea=True&amp;isModal=False" TargetMode="External"/><Relationship Id="rId194" Type="http://schemas.openxmlformats.org/officeDocument/2006/relationships/hyperlink" Target="https://community.secop.gov.co/Public/Tendering/OpportunityDetail/Index?noticeUID=CO1.NTC.3389949&amp;isFromPublicArea=True&amp;isModal=False" TargetMode="External"/><Relationship Id="rId208" Type="http://schemas.openxmlformats.org/officeDocument/2006/relationships/hyperlink" Target="https://community.secop.gov.co/Public/Tendering/OpportunityDetail/Index?noticeUID=CO1.NTC.3428250&amp;isFromPublicArea=True&amp;isModal=False" TargetMode="External"/><Relationship Id="rId415" Type="http://schemas.openxmlformats.org/officeDocument/2006/relationships/hyperlink" Target="https://community.secop.gov.co/Public/Tendering/OpportunityDetail/Index?noticeUID=CO1.NTC.3638693&amp;isFromPublicArea=True&amp;isModal=False" TargetMode="External"/><Relationship Id="rId261" Type="http://schemas.openxmlformats.org/officeDocument/2006/relationships/hyperlink" Target="https://community.secop.gov.co/Public/Tendering/ContractNoticePhases/View?PPI=CO1.PPI.20898273&amp;isFromPublicArea=True&amp;isModal=False" TargetMode="External"/><Relationship Id="rId14" Type="http://schemas.openxmlformats.org/officeDocument/2006/relationships/hyperlink" Target="https://community.secop.gov.co/Public/Tendering/OpportunityDetail/Index?noticeUID=CO1.NTC.2856601&amp;isFromPublicArea=True&amp;isModal=False" TargetMode="External"/><Relationship Id="rId56" Type="http://schemas.openxmlformats.org/officeDocument/2006/relationships/hyperlink" Target="https://community.secop.gov.co/Public/Tendering/OpportunityDetail/Index?noticeUID=CO1.NTC.3035992&amp;isFromPublicArea=True&amp;isModal=False" TargetMode="External"/><Relationship Id="rId317" Type="http://schemas.openxmlformats.org/officeDocument/2006/relationships/hyperlink" Target="https://community.secop.gov.co/Public/Tendering/OpportunityDetail/Index?noticeUID=CO1.NTC.3480071&amp;isFromPublicArea=True&amp;isModal=False" TargetMode="External"/><Relationship Id="rId359" Type="http://schemas.openxmlformats.org/officeDocument/2006/relationships/hyperlink" Target="https://community.secop.gov.co/Public/Tendering/OpportunityDetail/Index?noticeUID=CO1.NTC.3515626&amp;isFromPublicArea=True&amp;isModal=False" TargetMode="External"/><Relationship Id="rId98" Type="http://schemas.openxmlformats.org/officeDocument/2006/relationships/hyperlink" Target="https://community.secop.gov.co/Public/Tendering/OpportunityDetail/Index?noticeUID=CO1.NTC.3141802&amp;isFromPublicArea=True&amp;isModal=False" TargetMode="External"/><Relationship Id="rId121" Type="http://schemas.openxmlformats.org/officeDocument/2006/relationships/hyperlink" Target="https://community.secop.gov.co/Public/Tendering/OpportunityDetail/Index?noticeUID=CO1.NTC.2692267&amp;isFromPublicArea=True&amp;isModal=true&amp;asPopupView=true" TargetMode="External"/><Relationship Id="rId163" Type="http://schemas.openxmlformats.org/officeDocument/2006/relationships/hyperlink" Target="https://community.secop.gov.co/Public/Tendering/OpportunityDetail/Index?noticeUID=CO1.NTC.3339829&amp;isFromPublicArea=True&amp;isModal=False" TargetMode="External"/><Relationship Id="rId219" Type="http://schemas.openxmlformats.org/officeDocument/2006/relationships/hyperlink" Target="https://community.secop.gov.co/Public/Tendering/OpportunityDetail/Index?noticeUID=CO1.NTC.3451036&amp;isFromPublicArea=True&amp;isModal=False" TargetMode="External"/><Relationship Id="rId370" Type="http://schemas.openxmlformats.org/officeDocument/2006/relationships/hyperlink" Target="https://community.secop.gov.co/Public/Tendering/OpportunityDetail/Index?noticeUID=CO1.NTC.3546053&amp;isFromPublicArea=True&amp;isModal=False" TargetMode="External"/><Relationship Id="rId426" Type="http://schemas.openxmlformats.org/officeDocument/2006/relationships/hyperlink" Target="https://community.secop.gov.co/Public/Tendering/OpportunityDetail/Index?noticeUID=CO1.NTC.3421284&amp;isFromPublicArea=True&amp;isModal=False" TargetMode="External"/><Relationship Id="rId230" Type="http://schemas.openxmlformats.org/officeDocument/2006/relationships/hyperlink" Target="https://community.secop.gov.co/Public/Tendering/OpportunityDetail/Index?noticeUID=CO1.NTC.3350878&amp;isFromPublicArea=True&amp;isModal=False" TargetMode="External"/><Relationship Id="rId25" Type="http://schemas.openxmlformats.org/officeDocument/2006/relationships/hyperlink" Target="https://community.secop.gov.co/Public/Tendering/OpportunityDetail/Index?noticeUID=CO1.NTC.2929854&amp;isFromPublicArea=True&amp;isModal=False" TargetMode="External"/><Relationship Id="rId67" Type="http://schemas.openxmlformats.org/officeDocument/2006/relationships/hyperlink" Target="https://community.secop.gov.co/Public/Tendering/OpportunityDetail/Index?noticeUID=CO1.NTC.2960362&amp;isFromPublicArea=True&amp;isModal=False" TargetMode="External"/><Relationship Id="rId272" Type="http://schemas.openxmlformats.org/officeDocument/2006/relationships/hyperlink" Target="https://community.secop.gov.co/Public/Tendering/OpportunityDetail/Index?noticeUID=CO1.NTC.3454259&amp;isFromPublicArea=True&amp;isModal=False" TargetMode="External"/><Relationship Id="rId328" Type="http://schemas.openxmlformats.org/officeDocument/2006/relationships/hyperlink" Target="https://community.secop.gov.co/Public/Tendering/ContractNoticePhases/View?PPI=CO1.PPI.20898025&amp;isFromPublicArea=True&amp;isModal=False" TargetMode="External"/><Relationship Id="rId132" Type="http://schemas.openxmlformats.org/officeDocument/2006/relationships/hyperlink" Target="https://community.secop.gov.co/Public/Tendering/OpportunityDetail/Index?noticeUID=CO1.NTC.3199299&amp;isFromPublicArea=True&amp;isModal=False" TargetMode="External"/><Relationship Id="rId174" Type="http://schemas.openxmlformats.org/officeDocument/2006/relationships/hyperlink" Target="https://community.secop.gov.co/Public/Tendering/OpportunityDetail/Index?noticeUID=CO1.NTC.3220553&amp;isFromPublicArea=True&amp;isModal=False" TargetMode="External"/><Relationship Id="rId381" Type="http://schemas.openxmlformats.org/officeDocument/2006/relationships/hyperlink" Target="https://community.secop.gov.co/Public/Tendering/OpportunityDetail/Index?noticeUID=CO1.NTC.3582863&amp;isFromPublicArea=True&amp;isModal=False" TargetMode="External"/><Relationship Id="rId241" Type="http://schemas.openxmlformats.org/officeDocument/2006/relationships/hyperlink" Target="https://community.secop.gov.co/Public/Tendering/OpportunityDetail/Index?noticeUID=CO1.NTC.2753105&amp;isFromPublicArea=True&amp;isModal=true&amp;asPopupView=true" TargetMode="External"/><Relationship Id="rId437" Type="http://schemas.openxmlformats.org/officeDocument/2006/relationships/hyperlink" Target="https://community.secop.gov.co/Public/Tendering/OpportunityDetail/Index?noticeUID=CO1.NTC.3662531&amp;isFromPublicArea=True&amp;isModal=False" TargetMode="External"/><Relationship Id="rId36" Type="http://schemas.openxmlformats.org/officeDocument/2006/relationships/hyperlink" Target="https://community.secop.gov.co/Public/Tendering/OpportunityDetail/Index?noticeUID=CO1.NTC.2990051&amp;isFromPublicArea=True&amp;isModal=False" TargetMode="External"/><Relationship Id="rId283" Type="http://schemas.openxmlformats.org/officeDocument/2006/relationships/hyperlink" Target="https://community.secop.gov.co/Public/Tendering/OpportunityDetail/Index?noticeUID=CO1.NTC.3308085&amp;isFromPublicArea=True&amp;isModal=False" TargetMode="External"/><Relationship Id="rId339" Type="http://schemas.openxmlformats.org/officeDocument/2006/relationships/hyperlink" Target="https://community.secop.gov.co/Public/Tendering/OpportunityDetail/Index?noticeUID=CO1.NTC.3525996&amp;isFromPublicArea=True&amp;isModal=False" TargetMode="External"/><Relationship Id="rId78" Type="http://schemas.openxmlformats.org/officeDocument/2006/relationships/hyperlink" Target="https://community.secop.gov.co/Public/Tendering/OpportunityDetail/Index?noticeUID=CO1.NTC.3060577&amp;isFromPublicArea=True&amp;isModal=False" TargetMode="External"/><Relationship Id="rId101" Type="http://schemas.openxmlformats.org/officeDocument/2006/relationships/hyperlink" Target="https://community.secop.gov.co/Public/Tendering/OpportunityDetail/Index?noticeUID=CO1.NTC.3084260&amp;isFromPublicArea=True&amp;isModal=False" TargetMode="External"/><Relationship Id="rId143" Type="http://schemas.openxmlformats.org/officeDocument/2006/relationships/hyperlink" Target="https://community.secop.gov.co/Public/Tendering/OpportunityDetail/Index?noticeUID=CO1.NTC.3257106&amp;isFromPublicArea=True&amp;isModal=False" TargetMode="External"/><Relationship Id="rId185" Type="http://schemas.openxmlformats.org/officeDocument/2006/relationships/hyperlink" Target="https://community.secop.gov.co/Public/Tendering/OpportunityDetail/Index?noticeUID=CO1.NTC.3382788&amp;isFromPublicArea=True&amp;isModal=False" TargetMode="External"/><Relationship Id="rId350" Type="http://schemas.openxmlformats.org/officeDocument/2006/relationships/hyperlink" Target="https://community.secop.gov.co/Public/Tendering/OpportunityDetail/Index?noticeUID=CO1.NTC.3567998&amp;isFromPublicArea=True&amp;isModal=False" TargetMode="External"/><Relationship Id="rId406" Type="http://schemas.openxmlformats.org/officeDocument/2006/relationships/hyperlink" Target="https://community.secop.gov.co/Public/Tendering/OpportunityDetail/Index?noticeUID=CO1.NTC.2542696&amp;isFromPublicArea=True&amp;isModal=true&amp;asPopupView=true" TargetMode="External"/><Relationship Id="rId9" Type="http://schemas.openxmlformats.org/officeDocument/2006/relationships/hyperlink" Target="https://colombiacompra.gov.co/tienda-virtual-del-estado-colombiano/ordenes-compra/85626" TargetMode="External"/><Relationship Id="rId210" Type="http://schemas.openxmlformats.org/officeDocument/2006/relationships/hyperlink" Target="https://community.secop.gov.co/Public/Tendering/OpportunityDetail/Index?noticeUID=CO1.NTC.3396577&amp;isFromPublicArea=True&amp;isModal=False" TargetMode="External"/><Relationship Id="rId392" Type="http://schemas.openxmlformats.org/officeDocument/2006/relationships/hyperlink" Target="https://community.secop.gov.co/Public/Tendering/OpportunityDetail/Index?noticeUID=CO1.NTC.3591757&amp;isFromPublicArea=True&amp;isModal=False" TargetMode="External"/><Relationship Id="rId252" Type="http://schemas.openxmlformats.org/officeDocument/2006/relationships/hyperlink" Target="https://community.secop.gov.co/Public/Tendering/OpportunityDetail/Index?noticeUID=CO1.NTC.3462125&amp;isFromPublicArea=True&amp;isModal=False" TargetMode="External"/><Relationship Id="rId294" Type="http://schemas.openxmlformats.org/officeDocument/2006/relationships/hyperlink" Target="https://community.secop.gov.co/Public/Tendering/OpportunityDetail/Index?noticeUID=CO1.NTC.2514212&amp;isFromPublicArea=True&amp;isModal=true&amp;asPopupView=true" TargetMode="External"/><Relationship Id="rId308" Type="http://schemas.openxmlformats.org/officeDocument/2006/relationships/hyperlink" Target="https://community.secop.gov.co/Public/Tendering/OpportunityDetail/Index?noticeUID=CO1.NTC.2554464&amp;isFromPublicArea=True&amp;isModal=true&amp;asPopupView=true" TargetMode="External"/><Relationship Id="rId47" Type="http://schemas.openxmlformats.org/officeDocument/2006/relationships/hyperlink" Target="https://community.secop.gov.co/Public/Tendering/OpportunityDetail/Index?noticeUID=CO1.NTC.3018927&amp;isFromPublicArea=True&amp;isModal=False" TargetMode="External"/><Relationship Id="rId89" Type="http://schemas.openxmlformats.org/officeDocument/2006/relationships/hyperlink" Target="https://community.secop.gov.co/Public/Tendering/OpportunityDetail/Index?noticeUID=CO1.NTC.3070742&amp;isFromPublicArea=True&amp;isModal=False" TargetMode="External"/><Relationship Id="rId112" Type="http://schemas.openxmlformats.org/officeDocument/2006/relationships/hyperlink" Target="https://community.secop.gov.co/Public/Tendering/OpportunityDetail/Index?noticeUID=CO1.NTC.3208247&amp;isFromPublicArea=True&amp;isModal=False" TargetMode="External"/><Relationship Id="rId154" Type="http://schemas.openxmlformats.org/officeDocument/2006/relationships/hyperlink" Target="https://community.secop.gov.co/Public/Tendering/OpportunityDetail/Index?noticeUID=CO1.NTC.2525642&amp;isFromPublicArea=True&amp;isModal=true&amp;asPopupView=true" TargetMode="External"/><Relationship Id="rId361" Type="http://schemas.openxmlformats.org/officeDocument/2006/relationships/hyperlink" Target="https://community.secop.gov.co/Public/Tendering/OpportunityDetail/Index?noticeUID=CO1.NTC.3522861&amp;isFromPublicArea=True&amp;isModal=False" TargetMode="External"/><Relationship Id="rId196" Type="http://schemas.openxmlformats.org/officeDocument/2006/relationships/hyperlink" Target="https://community.secop.gov.co/Public/Tendering/OpportunityDetail/Index?noticeUID=CO1.NTC.3422777&amp;isFromPublicArea=True&amp;isModal=False" TargetMode="External"/><Relationship Id="rId417" Type="http://schemas.openxmlformats.org/officeDocument/2006/relationships/hyperlink" Target="https://community.secop.gov.co/Public/Tendering/OpportunityDetail/Index?noticeUID=CO1.NTC.3594492&amp;isFromPublicArea=True&amp;isModal=False" TargetMode="External"/><Relationship Id="rId16" Type="http://schemas.openxmlformats.org/officeDocument/2006/relationships/hyperlink" Target="https://community.secop.gov.co/Public/Tendering/OpportunityDetail/Index?noticeUID=CO1.NTC.2875032&amp;isFromPublicArea=True&amp;isModal=False" TargetMode="External"/><Relationship Id="rId221" Type="http://schemas.openxmlformats.org/officeDocument/2006/relationships/hyperlink" Target="https://community.secop.gov.co/Public/Tendering/OpportunityDetail/Index?noticeUID=CO1.NTC.3446537&amp;isFromPublicArea=True&amp;isModal=False" TargetMode="External"/><Relationship Id="rId263" Type="http://schemas.openxmlformats.org/officeDocument/2006/relationships/hyperlink" Target="https://community.secop.gov.co/Public/Tendering/OpportunityDetail/Index?noticeUID=CO1.NTC.3478030&amp;isFromPublicArea=True&amp;isModal=False" TargetMode="External"/><Relationship Id="rId319" Type="http://schemas.openxmlformats.org/officeDocument/2006/relationships/hyperlink" Target="https://community.secop.gov.co/Public/Tendering/OpportunityDetail/Index?noticeUID=CO1.NTC.3487767&amp;isFromPublicArea=True&amp;isModal=False" TargetMode="External"/><Relationship Id="rId58" Type="http://schemas.openxmlformats.org/officeDocument/2006/relationships/hyperlink" Target="https://community.secop.gov.co/Public/Tendering/OpportunityDetail/Index?noticeUID=CO1.NTC.3036550&amp;isFromPublicArea=True&amp;isModal=False" TargetMode="External"/><Relationship Id="rId123" Type="http://schemas.openxmlformats.org/officeDocument/2006/relationships/hyperlink" Target="https://colombiacompra.gov.co/tienda-virtual-del-estado-colombiano/ordenes-compra/94928" TargetMode="External"/><Relationship Id="rId330" Type="http://schemas.openxmlformats.org/officeDocument/2006/relationships/hyperlink" Target="https://community.secop.gov.co/Public/Tendering/OpportunityDetail/Index?noticeUID=CO1.NTC.3505291&amp;isFromPublicArea=True&amp;isModal=False" TargetMode="External"/><Relationship Id="rId165" Type="http://schemas.openxmlformats.org/officeDocument/2006/relationships/hyperlink" Target="https://community.secop.gov.co/Public/Tendering/OpportunityDetail/Index?noticeUID=CO1.NTC.3318362&amp;isFromPublicArea=True&amp;isModal=False" TargetMode="External"/><Relationship Id="rId372" Type="http://schemas.openxmlformats.org/officeDocument/2006/relationships/hyperlink" Target="https://community.secop.gov.co/Public/Tendering/OpportunityDetail/Index?noticeUID=CO1.NTC.3549534&amp;isFromPublicArea=True&amp;isModal=False" TargetMode="External"/><Relationship Id="rId428" Type="http://schemas.openxmlformats.org/officeDocument/2006/relationships/hyperlink" Target="https://community.secop.gov.co/Public/Tendering/OpportunityDetail/Index?noticeUID=CO1.NTC.3500372&amp;isFromPublicArea=True&amp;isModal=False" TargetMode="External"/><Relationship Id="rId232" Type="http://schemas.openxmlformats.org/officeDocument/2006/relationships/hyperlink" Target="https://community.secop.gov.co/Public/Tendering/OpportunityDetail/Index?noticeUID=CO1.NTC.3390008&amp;isFromPublicArea=True&amp;isModal=False" TargetMode="External"/><Relationship Id="rId274" Type="http://schemas.openxmlformats.org/officeDocument/2006/relationships/hyperlink" Target="https://community.secop.gov.co/Public/Tendering/OpportunityDetail/Index?noticeUID=CO1.NTC.3455749&amp;isFromPublicArea=True&amp;isModal=False" TargetMode="External"/><Relationship Id="rId27" Type="http://schemas.openxmlformats.org/officeDocument/2006/relationships/hyperlink" Target="https://community.secop.gov.co/Public/Tendering/OpportunityDetail/Index?noticeUID=CO1.NTC.2931116&amp;isFromPublicArea=True&amp;isModal=False" TargetMode="External"/><Relationship Id="rId69" Type="http://schemas.openxmlformats.org/officeDocument/2006/relationships/hyperlink" Target="https://community.secop.gov.co/Public/Tendering/OpportunityDetail/Index?noticeUID=CO1.NTC.3047511&amp;isFromPublicArea=True&amp;isModal=False" TargetMode="External"/><Relationship Id="rId134" Type="http://schemas.openxmlformats.org/officeDocument/2006/relationships/hyperlink" Target="https://community.secop.gov.co/Public/Tendering/OpportunityDetail/Index?noticeUID=CO1.NTC.3230996&amp;isFromPublicArea=True&amp;isModal=False" TargetMode="External"/><Relationship Id="rId80" Type="http://schemas.openxmlformats.org/officeDocument/2006/relationships/hyperlink" Target="https://community.secop.gov.co/Public/Tendering/OpportunityDetail/Index?noticeUID=CO1.NTC.3059184&amp;isFromPublicArea=True&amp;isModal=False" TargetMode="External"/><Relationship Id="rId176" Type="http://schemas.openxmlformats.org/officeDocument/2006/relationships/hyperlink" Target="https://community.secop.gov.co/Public/Tendering/OpportunityDetail/Index?noticeUID=CO1.NTC.3372872&amp;isFromPublicArea=True&amp;isModal=False" TargetMode="External"/><Relationship Id="rId341" Type="http://schemas.openxmlformats.org/officeDocument/2006/relationships/hyperlink" Target="https://community.secop.gov.co/Public/Tendering/OpportunityDetail/Index?noticeUID=CO1.NTC.3526253&amp;isFromPublicArea=True&amp;isModal=False" TargetMode="External"/><Relationship Id="rId383" Type="http://schemas.openxmlformats.org/officeDocument/2006/relationships/hyperlink" Target="https://community.secop.gov.co/Public/Tendering/OpportunityDetail/Index?noticeUID=CO1.NTC.2978072&amp;isFromPublicArea=True&amp;isModal=False" TargetMode="External"/><Relationship Id="rId439" Type="http://schemas.openxmlformats.org/officeDocument/2006/relationships/printerSettings" Target="../printerSettings/printerSettings1.bin"/><Relationship Id="rId201" Type="http://schemas.openxmlformats.org/officeDocument/2006/relationships/hyperlink" Target="https://community.secop.gov.co/Public/Tendering/ContractNoticePhases/View?PPI=CO1.PPI.20990704&amp;isFromPublicArea=True&amp;isModal=False" TargetMode="External"/><Relationship Id="rId243" Type="http://schemas.openxmlformats.org/officeDocument/2006/relationships/hyperlink" Target="https://community.secop.gov.co/Public/Tendering/OpportunityDetail/Index?noticeUID=CO1.NTC.3170852&amp;isFromPublicArea=True&amp;isModal=False" TargetMode="External"/><Relationship Id="rId285" Type="http://schemas.openxmlformats.org/officeDocument/2006/relationships/hyperlink" Target="https://community.secop.gov.co/Public/Tendering/OpportunityDetail/Index?noticeUID=CO1.NTC.3249302&amp;isFromPublicArea=True&amp;isModal=False" TargetMode="External"/><Relationship Id="rId38" Type="http://schemas.openxmlformats.org/officeDocument/2006/relationships/hyperlink" Target="https://community.secop.gov.co/Public/Tendering/OpportunityDetail/Index?noticeUID=CO1.NTC.2934408&amp;isFromPublicArea=True&amp;isModal=False" TargetMode="External"/><Relationship Id="rId103" Type="http://schemas.openxmlformats.org/officeDocument/2006/relationships/hyperlink" Target="https://community.secop.gov.co/Public/Tendering/OpportunityDetail/Index?noticeUID=CO1.NTC.3111635&amp;isFromPublicArea=True&amp;isModal=False" TargetMode="External"/><Relationship Id="rId310" Type="http://schemas.openxmlformats.org/officeDocument/2006/relationships/hyperlink" Target="https://community.secop.gov.co/Public/Tendering/OpportunityDetail/Index?noticeUID=CO1.NTC.2555118&amp;isFromPublicArea=True&amp;isModal=true&amp;asPopupView=true" TargetMode="External"/><Relationship Id="rId91" Type="http://schemas.openxmlformats.org/officeDocument/2006/relationships/hyperlink" Target="https://community.secop.gov.co/Public/Tendering/OpportunityDetail/Index?noticeUID=CO1.NTC.3072368&amp;isFromPublicArea=True&amp;isModal=False" TargetMode="External"/><Relationship Id="rId145" Type="http://schemas.openxmlformats.org/officeDocument/2006/relationships/hyperlink" Target="https://community.secop.gov.co/Public/Tendering/OpportunityDetail/Index?noticeUID=CO1.NTC.3261290&amp;isFromPublicArea=True&amp;isModal=False" TargetMode="External"/><Relationship Id="rId187" Type="http://schemas.openxmlformats.org/officeDocument/2006/relationships/hyperlink" Target="https://community.secop.gov.co/Public/Tendering/OpportunityDetail/Index?noticeUID=CO1.NTC.3369974&amp;isFromPublicArea=True&amp;isModal=False" TargetMode="External"/><Relationship Id="rId352" Type="http://schemas.openxmlformats.org/officeDocument/2006/relationships/hyperlink" Target="https://community.secop.gov.co/Public/Tendering/OpportunityDetail/Index?noticeUID=CO1.NTC.3531711&amp;isFromPublicArea=True&amp;isModal=False" TargetMode="External"/><Relationship Id="rId394" Type="http://schemas.openxmlformats.org/officeDocument/2006/relationships/hyperlink" Target="https://community.secop.gov.co/Public/Tendering/OpportunityDetail/Index?noticeUID=CO1.NTC.3605180&amp;isFromPublicArea=True&amp;isModal=False" TargetMode="External"/><Relationship Id="rId408" Type="http://schemas.openxmlformats.org/officeDocument/2006/relationships/hyperlink" Target="https://community.secop.gov.co/Public/Tendering/OpportunityDetail/Index?noticeUID=CO1.NTC.2492863&amp;isFromPublicArea=True&amp;isModal=true&amp;asPopupView=true" TargetMode="External"/><Relationship Id="rId212" Type="http://schemas.openxmlformats.org/officeDocument/2006/relationships/hyperlink" Target="https://community.secop.gov.co/Public/Tendering/OpportunityDetail/Index?noticeUID=CO1.NTC.3405045&amp;isFromPublicArea=True&amp;isModal=False" TargetMode="External"/><Relationship Id="rId254" Type="http://schemas.openxmlformats.org/officeDocument/2006/relationships/hyperlink" Target="https://community.secop.gov.co/Public/Tendering/OpportunityDetail/Index?noticeUID=CO1.NTC.3450817&amp;isFromPublicArea=True&amp;isModal=False" TargetMode="External"/><Relationship Id="rId49" Type="http://schemas.openxmlformats.org/officeDocument/2006/relationships/hyperlink" Target="https://community.secop.gov.co/Public/Tendering/OpportunityDetail/Index?noticeUID=CO1.NTC.3026114&amp;isFromPublicArea=True&amp;isModal=False" TargetMode="External"/><Relationship Id="rId114" Type="http://schemas.openxmlformats.org/officeDocument/2006/relationships/hyperlink" Target="https://community.secop.gov.co/Public/Tendering/OpportunityDetail/Index?noticeUID=CO1.NTC.3187396&amp;isFromPublicArea=True&amp;isModal=False" TargetMode="External"/><Relationship Id="rId296" Type="http://schemas.openxmlformats.org/officeDocument/2006/relationships/hyperlink" Target="https://community.secop.gov.co/Public/Tendering/OpportunityDetail/Index?noticeUID=CO1.NTC.2520133&amp;isFromPublicArea=True&amp;isModal=true&amp;asPopupView=true" TargetMode="External"/><Relationship Id="rId60" Type="http://schemas.openxmlformats.org/officeDocument/2006/relationships/hyperlink" Target="https://community.secop.gov.co/Public/Tendering/OpportunityDetail/Index?noticeUID=CO1.NTC.3038472&amp;isFromPublicArea=True&amp;isModal=False" TargetMode="External"/><Relationship Id="rId156" Type="http://schemas.openxmlformats.org/officeDocument/2006/relationships/hyperlink" Target="https://community.secop.gov.co/Public/Tendering/OpportunityDetail/Index?noticeUID=CO1.NTC.3143742&amp;isFromPublicArea=True&amp;isModal=False" TargetMode="External"/><Relationship Id="rId198" Type="http://schemas.openxmlformats.org/officeDocument/2006/relationships/hyperlink" Target="https://community.secop.gov.co/Public/Tendering/OpportunityDetail/Index?noticeUID=CO1.NTC.3419586&amp;isFromPublicArea=True&amp;isModal=False" TargetMode="External"/><Relationship Id="rId321" Type="http://schemas.openxmlformats.org/officeDocument/2006/relationships/hyperlink" Target="https://community.secop.gov.co/Public/Tendering/OpportunityDetail/Index?noticeUID=CO1.NTC.3496994&amp;isFromPublicArea=True&amp;isModal=False" TargetMode="External"/><Relationship Id="rId363" Type="http://schemas.openxmlformats.org/officeDocument/2006/relationships/hyperlink" Target="https://community.secop.gov.co/Public/Tendering/OpportunityDetail/Index?noticeUID=CO1.NTC.3533378&amp;isFromPublicArea=True&amp;isModal=False" TargetMode="External"/><Relationship Id="rId419" Type="http://schemas.openxmlformats.org/officeDocument/2006/relationships/hyperlink" Target="https://community.secop.gov.co/Public/Tendering/OpportunityDetail/Index?noticeUID=CO1.NTC.2499884&amp;isFromPublicArea=True&amp;isModal=true&amp;asPopupView=true" TargetMode="External"/><Relationship Id="rId202" Type="http://schemas.openxmlformats.org/officeDocument/2006/relationships/hyperlink" Target="https://community.secop.gov.co/Public/Tendering/ContractNoticePhases/View?PPI=CO1.PPI.21146261&amp;isFromPublicArea=True&amp;isModal=False" TargetMode="External"/><Relationship Id="rId223" Type="http://schemas.openxmlformats.org/officeDocument/2006/relationships/hyperlink" Target="https://community.secop.gov.co/Public/Tendering/OpportunityDetail/Index?noticeUID=CO1.NTC.3449222&amp;isFromPublicArea=True&amp;isModal=False" TargetMode="External"/><Relationship Id="rId244" Type="http://schemas.openxmlformats.org/officeDocument/2006/relationships/hyperlink" Target="https://community.secop.gov.co/Public/Tendering/OpportunityDetail/Index?noticeUID=CO1.NTC.2563290&amp;isFromPublicArea=True&amp;isModal=true&amp;asPopupView=true" TargetMode="External"/><Relationship Id="rId430" Type="http://schemas.openxmlformats.org/officeDocument/2006/relationships/hyperlink" Target="https://community.secop.gov.co/Public/Tendering/OpportunityDetail/Index?noticeUID=CO1.NTC.3477279&amp;isFromPublicArea=True&amp;isModal=False" TargetMode="External"/><Relationship Id="rId18" Type="http://schemas.openxmlformats.org/officeDocument/2006/relationships/hyperlink" Target="https://community.secop.gov.co/Public/Tendering/OpportunityDetail/Index?noticeUID=CO1.NTC.2929854&amp;isFromPublicArea=True&amp;isModal=False" TargetMode="External"/><Relationship Id="rId39" Type="http://schemas.openxmlformats.org/officeDocument/2006/relationships/hyperlink" Target="https://www.colombiacompra.gov.co/tienda-virtual-del-estado-colombiano/ordenes-compra/92663" TargetMode="External"/><Relationship Id="rId265" Type="http://schemas.openxmlformats.org/officeDocument/2006/relationships/hyperlink" Target="https://community.secop.gov.co/Public/Tendering/OpportunityDetail/Index?noticeUID=CO1.NTC.3475380&amp;isFromPublicArea=True&amp;isModal=False" TargetMode="External"/><Relationship Id="rId286" Type="http://schemas.openxmlformats.org/officeDocument/2006/relationships/hyperlink" Target="https://community.secop.gov.co/Public/Tendering/OpportunityDetail/Index?noticeUID=CO1.NTC.3249302&amp;isFromPublicArea=True&amp;isModal=False" TargetMode="External"/><Relationship Id="rId50" Type="http://schemas.openxmlformats.org/officeDocument/2006/relationships/hyperlink" Target="https://community.secop.gov.co/Public/Tendering/OpportunityDetail/Index?noticeUID=CO1.NTC.3026190&amp;isFromPublicArea=True&amp;isModal=False" TargetMode="External"/><Relationship Id="rId104" Type="http://schemas.openxmlformats.org/officeDocument/2006/relationships/hyperlink" Target="https://community.secop.gov.co/Public/Tendering/OpportunityDetail/Index?noticeUID=CO1.NTC.2993340&amp;isFromPublicArea=True&amp;isModal=False" TargetMode="External"/><Relationship Id="rId125" Type="http://schemas.openxmlformats.org/officeDocument/2006/relationships/hyperlink" Target="https://community.secop.gov.co/Public/Tendering/OpportunityDetail/Index?noticeUID=CO1.NTC.2964115&amp;isFromPublicArea=True&amp;isModal=False" TargetMode="External"/><Relationship Id="rId146" Type="http://schemas.openxmlformats.org/officeDocument/2006/relationships/hyperlink" Target="https://community.secop.gov.co/Public/Tendering/OpportunityDetail/Index?noticeUID=CO1.NTC.3261071&amp;isFromPublicArea=True&amp;isModal=False" TargetMode="External"/><Relationship Id="rId167" Type="http://schemas.openxmlformats.org/officeDocument/2006/relationships/hyperlink" Target="https://community.secop.gov.co/Public/Tendering/OpportunityDetail/Index?noticeUID=CO1.NTC.2504858&amp;isFromPublicArea=True&amp;isModal=true&amp;asPopupView=true" TargetMode="External"/><Relationship Id="rId188" Type="http://schemas.openxmlformats.org/officeDocument/2006/relationships/hyperlink" Target="https://community.secop.gov.co/Public/Tendering/OpportunityDetail/Index?noticeUID=CO1.NTC.3363251&amp;isFromPublicArea=True&amp;isModal=False" TargetMode="External"/><Relationship Id="rId311" Type="http://schemas.openxmlformats.org/officeDocument/2006/relationships/hyperlink" Target="https://community.secop.gov.co/Public/Tendering/OpportunityDetail/Index?noticeUID=CO1.NTC.2784138&amp;isFromPublicArea=True&amp;isModal=true&amp;asPopupView=true" TargetMode="External"/><Relationship Id="rId332" Type="http://schemas.openxmlformats.org/officeDocument/2006/relationships/hyperlink" Target="https://community.secop.gov.co/Public/Tendering/OpportunityDetail/Index?noticeUID=CO1.NTC.3508895&amp;isFromPublicArea=True&amp;isModal=False" TargetMode="External"/><Relationship Id="rId353" Type="http://schemas.openxmlformats.org/officeDocument/2006/relationships/hyperlink" Target="https://community.secop.gov.co/Public/Tendering/OpportunityDetail/Index?noticeUID=CO1.NTC.3504410&amp;isFromPublicArea=True&amp;isModal=False" TargetMode="External"/><Relationship Id="rId374" Type="http://schemas.openxmlformats.org/officeDocument/2006/relationships/hyperlink" Target="https://community.secop.gov.co/Public/Tendering/OpportunityDetail/Index?noticeUID=CO1.NTC.3545768&amp;isFromPublicArea=True&amp;isModal=False" TargetMode="External"/><Relationship Id="rId395" Type="http://schemas.openxmlformats.org/officeDocument/2006/relationships/hyperlink" Target="https://community.secop.gov.co/Public/Tendering/OpportunityDetail/Index?noticeUID=CO1.NTC.3416315&amp;isFromPublicArea=True&amp;isModal=False" TargetMode="External"/><Relationship Id="rId409" Type="http://schemas.openxmlformats.org/officeDocument/2006/relationships/hyperlink" Target="https://community.secop.gov.co/Public/Tendering/OpportunityDetail/Index?noticeUID=CO1.NTC.2496377&amp;isFromPublicArea=True&amp;isModal=true&amp;asPopupView=true" TargetMode="External"/><Relationship Id="rId71" Type="http://schemas.openxmlformats.org/officeDocument/2006/relationships/hyperlink" Target="https://community.secop.gov.co/Public/Tendering/OpportunityDetail/Index?noticeUID=CO1.NTC.3041636&amp;isFromPublicArea=True&amp;isModal=False" TargetMode="External"/><Relationship Id="rId92" Type="http://schemas.openxmlformats.org/officeDocument/2006/relationships/hyperlink" Target="https://community.secop.gov.co/Public/Tendering/OpportunityDetail/Index?noticeUID=CO1.NTC.3073914&amp;isFromPublicArea=True&amp;isModal=False" TargetMode="External"/><Relationship Id="rId213" Type="http://schemas.openxmlformats.org/officeDocument/2006/relationships/hyperlink" Target="https://community.secop.gov.co/Public/Tendering/OpportunityDetail/Index?noticeUID=CO1.NTC.3263803&amp;isFromPublicArea=True&amp;isModal=False" TargetMode="External"/><Relationship Id="rId234" Type="http://schemas.openxmlformats.org/officeDocument/2006/relationships/hyperlink" Target="https://community.secop.gov.co/Public/Tendering/OpportunityDetail/Index?noticeUID=CO1.NTC.3100653&amp;isFromPublicArea=True&amp;isModal=False" TargetMode="External"/><Relationship Id="rId420" Type="http://schemas.openxmlformats.org/officeDocument/2006/relationships/hyperlink" Target="https://community.secop.gov.co/Public/Tendering/OpportunityDetail/Index?noticeUID=CO1.NTC.3644781&amp;isFromPublicArea=True&amp;isModal=False" TargetMode="External"/><Relationship Id="rId2" Type="http://schemas.openxmlformats.org/officeDocument/2006/relationships/hyperlink" Target="https://colombiacompra.gov.co/tienda-virtual-del-estado-colombiano/ordenes-compra/84554" TargetMode="External"/><Relationship Id="rId29" Type="http://schemas.openxmlformats.org/officeDocument/2006/relationships/hyperlink" Target="https://community.secop.gov.co/Public/Tendering/OpportunityDetail/Index?noticeUID=CO1.NTC.2931116&amp;isFromPublicArea=True&amp;isModal=False" TargetMode="External"/><Relationship Id="rId255" Type="http://schemas.openxmlformats.org/officeDocument/2006/relationships/hyperlink" Target="https://community.secop.gov.co/Public/Tendering/OpportunityDetail/Index?noticeUID=CO1.NTC.3450138&amp;isFromPublicArea=True&amp;isModal=False" TargetMode="External"/><Relationship Id="rId276" Type="http://schemas.openxmlformats.org/officeDocument/2006/relationships/hyperlink" Target="https://community.secop.gov.co/Public/Tendering/OpportunityDetail/Index?noticeUID=CO1.NTC.3463615&amp;isFromPublicArea=True&amp;isModal=False" TargetMode="External"/><Relationship Id="rId297" Type="http://schemas.openxmlformats.org/officeDocument/2006/relationships/hyperlink" Target="https://community.secop.gov.co/Public/Tendering/OpportunityDetail/Index?noticeUID=CO1.NTC.2524715&amp;isFromPublicArea=True&amp;isModal=true&amp;asPopupView=true" TargetMode="External"/><Relationship Id="rId441" Type="http://schemas.openxmlformats.org/officeDocument/2006/relationships/comments" Target="../comments1.xml"/><Relationship Id="rId40" Type="http://schemas.openxmlformats.org/officeDocument/2006/relationships/hyperlink" Target="https://community.secop.gov.co/Public/Tendering/OpportunityDetail/Index?noticeUID=CO1.NTC.2964927&amp;isFromPublicArea=True&amp;isModal=False" TargetMode="External"/><Relationship Id="rId115" Type="http://schemas.openxmlformats.org/officeDocument/2006/relationships/hyperlink" Target="https://www.colombiacompra.gov.co/tienda-virtual-del-estado-colombiano/ordenes-compra/95034" TargetMode="External"/><Relationship Id="rId136" Type="http://schemas.openxmlformats.org/officeDocument/2006/relationships/hyperlink" Target="https://community.secop.gov.co/Public/Tendering/OpportunityDetail/Index?noticeUID=CO1.NTC.3231960&amp;isFromPublicArea=True&amp;isModal=False" TargetMode="External"/><Relationship Id="rId157" Type="http://schemas.openxmlformats.org/officeDocument/2006/relationships/hyperlink" Target="https://community.secop.gov.co/Public/Tendering/OpportunityDetail/Index?noticeUID=CO1.NTC.3311439&amp;isFromPublicArea=True&amp;isModal=False" TargetMode="External"/><Relationship Id="rId178" Type="http://schemas.openxmlformats.org/officeDocument/2006/relationships/hyperlink" Target="https://community.secop.gov.co/Public/Tendering/OpportunityDetail/Index?noticeUID=CO1.NTC.3350325&amp;isFromPublicArea=True&amp;isModal=False" TargetMode="External"/><Relationship Id="rId301" Type="http://schemas.openxmlformats.org/officeDocument/2006/relationships/hyperlink" Target="https://community.secop.gov.co/Public/Tendering/OpportunityDetail/Index?noticeUID=CO1.NTC.2547041&amp;isFromPublicArea=True&amp;isModal=true&amp;asPopupView=true" TargetMode="External"/><Relationship Id="rId322" Type="http://schemas.openxmlformats.org/officeDocument/2006/relationships/hyperlink" Target="https://community.secop.gov.co/Public/Tendering/ContractNoticePhases/View?PPI=CO1.PPI.20897820&amp;isFromPublicArea=True&amp;isModal=False" TargetMode="External"/><Relationship Id="rId343" Type="http://schemas.openxmlformats.org/officeDocument/2006/relationships/hyperlink" Target="https://community.secop.gov.co/Public/Tendering/OpportunityDetail/Index?noticeUID=CO1.NTC.3530042&amp;isFromPublicArea=True&amp;isModal=False" TargetMode="External"/><Relationship Id="rId364" Type="http://schemas.openxmlformats.org/officeDocument/2006/relationships/hyperlink" Target="https://community.secop.gov.co/Public/Tendering/OpportunityDetail/Index?noticeUID=CO1.NTC.3533527&amp;isFromPublicArea=True&amp;isModal=False" TargetMode="External"/><Relationship Id="rId61" Type="http://schemas.openxmlformats.org/officeDocument/2006/relationships/hyperlink" Target="https://community.secop.gov.co/Public/Tendering/OpportunityDetail/Index?noticeUID=CO1.NTC.3036774&amp;isFromPublicArea=True&amp;isModal=False" TargetMode="External"/><Relationship Id="rId82" Type="http://schemas.openxmlformats.org/officeDocument/2006/relationships/hyperlink" Target="https://community.secop.gov.co/Public/Tendering/OpportunityDetail/Index?noticeUID=CO1.NTC.3061718&amp;isFromPublicArea=True&amp;isModal=False" TargetMode="External"/><Relationship Id="rId199" Type="http://schemas.openxmlformats.org/officeDocument/2006/relationships/hyperlink" Target="https://community.secop.gov.co/Public/Tendering/OpportunityDetail/Index?noticeUID=CO1.NTC.3422131&amp;isFromPublicArea=True&amp;isModal=False" TargetMode="External"/><Relationship Id="rId203" Type="http://schemas.openxmlformats.org/officeDocument/2006/relationships/hyperlink" Target="https://community.secop.gov.co/Public/Tendering/OpportunityDetail/Index?noticeUID=CO1.NTC.3424175&amp;isFromPublicArea=True&amp;isModal=False" TargetMode="External"/><Relationship Id="rId385" Type="http://schemas.openxmlformats.org/officeDocument/2006/relationships/hyperlink" Target="https://community.secop.gov.co/Public/Tendering/OpportunityDetail/Index?noticeUID=CO1.NTC.2502629&amp;isFromPublicArea=True&amp;isModal=true&amp;asPopupView=true" TargetMode="External"/><Relationship Id="rId19" Type="http://schemas.openxmlformats.org/officeDocument/2006/relationships/hyperlink" Target="https://community.secop.gov.co/Public/Tendering/OpportunityDetail/Index?noticeUID=CO1.NTC.2892960&amp;isFromPublicArea=True&amp;isModal=False" TargetMode="External"/><Relationship Id="rId224" Type="http://schemas.openxmlformats.org/officeDocument/2006/relationships/hyperlink" Target="https://community.secop.gov.co/Public/Tendering/OpportunityDetail/Index?noticeUID=CO1.NTC.3452234&amp;isFromPublicArea=True&amp;isModal=False" TargetMode="External"/><Relationship Id="rId245" Type="http://schemas.openxmlformats.org/officeDocument/2006/relationships/hyperlink" Target="https://community.secop.gov.co/Public/Tendering/OpportunityDetail/Index?noticeUID=CO1.NTC.3103779&amp;isFromPublicArea=True&amp;isModal=False" TargetMode="External"/><Relationship Id="rId266" Type="http://schemas.openxmlformats.org/officeDocument/2006/relationships/hyperlink" Target="https://community.secop.gov.co/Public/Tendering/OpportunityDetail/Index?noticeUID=CO1.NTC.3470225&amp;isFromPublicArea=True&amp;isModal=False" TargetMode="External"/><Relationship Id="rId287" Type="http://schemas.openxmlformats.org/officeDocument/2006/relationships/hyperlink" Target="https://community.secop.gov.co/Public/Tendering/OpportunityDetail/Index?noticeUID=CO1.NTC.3249302&amp;isFromPublicArea=True&amp;isModal=False" TargetMode="External"/><Relationship Id="rId410" Type="http://schemas.openxmlformats.org/officeDocument/2006/relationships/hyperlink" Target="https://www.colombiacompra.gov.co/tienda-virtual-del-estado-colombiano/ordenes-compra/100806" TargetMode="External"/><Relationship Id="rId431" Type="http://schemas.openxmlformats.org/officeDocument/2006/relationships/hyperlink" Target="https://community.secop.gov.co/Public/Tendering/OpportunityDetail/Index?noticeUID=CO1.NTC.3518373&amp;isFromPublicArea=True&amp;isModal=False" TargetMode="External"/><Relationship Id="rId30" Type="http://schemas.openxmlformats.org/officeDocument/2006/relationships/hyperlink" Target="https://community.secop.gov.co/Public/Tendering/OpportunityDetail/Index?noticeUID=CO1.NTC.2931116&amp;isFromPublicArea=True&amp;isModal=False" TargetMode="External"/><Relationship Id="rId105" Type="http://schemas.openxmlformats.org/officeDocument/2006/relationships/hyperlink" Target="https://community.secop.gov.co/Public/Tendering/OpportunityDetail/Index?noticeUID=CO1.NTC.3178189&amp;isFromPublicArea=True&amp;isModal=False" TargetMode="External"/><Relationship Id="rId126" Type="http://schemas.openxmlformats.org/officeDocument/2006/relationships/hyperlink" Target="https://community.secop.gov.co/Public/Tendering/OpportunityDetail/Index?noticeUID=CO1.NTC.3215488&amp;isFromPublicArea=True&amp;isModal=False" TargetMode="External"/><Relationship Id="rId147" Type="http://schemas.openxmlformats.org/officeDocument/2006/relationships/hyperlink" Target="https://community.secop.gov.co/Public/Tendering/OpportunityDetail/Index?noticeUID=CO1.NTC.3148300&amp;isFromPublicArea=True&amp;isModal=False" TargetMode="External"/><Relationship Id="rId168" Type="http://schemas.openxmlformats.org/officeDocument/2006/relationships/hyperlink" Target="https://community.secop.gov.co/Public/Tendering/OpportunityDetail/Index?noticeUID=CO1.NTC.2728729&amp;isFromPublicArea=True&amp;isModal=true&amp;asPopupView=true" TargetMode="External"/><Relationship Id="rId312" Type="http://schemas.openxmlformats.org/officeDocument/2006/relationships/hyperlink" Target="https://community.secop.gov.co/Public/Tendering/OpportunityDetail/Index?noticeUID=CO1.NTC.2785953&amp;isFromPublicArea=True&amp;isModal=true&amp;asPopupView=true" TargetMode="External"/><Relationship Id="rId333" Type="http://schemas.openxmlformats.org/officeDocument/2006/relationships/hyperlink" Target="https://community.secop.gov.co/Public/Tendering/OpportunityDetail/Index?noticeUID=CO1.NTC.3508470&amp;isFromPublicArea=True&amp;isModal=False" TargetMode="External"/><Relationship Id="rId354" Type="http://schemas.openxmlformats.org/officeDocument/2006/relationships/hyperlink" Target="https://community.secop.gov.co/Public/Tendering/OpportunityDetail/Index?noticeUID=CO1.NTC.3508846&amp;isFromPublicArea=True&amp;isModal=False" TargetMode="External"/><Relationship Id="rId51" Type="http://schemas.openxmlformats.org/officeDocument/2006/relationships/hyperlink" Target="https://community.secop.gov.co/Public/Tendering/OpportunityDetail/Index?noticeUID=CO1.NTC.3026807&amp;isFromPublicArea=True&amp;isModal=False" TargetMode="External"/><Relationship Id="rId72" Type="http://schemas.openxmlformats.org/officeDocument/2006/relationships/hyperlink" Target="https://community.secop.gov.co/Public/Tendering/OpportunityDetail/Index?noticeUID=CO1.NTC.3052875&amp;isFromPublicArea=True&amp;isModal=False" TargetMode="External"/><Relationship Id="rId93" Type="http://schemas.openxmlformats.org/officeDocument/2006/relationships/hyperlink" Target="https://community.secop.gov.co/Public/Tendering/OpportunityDetail/Index?noticeUID=CO1.NTC.3074538&amp;isFromPublicArea=True&amp;isModal=False" TargetMode="External"/><Relationship Id="rId189" Type="http://schemas.openxmlformats.org/officeDocument/2006/relationships/hyperlink" Target="https://community.secop.gov.co/Public/Tendering/OpportunityDetail/Index?noticeUID=CO1.NTC.3375061&amp;isFromPublicArea=True&amp;isModal=False" TargetMode="External"/><Relationship Id="rId375" Type="http://schemas.openxmlformats.org/officeDocument/2006/relationships/hyperlink" Target="https://community.secop.gov.co/Public/Tendering/ContractNoticePhases/View?PPI=CO1.PPI.20668717&amp;isFromPublicArea=True&amp;isModal=False" TargetMode="External"/><Relationship Id="rId396" Type="http://schemas.openxmlformats.org/officeDocument/2006/relationships/hyperlink" Target="https://community.secop.gov.co/Public/Tendering/OpportunityDetail/Index?noticeUID=CO1.NTC.3611231&amp;isFromPublicArea=True&amp;isModal=False" TargetMode="External"/><Relationship Id="rId3" Type="http://schemas.openxmlformats.org/officeDocument/2006/relationships/hyperlink" Target="https://colombiacompra.gov.co/tienda-virtual-del-estado-colombiano/ordenes-compra/84554" TargetMode="External"/><Relationship Id="rId214" Type="http://schemas.openxmlformats.org/officeDocument/2006/relationships/hyperlink" Target="https://community.secop.gov.co/Public/Tendering/OpportunityDetail/Index?noticeUID=CO1.NTC.3385812&amp;isFromPublicArea=True&amp;isModal=False" TargetMode="External"/><Relationship Id="rId235" Type="http://schemas.openxmlformats.org/officeDocument/2006/relationships/hyperlink" Target="https://community.secop.gov.co/Public/Tendering/OpportunityDetail/Index?noticeUID=CO1.NTC.3240812&amp;isFromPublicArea=True&amp;isModal=False" TargetMode="External"/><Relationship Id="rId256" Type="http://schemas.openxmlformats.org/officeDocument/2006/relationships/hyperlink" Target="https://community.secop.gov.co/Public/Tendering/OpportunityDetail/Index?noticeUID=CO1.NTC.3463064&amp;isFromPublicArea=True&amp;isModal=False" TargetMode="External"/><Relationship Id="rId277" Type="http://schemas.openxmlformats.org/officeDocument/2006/relationships/hyperlink" Target="https://community.secop.gov.co/Public/Tendering/OpportunityDetail/Index?noticeUID=CO1.NTC.3468566&amp;isFromPublicArea=True&amp;isModal=False" TargetMode="External"/><Relationship Id="rId298" Type="http://schemas.openxmlformats.org/officeDocument/2006/relationships/hyperlink" Target="https://community.secop.gov.co/Public/Tendering/OpportunityDetail/Index?noticeUID=CO1.NTC.2546749&amp;isFromPublicArea=True&amp;isModal=true&amp;asPopupView=true" TargetMode="External"/><Relationship Id="rId400" Type="http://schemas.openxmlformats.org/officeDocument/2006/relationships/hyperlink" Target="https://community.secop.gov.co/Public/Tendering/OpportunityDetail/Index?noticeUID=CO1.NTC.2493371&amp;isFromPublicArea=True&amp;isModal=true&amp;asPopupView=true" TargetMode="External"/><Relationship Id="rId421" Type="http://schemas.openxmlformats.org/officeDocument/2006/relationships/hyperlink" Target="https://community.secop.gov.co/Public/Tendering/OpportunityDetail/Index?noticeUID=CO1.NTC.3498189&amp;isFromPublicArea=True&amp;isModal=False" TargetMode="External"/><Relationship Id="rId116" Type="http://schemas.openxmlformats.org/officeDocument/2006/relationships/hyperlink" Target="https://www.colombiacompra.gov.co/tienda-virtual-del-estado-colombiano/ordenes-compra/95034" TargetMode="External"/><Relationship Id="rId137" Type="http://schemas.openxmlformats.org/officeDocument/2006/relationships/hyperlink" Target="https://community.secop.gov.co/Public/Tendering/OpportunityDetail/Index?noticeUID=CO1.NTC.3235410&amp;isFromPublicArea=True&amp;isModal=False" TargetMode="External"/><Relationship Id="rId158" Type="http://schemas.openxmlformats.org/officeDocument/2006/relationships/hyperlink" Target="https://community.secop.gov.co/Public/Tendering/OpportunityDetail/Index?noticeUID=CO1.NTC.3313815&amp;isFromPublicArea=True&amp;isModal=False" TargetMode="External"/><Relationship Id="rId302" Type="http://schemas.openxmlformats.org/officeDocument/2006/relationships/hyperlink" Target="https://community.secop.gov.co/Public/Tendering/OpportunityDetail/Index?noticeUID=CO1.NTC.2549045&amp;isFromPublicArea=True&amp;isModal=true&amp;asPopupView=true" TargetMode="External"/><Relationship Id="rId323" Type="http://schemas.openxmlformats.org/officeDocument/2006/relationships/hyperlink" Target="https://community.secop.gov.co/Public/Tendering/OpportunityDetail/Index?noticeUID=CO1.NTC.3494717&amp;isFromPublicArea=True&amp;isModal=False" TargetMode="External"/><Relationship Id="rId344" Type="http://schemas.openxmlformats.org/officeDocument/2006/relationships/hyperlink" Target="https://community.secop.gov.co/Public/Tendering/OpportunityDetail/Index?noticeUID=CO1.NTC.3359888&amp;isFromPublicArea=True&amp;isModal=False" TargetMode="External"/><Relationship Id="rId20" Type="http://schemas.openxmlformats.org/officeDocument/2006/relationships/hyperlink" Target="https://community.secop.gov.co/Public/Tendering/OpportunityDetail/Index?noticeUID=CO1.NTC.2931116&amp;isFromPublicArea=True&amp;isModal=False" TargetMode="External"/><Relationship Id="rId41" Type="http://schemas.openxmlformats.org/officeDocument/2006/relationships/hyperlink" Target="https://community.secop.gov.co/Public/Tendering/OpportunityDetail/Index?noticeUID=CO1.NTC.2960376&amp;isFromPublicArea=True&amp;isModal=False" TargetMode="External"/><Relationship Id="rId62" Type="http://schemas.openxmlformats.org/officeDocument/2006/relationships/hyperlink" Target="https://community.secop.gov.co/Public/Tendering/OpportunityDetail/Index?noticeUID=CO1.NTC.3038733&amp;isFromPublicArea=True&amp;isModal=False" TargetMode="External"/><Relationship Id="rId83" Type="http://schemas.openxmlformats.org/officeDocument/2006/relationships/hyperlink" Target="https://community.secop.gov.co/Public/Tendering/OpportunityDetail/Index?noticeUID=CO1.NTC.3069992&amp;isFromPublicArea=True&amp;isModal=False" TargetMode="External"/><Relationship Id="rId179" Type="http://schemas.openxmlformats.org/officeDocument/2006/relationships/hyperlink" Target="https://community.secop.gov.co/Public/Tendering/OpportunityDetail/Index?noticeUID=CO1.NTC.3385322&amp;isFromPublicArea=True&amp;isModal=False" TargetMode="External"/><Relationship Id="rId365" Type="http://schemas.openxmlformats.org/officeDocument/2006/relationships/hyperlink" Target="https://community.secop.gov.co/Public/Tendering/OpportunityDetail/Index?noticeUID=CO1.NTC.3537948&amp;isFromPublicArea=True&amp;isModal=False" TargetMode="External"/><Relationship Id="rId386" Type="http://schemas.openxmlformats.org/officeDocument/2006/relationships/hyperlink" Target="https://community.secop.gov.co/Public/Tendering/OpportunityDetail/Index?noticeUID=CO1.NTC.2494270&amp;isFromPublicArea=True&amp;isModal=true&amp;asPopupView=true" TargetMode="External"/><Relationship Id="rId190" Type="http://schemas.openxmlformats.org/officeDocument/2006/relationships/hyperlink" Target="https://community.secop.gov.co/Public/Tendering/OpportunityDetail/Index?noticeUID=CO1.NTC.3373047&amp;isFromPublicArea=True&amp;isModal=False" TargetMode="External"/><Relationship Id="rId204" Type="http://schemas.openxmlformats.org/officeDocument/2006/relationships/hyperlink" Target="https://community.secop.gov.co/Public/Tendering/OpportunityDetail/Index?noticeUID=CO1.NTC.3423104&amp;isFromPublicArea=True&amp;isModal=False" TargetMode="External"/><Relationship Id="rId225" Type="http://schemas.openxmlformats.org/officeDocument/2006/relationships/hyperlink" Target="https://community.secop.gov.co/Public/Tendering/OpportunityDetail/Index?noticeUID=CO1.NTC.3454046&amp;isFromPublicArea=True&amp;isModal=False" TargetMode="External"/><Relationship Id="rId246" Type="http://schemas.openxmlformats.org/officeDocument/2006/relationships/hyperlink" Target="https://community.secop.gov.co/Public/Tendering/OpportunityDetail/Index?noticeUID=CO1.NTC.2503738&amp;isFromPublicArea=True&amp;isModal=true&amp;asPopupView=true" TargetMode="External"/><Relationship Id="rId267" Type="http://schemas.openxmlformats.org/officeDocument/2006/relationships/hyperlink" Target="https://community.secop.gov.co/Public/Tendering/OpportunityDetail/Index?noticeUID=CO1.NTC.3470225&amp;isFromPublicArea=True&amp;isModal=False" TargetMode="External"/><Relationship Id="rId288" Type="http://schemas.openxmlformats.org/officeDocument/2006/relationships/hyperlink" Target="https://community.secop.gov.co/Public/Tendering/OpportunityDetail/Index?noticeUID=CO1.NTC.2492571&amp;isFromPublicArea=True&amp;isModal=true&amp;asPopupView=true" TargetMode="External"/><Relationship Id="rId411" Type="http://schemas.openxmlformats.org/officeDocument/2006/relationships/hyperlink" Target="https://community.secop.gov.co/Public/Tendering/OpportunityDetail/Index?noticeUID=CO1.NTC.2494898&amp;isFromPublicArea=True&amp;isModal=true&amp;asPopupView=true" TargetMode="External"/><Relationship Id="rId432" Type="http://schemas.openxmlformats.org/officeDocument/2006/relationships/hyperlink" Target="https://community.secop.gov.co/Public/Tendering/OpportunityDetail/Index?noticeUID=CO1.NTC.3606509&amp;isFromPublicArea=True&amp;isModal=False" TargetMode="External"/><Relationship Id="rId106" Type="http://schemas.openxmlformats.org/officeDocument/2006/relationships/hyperlink" Target="https://community.secop.gov.co/Public/Tendering/OpportunityDetail/Index?noticeUID=CO1.NTC.2991542&amp;isFromPublicArea=True&amp;isModal=False" TargetMode="External"/><Relationship Id="rId127" Type="http://schemas.openxmlformats.org/officeDocument/2006/relationships/hyperlink" Target="https://community.secop.gov.co/Public/Tendering/OpportunityDetail/Index?noticeUID=CO1.NTC.3190732&amp;isFromPublicArea=True&amp;isModal=False" TargetMode="External"/><Relationship Id="rId313" Type="http://schemas.openxmlformats.org/officeDocument/2006/relationships/hyperlink" Target="https://community.secop.gov.co/Public/Tendering/OpportunityDetail/Index?noticeUID=CO1.NTC.2786412&amp;isFromPublicArea=True&amp;isModal=true&amp;asPopupView=true" TargetMode="External"/><Relationship Id="rId10" Type="http://schemas.openxmlformats.org/officeDocument/2006/relationships/hyperlink" Target="https://community.secop.gov.co/Public/Tendering/OpportunityDetail/Index?noticeUID=CO1.NTC.2784831&amp;isFromPublicArea=True&amp;isModal=true&amp;asPopupView=true" TargetMode="External"/><Relationship Id="rId31" Type="http://schemas.openxmlformats.org/officeDocument/2006/relationships/hyperlink" Target="https://community.secop.gov.co/Public/Tendering/OpportunityDetail/Index?noticeUID=CO1.NTC.2931116&amp;isFromPublicArea=True&amp;isModal=False" TargetMode="External"/><Relationship Id="rId52" Type="http://schemas.openxmlformats.org/officeDocument/2006/relationships/hyperlink" Target="https://community.secop.gov.co/Public/Tendering/OpportunityDetail/Index?noticeUID=CO1.NTC.3026866&amp;isFromPublicArea=True&amp;isModal=False" TargetMode="External"/><Relationship Id="rId73" Type="http://schemas.openxmlformats.org/officeDocument/2006/relationships/hyperlink" Target="https://community.secop.gov.co/Public/Tendering/OpportunityDetail/Index?noticeUID=CO1.NTC.3052851&amp;isFromPublicArea=True&amp;isModal=False" TargetMode="External"/><Relationship Id="rId94" Type="http://schemas.openxmlformats.org/officeDocument/2006/relationships/hyperlink" Target="https://community.secop.gov.co/Public/Tendering/OpportunityDetail/Index?noticeUID=CO1.NTC.3082938&amp;isFromPublicArea=True&amp;isModal=False" TargetMode="External"/><Relationship Id="rId148" Type="http://schemas.openxmlformats.org/officeDocument/2006/relationships/hyperlink" Target="https://community.secop.gov.co/Public/Tendering/OpportunityDetail/Index?noticeUID=CO1.NTC.3269034&amp;isFromPublicArea=True&amp;isModal=False" TargetMode="External"/><Relationship Id="rId169" Type="http://schemas.openxmlformats.org/officeDocument/2006/relationships/hyperlink" Target="https://community.secop.gov.co/Public/Tendering/OpportunityDetail/Index?noticeUID=CO1.NTC.2604117&amp;isFromPublicArea=True&amp;isModal=true&amp;asPopupView=true" TargetMode="External"/><Relationship Id="rId334" Type="http://schemas.openxmlformats.org/officeDocument/2006/relationships/hyperlink" Target="https://community.secop.gov.co/Public/Tendering/OpportunityDetail/Index?noticeUID=CO1.NTC.3514612&amp;isFromPublicArea=True&amp;isModal=False" TargetMode="External"/><Relationship Id="rId355" Type="http://schemas.openxmlformats.org/officeDocument/2006/relationships/hyperlink" Target="https://community.secop.gov.co/Public/Tendering/OpportunityDetail/Index?noticeUID=CO1.NTC.3505175&amp;isFromPublicArea=True&amp;isModal=False" TargetMode="External"/><Relationship Id="rId376" Type="http://schemas.openxmlformats.org/officeDocument/2006/relationships/hyperlink" Target="https://community.secop.gov.co/Public/Tendering/OpportunityDetail/Index?noticeUID=CO1.NTC.3557211&amp;isFromPublicArea=True&amp;isModal=False" TargetMode="External"/><Relationship Id="rId397" Type="http://schemas.openxmlformats.org/officeDocument/2006/relationships/hyperlink" Target="https://community.secop.gov.co/Public/Tendering/OpportunityDetail/Index?noticeUID=CO1.NTC.3629960&amp;isFromPublicArea=True&amp;isModal=False" TargetMode="External"/><Relationship Id="rId4" Type="http://schemas.openxmlformats.org/officeDocument/2006/relationships/hyperlink" Target="https://colombiacompra.gov.co/tienda-virtual-del-estado-colombiano/ordenes-compra/84618" TargetMode="External"/><Relationship Id="rId180" Type="http://schemas.openxmlformats.org/officeDocument/2006/relationships/hyperlink" Target="https://community.secop.gov.co/Public/Tendering/OpportunityDetail/Index?noticeUID=CO1.NTC.3358097&amp;isFromPublicArea=True&amp;isModal=False" TargetMode="External"/><Relationship Id="rId215" Type="http://schemas.openxmlformats.org/officeDocument/2006/relationships/hyperlink" Target="https://community.secop.gov.co/Public/Tendering/OpportunityDetail/Index?noticeUID=CO1.NTC.3201441&amp;isFromPublicArea=True&amp;isModal=False" TargetMode="External"/><Relationship Id="rId236" Type="http://schemas.openxmlformats.org/officeDocument/2006/relationships/hyperlink" Target="https://community.secop.gov.co/Public/Tendering/OpportunityDetail/Index?noticeUID=CO1.NTC.3381842&amp;isFromPublicArea=True&amp;isModal=False" TargetMode="External"/><Relationship Id="rId257" Type="http://schemas.openxmlformats.org/officeDocument/2006/relationships/hyperlink" Target="https://community.secop.gov.co/Public/Tendering/OpportunityDetail/Index?noticeUID=CO1.NTC.3463749&amp;isFromPublicArea=True&amp;isModal=False" TargetMode="External"/><Relationship Id="rId278" Type="http://schemas.openxmlformats.org/officeDocument/2006/relationships/hyperlink" Target="https://community.secop.gov.co/Public/Tendering/OpportunityDetail/Index?noticeUID=CO1.NTC.3482429&amp;isFromPublicArea=True&amp;isModal=False" TargetMode="External"/><Relationship Id="rId401" Type="http://schemas.openxmlformats.org/officeDocument/2006/relationships/hyperlink" Target="https://community.secop.gov.co/Public/Tendering/OpportunityDetail/Index?noticeUID=CO1.NTC.2494404&amp;isFromPublicArea=True&amp;isModal=true&amp;asPopupView=true" TargetMode="External"/><Relationship Id="rId422" Type="http://schemas.openxmlformats.org/officeDocument/2006/relationships/hyperlink" Target="https://www.contratos.gov.co/consultas/detalleProceso.do?numConstancia=22-23-4114&amp;g-recaptcha" TargetMode="External"/><Relationship Id="rId303" Type="http://schemas.openxmlformats.org/officeDocument/2006/relationships/hyperlink" Target="https://community.secop.gov.co/Public/Tendering/OpportunityDetail/Index?noticeUID=CO1.NTC.2553888&amp;isFromPublicArea=True&amp;isModal=true&amp;asPopupView=true" TargetMode="External"/><Relationship Id="rId42" Type="http://schemas.openxmlformats.org/officeDocument/2006/relationships/hyperlink" Target="https://www.colombiacompra.gov.co/tienda-virtual-del-estado-colombiano/ordenes-compra/92749" TargetMode="External"/><Relationship Id="rId84" Type="http://schemas.openxmlformats.org/officeDocument/2006/relationships/hyperlink" Target="https://community.secop.gov.co/Public/Tendering/OpportunityDetail/Index?noticeUID=CO1.NTC.3070826&amp;isFromPublicArea=True&amp;isModal=False" TargetMode="External"/><Relationship Id="rId138" Type="http://schemas.openxmlformats.org/officeDocument/2006/relationships/hyperlink" Target="https://community.secop.gov.co/Public/Tendering/OpportunityDetail/Index?noticeUID=CO1.NTC.3254008&amp;isFromPublicArea=True&amp;isModal=False" TargetMode="External"/><Relationship Id="rId345" Type="http://schemas.openxmlformats.org/officeDocument/2006/relationships/hyperlink" Target="https://community.secop.gov.co/Public/Tendering/OpportunityDetail/Index?noticeUID=CO1.NTC.3545299&amp;isFromPublicArea=True&amp;isModal=False" TargetMode="External"/><Relationship Id="rId387" Type="http://schemas.openxmlformats.org/officeDocument/2006/relationships/hyperlink" Target="https://community.secop.gov.co/Public/Tendering/OpportunityDetail/Index?noticeUID=CO1.NTC.2496004&amp;isFromPublicArea=True&amp;isModal=true&amp;asPopupView=true" TargetMode="External"/><Relationship Id="rId191" Type="http://schemas.openxmlformats.org/officeDocument/2006/relationships/hyperlink" Target="https://community.secop.gov.co/Public/Tendering/OpportunityDetail/Index?noticeUID=CO1.NTC.3404685&amp;isFromPublicArea=True&amp;isModal=False" TargetMode="External"/><Relationship Id="rId205" Type="http://schemas.openxmlformats.org/officeDocument/2006/relationships/hyperlink" Target="https://community.secop.gov.co/Public/Tendering/ContractNoticePhases/View?PPI=CO1.PPI.20885658&amp;isFromPublicArea=True&amp;isModal=False" TargetMode="External"/><Relationship Id="rId247" Type="http://schemas.openxmlformats.org/officeDocument/2006/relationships/hyperlink" Target="https://community.secop.gov.co/Public/Tendering/OpportunityDetail/Index?noticeUID=CO1.NTC.3156984&amp;isFromPublicArea=True&amp;isModal=False" TargetMode="External"/><Relationship Id="rId412" Type="http://schemas.openxmlformats.org/officeDocument/2006/relationships/hyperlink" Target="https://community.secop.gov.co/Public/Tendering/OpportunityDetail/Index?noticeUID=CO1.NTC.2496224&amp;isFromPublicArea=True&amp;isModal=true&amp;asPopupView=true" TargetMode="External"/><Relationship Id="rId107" Type="http://schemas.openxmlformats.org/officeDocument/2006/relationships/hyperlink" Target="https://community.secop.gov.co/Public/Tendering/OpportunityDetail/Index?noticeUID=CO1.NTC.2978072&amp;isFromPublicArea=True&amp;isModal=False" TargetMode="External"/><Relationship Id="rId289" Type="http://schemas.openxmlformats.org/officeDocument/2006/relationships/hyperlink" Target="https://community.secop.gov.co/Public/Tendering/OpportunityDetail/Index?noticeUID=CO1.NTC.2520630&amp;isFromPublicArea=True&amp;isModal=true&amp;asPopupView=true" TargetMode="External"/><Relationship Id="rId11" Type="http://schemas.openxmlformats.org/officeDocument/2006/relationships/hyperlink" Target="https://www.contratos.gov.co/consultas/detalleProceso.do?numConstancia=22-22-34977&amp;g-recaptcha" TargetMode="External"/><Relationship Id="rId53" Type="http://schemas.openxmlformats.org/officeDocument/2006/relationships/hyperlink" Target="https://community.secop.gov.co/Public/Tendering/OpportunityDetail/Index?noticeUID=CO1.NTC.3033162&amp;isFromPublicArea=True&amp;isModal=False" TargetMode="External"/><Relationship Id="rId149" Type="http://schemas.openxmlformats.org/officeDocument/2006/relationships/hyperlink" Target="https://community.secop.gov.co/Public/Tendering/OpportunityDetail/Index?noticeUID=CO1.NTC.3318850&amp;isFromPublicArea=True&amp;isModal=False" TargetMode="External"/><Relationship Id="rId314" Type="http://schemas.openxmlformats.org/officeDocument/2006/relationships/hyperlink" Target="https://community.secop.gov.co/Public/Tendering/OpportunityDetail/Index?noticeUID=CO1.NTC.3456416&amp;isFromPublicArea=True&amp;isModal=False" TargetMode="External"/><Relationship Id="rId356" Type="http://schemas.openxmlformats.org/officeDocument/2006/relationships/hyperlink" Target="https://community.secop.gov.co/Public/Tendering/OpportunityDetail/Index?noticeUID=CO1.NTC.3508462&amp;isFromPublicArea=True&amp;isModal=False" TargetMode="External"/><Relationship Id="rId398" Type="http://schemas.openxmlformats.org/officeDocument/2006/relationships/hyperlink" Target="https://community.secop.gov.co/Public/Tendering/OpportunityDetail/Index?noticeUID=CO1.NTC.2493974&amp;isFromPublicArea=True&amp;isModal=true&amp;asPopupView=true" TargetMode="External"/><Relationship Id="rId95" Type="http://schemas.openxmlformats.org/officeDocument/2006/relationships/hyperlink" Target="https://community.secop.gov.co/Public/Tendering/OpportunityDetail/Index?noticeUID=CO1.NTC.3074404&amp;isFromPublicArea=True&amp;isModal=False" TargetMode="External"/><Relationship Id="rId160" Type="http://schemas.openxmlformats.org/officeDocument/2006/relationships/hyperlink" Target="https://community.secop.gov.co/Public/Tendering/OpportunityDetail/Index?noticeUID=CO1.NTC.3311233&amp;isFromPublicArea=True&amp;isModal=False" TargetMode="External"/><Relationship Id="rId216" Type="http://schemas.openxmlformats.org/officeDocument/2006/relationships/hyperlink" Target="https://community.secop.gov.co/Public/Tendering/OpportunityDetail/Index?noticeUID=CO1.NTC.3440234&amp;isFromPublicArea=True&amp;isModal=False" TargetMode="External"/><Relationship Id="rId423" Type="http://schemas.openxmlformats.org/officeDocument/2006/relationships/hyperlink" Target="https://www.contratos.gov.co/consultas/detalleProceso.do?numConstancia=22-22-52629&amp;g-recaptcha" TargetMode="External"/><Relationship Id="rId258" Type="http://schemas.openxmlformats.org/officeDocument/2006/relationships/hyperlink" Target="https://community.secop.gov.co/Public/Tendering/OpportunityDetail/Index?noticeUID=CO1.NTC.3464238&amp;isFromPublicArea=True&amp;isModal=False" TargetMode="External"/><Relationship Id="rId22" Type="http://schemas.openxmlformats.org/officeDocument/2006/relationships/hyperlink" Target="https://community.secop.gov.co/Public/Tendering/OpportunityDetail/Index?noticeUID=CO1.NTC.2929854&amp;isFromPublicArea=True&amp;isModal=False" TargetMode="External"/><Relationship Id="rId64" Type="http://schemas.openxmlformats.org/officeDocument/2006/relationships/hyperlink" Target="https://community.secop.gov.co/Public/Tendering/OpportunityDetail/Index?noticeUID=CO1.NTC.3040209&amp;isFromPublicArea=True&amp;isModal=False" TargetMode="External"/><Relationship Id="rId118" Type="http://schemas.openxmlformats.org/officeDocument/2006/relationships/hyperlink" Target="https://community.secop.gov.co/Public/Tendering/OpportunityDetail/Index?noticeUID=CO1.NTC.3143719&amp;isFromPublicArea=True&amp;isModal=False" TargetMode="External"/><Relationship Id="rId325" Type="http://schemas.openxmlformats.org/officeDocument/2006/relationships/hyperlink" Target="https://community.secop.gov.co/Public/Tendering/OpportunityDetail/Index?noticeUID=CO1.NTC.3502586&amp;isFromPublicArea=True&amp;isModal=False" TargetMode="External"/><Relationship Id="rId367" Type="http://schemas.openxmlformats.org/officeDocument/2006/relationships/hyperlink" Target="https://community.secop.gov.co/Public/Tendering/OpportunityDetail/Index?noticeUID=CO1.NTC.3549496&amp;isFromPublicArea=True&amp;isModal=False" TargetMode="External"/><Relationship Id="rId171" Type="http://schemas.openxmlformats.org/officeDocument/2006/relationships/hyperlink" Target="https://community.secop.gov.co/Public/Tendering/OpportunityDetail/Index?noticeUID=CO1.NTC.2495811&amp;isFromPublicArea=True&amp;isModal=true&amp;asPopupView=true" TargetMode="External"/><Relationship Id="rId227" Type="http://schemas.openxmlformats.org/officeDocument/2006/relationships/hyperlink" Target="https://community.secop.gov.co/Public/Tendering/OpportunityDetail/Index?noticeUID=CO1.NTC.2492474&amp;isFromPublicArea=True&amp;isModal=true&amp;asPopupView=true" TargetMode="External"/><Relationship Id="rId269" Type="http://schemas.openxmlformats.org/officeDocument/2006/relationships/hyperlink" Target="https://community.secop.gov.co/Public/Tendering/OpportunityDetail/Index?noticeUID=CO1.NTC.3472457&amp;isFromPublicArea=True&amp;isModal=False" TargetMode="External"/><Relationship Id="rId434" Type="http://schemas.openxmlformats.org/officeDocument/2006/relationships/hyperlink" Target="https://community.secop.gov.co/Public/Tendering/OpportunityDetail/Index?noticeUID=CO1.NTC.3606509&amp;isFromPublicArea=True&amp;isModal=False" TargetMode="External"/><Relationship Id="rId33" Type="http://schemas.openxmlformats.org/officeDocument/2006/relationships/hyperlink" Target="https://community.secop.gov.co/Public/Tendering/OpportunityDetail/Index?noticeUID=CO1.NTC.2503797&amp;isFromPublicArea=True&amp;isModal=true&amp;asPopupView=true" TargetMode="External"/><Relationship Id="rId129" Type="http://schemas.openxmlformats.org/officeDocument/2006/relationships/hyperlink" Target="https://www.contratos.gov.co/consultas/detalleProceso.do?numConstancia=22-22-40784&amp;g-recaptcha" TargetMode="External"/><Relationship Id="rId280" Type="http://schemas.openxmlformats.org/officeDocument/2006/relationships/hyperlink" Target="https://community.secop.gov.co/Public/Tendering/OpportunityDetail/Index?noticeUID=CO1.NTC.3497800&amp;isFromPublicArea=True&amp;isModal=False" TargetMode="External"/><Relationship Id="rId336" Type="http://schemas.openxmlformats.org/officeDocument/2006/relationships/hyperlink" Target="https://community.secop.gov.co/Public/Tendering/OpportunityDetail/Index?noticeUID=CO1.NTC.3524420&amp;isFromPublicArea=True&amp;isModal=False" TargetMode="External"/><Relationship Id="rId75" Type="http://schemas.openxmlformats.org/officeDocument/2006/relationships/hyperlink" Target="https://community.secop.gov.co/Public/Tendering/OpportunityDetail/Index?noticeUID=CO1.NTC.3054604&amp;isFromPublicArea=True&amp;isModal=False" TargetMode="External"/><Relationship Id="rId140" Type="http://schemas.openxmlformats.org/officeDocument/2006/relationships/hyperlink" Target="https://community.secop.gov.co/Public/Tendering/OpportunityDetail/Index?noticeUID=CO1.NTC.3260288&amp;isFromPublicArea=True&amp;isModal=False" TargetMode="External"/><Relationship Id="rId182" Type="http://schemas.openxmlformats.org/officeDocument/2006/relationships/hyperlink" Target="https://community.secop.gov.co/Public/Tendering/OpportunityDetail/Index?noticeUID=CO1.NTC.3377534&amp;isFromPublicArea=True&amp;isModal=False" TargetMode="External"/><Relationship Id="rId378" Type="http://schemas.openxmlformats.org/officeDocument/2006/relationships/hyperlink" Target="https://community.secop.gov.co/Public/Tendering/OpportunityDetail/Index?noticeUID=CO1.NTC.3552054&amp;isFromPublicArea=True&amp;isModal=False" TargetMode="External"/><Relationship Id="rId403" Type="http://schemas.openxmlformats.org/officeDocument/2006/relationships/hyperlink" Target="https://community.secop.gov.co/Public/Tendering/OpportunityDetail/Index?noticeUID=CO1.NTC.2542596&amp;isFromPublicArea=True&amp;isModal=true&amp;asPopupView=true" TargetMode="External"/><Relationship Id="rId6" Type="http://schemas.openxmlformats.org/officeDocument/2006/relationships/hyperlink" Target="https://colombiacompra.gov.co/tienda-virtual-del-estado-colombiano/ordenes-compra/84730" TargetMode="External"/><Relationship Id="rId238" Type="http://schemas.openxmlformats.org/officeDocument/2006/relationships/hyperlink" Target="https://community.secop.gov.co/Public/Tendering/OpportunityDetail/Index?noticeUID=CO1.NTC.2584911&amp;isFromPublicArea=True&amp;isModal=true&amp;asPopupView=true" TargetMode="External"/><Relationship Id="rId291" Type="http://schemas.openxmlformats.org/officeDocument/2006/relationships/hyperlink" Target="https://community.secop.gov.co/Public/Tendering/OpportunityDetail/Index?noticeUID=CO1.NTC.2492689&amp;isFromPublicArea=True&amp;isModal=true&amp;asPopupView=true" TargetMode="External"/><Relationship Id="rId305" Type="http://schemas.openxmlformats.org/officeDocument/2006/relationships/hyperlink" Target="https://community.secop.gov.co/Public/Tendering/OpportunityDetail/Index?noticeUID=CO1.NTC.2544367&amp;isFromPublicArea=True&amp;isModal=true&amp;asPopupView=true" TargetMode="External"/><Relationship Id="rId347" Type="http://schemas.openxmlformats.org/officeDocument/2006/relationships/hyperlink" Target="https://community.secop.gov.co/Public/Tendering/OpportunityDetail/Index?noticeUID=CO1.NTC.3568423&amp;isFromPublicArea=True&amp;isModal=False" TargetMode="External"/><Relationship Id="rId44" Type="http://schemas.openxmlformats.org/officeDocument/2006/relationships/hyperlink" Target="https://community.secop.gov.co/Public/Tendering/OpportunityDetail/Index?noticeUID=CO1.NTC.3015533&amp;isFromPublicArea=True&amp;isModal=False" TargetMode="External"/><Relationship Id="rId86" Type="http://schemas.openxmlformats.org/officeDocument/2006/relationships/hyperlink" Target="https://community.secop.gov.co/Public/Tendering/OpportunityDetail/Index?noticeUID=CO1.NTC.3073471&amp;isFromPublicArea=True&amp;isModal=False" TargetMode="External"/><Relationship Id="rId151" Type="http://schemas.openxmlformats.org/officeDocument/2006/relationships/hyperlink" Target="https://community.secop.gov.co/Public/Tendering/OpportunityDetail/Index?noticeUID=CO1.NTC.3274010&amp;isFromPublicArea=True&amp;isModal=False" TargetMode="External"/><Relationship Id="rId389" Type="http://schemas.openxmlformats.org/officeDocument/2006/relationships/hyperlink" Target="https://community.secop.gov.co/Public/Tendering/OpportunityDetail/Index?noticeUID=CO1.NTC.3581518&amp;isFromPublicArea=True&amp;isModal=False" TargetMode="External"/><Relationship Id="rId193" Type="http://schemas.openxmlformats.org/officeDocument/2006/relationships/hyperlink" Target="https://community.secop.gov.co/Public/Tendering/OpportunityDetail/Index?noticeUID=CO1.NTC.3399925&amp;isFromPublicArea=True&amp;isModal=False" TargetMode="External"/><Relationship Id="rId207" Type="http://schemas.openxmlformats.org/officeDocument/2006/relationships/hyperlink" Target="https://community.secop.gov.co/Public/Tendering/OpportunityDetail/Index?noticeUID=CO1.NTC.3428069&amp;isFromPublicArea=True&amp;isModal=False" TargetMode="External"/><Relationship Id="rId249" Type="http://schemas.openxmlformats.org/officeDocument/2006/relationships/hyperlink" Target="https://community.secop.gov.co/Public/Tendering/OpportunityDetail/Index?noticeUID=CO1.NTC.3388655&amp;isFromPublicArea=True&amp;isModal=False" TargetMode="External"/><Relationship Id="rId414" Type="http://schemas.openxmlformats.org/officeDocument/2006/relationships/hyperlink" Target="https://community.secop.gov.co/Public/Tendering/OpportunityDetail/Index?noticeUID=CO1.NTC.3637568&amp;isFromPublicArea=True&amp;isModal=False" TargetMode="External"/><Relationship Id="rId13" Type="http://schemas.openxmlformats.org/officeDocument/2006/relationships/hyperlink" Target="https://colombiacompra.gov.co/tienda-virtual-del-estado-colombiano/ordenes-compra/87454" TargetMode="External"/><Relationship Id="rId109" Type="http://schemas.openxmlformats.org/officeDocument/2006/relationships/hyperlink" Target="https://community.secop.gov.co/Public/Tendering/OpportunityDetail/Index?noticeUID=CO1.NTC.2978072&amp;isFromPublicArea=True&amp;isModal=False" TargetMode="External"/><Relationship Id="rId260" Type="http://schemas.openxmlformats.org/officeDocument/2006/relationships/hyperlink" Target="https://community.secop.gov.co/Public/Tendering/ContractNoticePhases/View?PPI=CO1.PPI.21248249&amp;isFromPublicArea=True&amp;isModal=False" TargetMode="External"/><Relationship Id="rId316" Type="http://schemas.openxmlformats.org/officeDocument/2006/relationships/hyperlink" Target="https://community.secop.gov.co/Public/Tendering/OpportunityDetail/Index?noticeUID=CO1.NTC.3470545&amp;isFromPublicArea=True&amp;isModal=False" TargetMode="External"/><Relationship Id="rId55" Type="http://schemas.openxmlformats.org/officeDocument/2006/relationships/hyperlink" Target="https://community.secop.gov.co/Public/Tendering/OpportunityDetail/Index?noticeUID=CO1.NTC.3032818&amp;isFromPublicArea=True&amp;isModal=False" TargetMode="External"/><Relationship Id="rId97" Type="http://schemas.openxmlformats.org/officeDocument/2006/relationships/hyperlink" Target="https://community.secop.gov.co/Public/Tendering/OpportunityDetail/Index?noticeUID=CO1.NTC.2964115&amp;isFromPublicArea=True&amp;isModal=False" TargetMode="External"/><Relationship Id="rId120" Type="http://schemas.openxmlformats.org/officeDocument/2006/relationships/hyperlink" Target="https://community.secop.gov.co/Public/Tendering/OpportunityDetail/Index?noticeUID=CO1.NTC.2519813&amp;isFromPublicArea=True&amp;isModal=true&amp;asPopupView=true" TargetMode="External"/><Relationship Id="rId358" Type="http://schemas.openxmlformats.org/officeDocument/2006/relationships/hyperlink" Target="https://community.secop.gov.co/Public/Tendering/OpportunityDetail/Index?noticeUID=CO1.NTC.3515309&amp;isFromPublicArea=True&amp;isModal=False" TargetMode="External"/><Relationship Id="rId162" Type="http://schemas.openxmlformats.org/officeDocument/2006/relationships/hyperlink" Target="https://community.secop.gov.co/Public/Tendering/OpportunityDetail/Index?noticeUID=CO1.NTC.3338623&amp;isFromPublicArea=True&amp;isModal=False" TargetMode="External"/><Relationship Id="rId218" Type="http://schemas.openxmlformats.org/officeDocument/2006/relationships/hyperlink" Target="https://community.secop.gov.co/Public/Tendering/OpportunityDetail/Index?noticeUID=CO1.NTC.3442412&amp;isFromPublicArea=True&amp;isModal=False" TargetMode="External"/><Relationship Id="rId425" Type="http://schemas.openxmlformats.org/officeDocument/2006/relationships/hyperlink" Target="https://community.secop.gov.co/Public/Tendering/OpportunityDetail/Index?noticeUID=CO1.NTC.3620070&amp;isFromPublicArea=True&amp;isModal=False" TargetMode="External"/><Relationship Id="rId271" Type="http://schemas.openxmlformats.org/officeDocument/2006/relationships/hyperlink" Target="https://community.secop.gov.co/Public/Tendering/OpportunityDetail/Index?noticeUID=CO1.NTC.3263803&amp;isFromPublicArea=True&amp;isModal=False" TargetMode="External"/><Relationship Id="rId24" Type="http://schemas.openxmlformats.org/officeDocument/2006/relationships/hyperlink" Target="https://community.secop.gov.co/Public/Tendering/OpportunityDetail/Index?noticeUID=CO1.NTC.2929854&amp;isFromPublicArea=True&amp;isModal=False" TargetMode="External"/><Relationship Id="rId66" Type="http://schemas.openxmlformats.org/officeDocument/2006/relationships/hyperlink" Target="https://community.secop.gov.co/Public/Tendering/OpportunityDetail/Index?noticeUID=CO1.NTC.549337&amp;isFromPublicArea=True&amp;isModal=False" TargetMode="External"/><Relationship Id="rId131" Type="http://schemas.openxmlformats.org/officeDocument/2006/relationships/hyperlink" Target="https://community.secop.gov.co/Public/Tendering/OpportunityDetail/Index?noticeUID=CO1.NTC.3238003&amp;isFromPublicArea=True&amp;isModal=False" TargetMode="External"/><Relationship Id="rId327" Type="http://schemas.openxmlformats.org/officeDocument/2006/relationships/hyperlink" Target="https://community.secop.gov.co/Public/Tendering/ContractNoticePhases/View?PPI=CO1.PPI.20898426&amp;isFromPublicArea=True&amp;isModal=False" TargetMode="External"/><Relationship Id="rId369" Type="http://schemas.openxmlformats.org/officeDocument/2006/relationships/hyperlink" Target="https://community.secop.gov.co/Public/Tendering/OpportunityDetail/Index?noticeUID=CO1.NTC.3551611&amp;isFromPublicArea=True&amp;isModal=False" TargetMode="External"/><Relationship Id="rId173" Type="http://schemas.openxmlformats.org/officeDocument/2006/relationships/hyperlink" Target="https://community.secop.gov.co/Public/Tendering/OpportunityDetail/Index?noticeUID=CO1.NTC.2749551&amp;isFromPublicArea=True&amp;isModal=true&amp;asPopupView=true" TargetMode="External"/><Relationship Id="rId229" Type="http://schemas.openxmlformats.org/officeDocument/2006/relationships/hyperlink" Target="https://community.secop.gov.co/Public/Tendering/OpportunityDetail/Index?noticeUID=CO1.NTC.2518871&amp;isFromPublicArea=True&amp;isModal=true&amp;asPopupView=true" TargetMode="External"/><Relationship Id="rId380" Type="http://schemas.openxmlformats.org/officeDocument/2006/relationships/hyperlink" Target="https://community.secop.gov.co/Public/Tendering/OpportunityDetail/Index?noticeUID=CO1.NTC.3569149&amp;isFromPublicArea=True&amp;isModal=False" TargetMode="External"/><Relationship Id="rId436" Type="http://schemas.openxmlformats.org/officeDocument/2006/relationships/hyperlink" Target="https://community.secop.gov.co/Public/Tendering/OpportunityDetail/Index?noticeUID=CO1.NTC.3664995&amp;isFromPublicArea=True&amp;isModal=False" TargetMode="External"/><Relationship Id="rId240" Type="http://schemas.openxmlformats.org/officeDocument/2006/relationships/hyperlink" Target="https://community.secop.gov.co/Public/Tendering/OpportunityDetail/Index?noticeUID=CO1.NTC.3452060&amp;isFromPublicArea=True&amp;isModal=False" TargetMode="External"/><Relationship Id="rId35" Type="http://schemas.openxmlformats.org/officeDocument/2006/relationships/hyperlink" Target="https://community.secop.gov.co/Public/Tendering/OpportunityDetail/Index?noticeUID=CO1.NTC.2967586&amp;isFromPublicArea=True&amp;isModal=False" TargetMode="External"/><Relationship Id="rId77" Type="http://schemas.openxmlformats.org/officeDocument/2006/relationships/hyperlink" Target="https://community.secop.gov.co/Public/Tendering/OpportunityDetail/Index?noticeUID=CO1.NTC.3057603&amp;isFromPublicArea=True&amp;isModal=False" TargetMode="External"/><Relationship Id="rId100" Type="http://schemas.openxmlformats.org/officeDocument/2006/relationships/hyperlink" Target="https://community.secop.gov.co/Public/Tendering/OpportunityDetail/Index?noticeUID=CO1.NTC.2979410&amp;isFromPublicArea=True&amp;isModal=False" TargetMode="External"/><Relationship Id="rId282" Type="http://schemas.openxmlformats.org/officeDocument/2006/relationships/hyperlink" Target="https://community.secop.gov.co/Public/Tendering/OpportunityDetail/Index?noticeUID=CO1.NTC.3501990&amp;isFromPublicArea=True&amp;isModal=False" TargetMode="External"/><Relationship Id="rId338" Type="http://schemas.openxmlformats.org/officeDocument/2006/relationships/hyperlink" Target="https://community.secop.gov.co/Public/Tendering/OpportunityDetail/Index?noticeUID=CO1.NTC.3524528&amp;isFromPublicArea=True&amp;isModal=False" TargetMode="External"/><Relationship Id="rId8" Type="http://schemas.openxmlformats.org/officeDocument/2006/relationships/hyperlink" Target="https://colombiacompra.gov.co/tienda-virtual-del-estado-colombiano/ordenes-compra/85626" TargetMode="External"/><Relationship Id="rId142" Type="http://schemas.openxmlformats.org/officeDocument/2006/relationships/hyperlink" Target="https://community.secop.gov.co/Public/Tendering/OpportunityDetail/Index?noticeUID=CO1.NTC.3258695&amp;isFromPublicArea=True&amp;isModal=False" TargetMode="External"/><Relationship Id="rId184" Type="http://schemas.openxmlformats.org/officeDocument/2006/relationships/hyperlink" Target="https://community.secop.gov.co/Public/Tendering/OpportunityDetail/Index?noticeUID=CO1.NTC.3376546&amp;isFromPublicArea=True&amp;isModal=False" TargetMode="External"/><Relationship Id="rId391" Type="http://schemas.openxmlformats.org/officeDocument/2006/relationships/hyperlink" Target="https://community.secop.gov.co/Public/Tendering/OpportunityDetail/Index?noticeUID=CO1.NTC.3587188&amp;isFromPublicArea=True&amp;isModal=False" TargetMode="External"/><Relationship Id="rId405" Type="http://schemas.openxmlformats.org/officeDocument/2006/relationships/hyperlink" Target="https://community.secop.gov.co/Public/Tendering/OpportunityDetail/Index?noticeUID=CO1.NTC.2535382&amp;isFromPublicArea=True&amp;isModal=true&amp;asPopupView=true" TargetMode="External"/><Relationship Id="rId251" Type="http://schemas.openxmlformats.org/officeDocument/2006/relationships/hyperlink" Target="https://community.secop.gov.co/Public/Tendering/OpportunityDetail/Index?noticeUID=CO1.NTC.3458955&amp;isFromPublicArea=True&amp;isModal=False" TargetMode="External"/><Relationship Id="rId46" Type="http://schemas.openxmlformats.org/officeDocument/2006/relationships/hyperlink" Target="https://community.secop.gov.co/Public/Tendering/OpportunityDetail/Index?noticeUID=CO1.NTC.3018810&amp;isFromPublicArea=True&amp;isModal=False" TargetMode="External"/><Relationship Id="rId293" Type="http://schemas.openxmlformats.org/officeDocument/2006/relationships/hyperlink" Target="https://community.secop.gov.co/Public/Tendering/OpportunityDetail/Index?noticeUID=CO1.NTC.2507161&amp;isFromPublicArea=True&amp;isModal=true&amp;asPopupView=true" TargetMode="External"/><Relationship Id="rId307" Type="http://schemas.openxmlformats.org/officeDocument/2006/relationships/hyperlink" Target="https://community.secop.gov.co/Public/Tendering/OpportunityDetail/Index?noticeUID=CO1.NTC.2554599&amp;isFromPublicArea=True&amp;isModal=true&amp;asPopupView=true" TargetMode="External"/><Relationship Id="rId349" Type="http://schemas.openxmlformats.org/officeDocument/2006/relationships/hyperlink" Target="https://community.secop.gov.co/Public/Tendering/OpportunityDetail/Index?noticeUID=CO1.NTC.3556785&amp;isFromPublicArea=True&amp;isModal=False" TargetMode="External"/><Relationship Id="rId88" Type="http://schemas.openxmlformats.org/officeDocument/2006/relationships/hyperlink" Target="https://www.contratos.gov.co/consultas/detalleProceso.do?numConstancia=22-22-38903&amp;g-recaptcha" TargetMode="External"/><Relationship Id="rId111" Type="http://schemas.openxmlformats.org/officeDocument/2006/relationships/hyperlink" Target="https://community.secop.gov.co/Public/Tendering/OpportunityDetail/Index?noticeUID=CO1.NTC.2492361&amp;isFromPublicArea=True&amp;isModal=true&amp;asPopupView=true" TargetMode="External"/><Relationship Id="rId153" Type="http://schemas.openxmlformats.org/officeDocument/2006/relationships/hyperlink" Target="https://community.secop.gov.co/Public/Tendering/OpportunityDetail/Index?noticeUID=CO1.NTC.3284631&amp;isFromPublicArea=True&amp;isModal=False" TargetMode="External"/><Relationship Id="rId195" Type="http://schemas.openxmlformats.org/officeDocument/2006/relationships/hyperlink" Target="https://community.secop.gov.co/Public/Tendering/OpportunityDetail/Index?noticeUID=CO1.NTC.3180602&amp;isFromPublicArea=True&amp;isModal=False" TargetMode="External"/><Relationship Id="rId209" Type="http://schemas.openxmlformats.org/officeDocument/2006/relationships/hyperlink" Target="https://community.secop.gov.co/Public/Tendering/OpportunityDetail/Index?noticeUID=CO1.NTC.3435653&amp;isFromPublicArea=True&amp;isModal=False" TargetMode="External"/><Relationship Id="rId360" Type="http://schemas.openxmlformats.org/officeDocument/2006/relationships/hyperlink" Target="https://community.secop.gov.co/Public/Tendering/OpportunityDetail/Index?noticeUID=CO1.NTC.3515889&amp;isFromPublicArea=True&amp;isModal=False" TargetMode="External"/><Relationship Id="rId416" Type="http://schemas.openxmlformats.org/officeDocument/2006/relationships/hyperlink" Target="https://community.secop.gov.co/Public/Tendering/OpportunityDetail/Index?noticeUID=CO1.NTC.3498189&amp;isFromPublicArea=True&amp;isModal=False" TargetMode="External"/><Relationship Id="rId220" Type="http://schemas.openxmlformats.org/officeDocument/2006/relationships/hyperlink" Target="https://community.secop.gov.co/Public/Tendering/ContractNoticePhases/View?PPI=CO1.PPI.21224921&amp;isFromPublicArea=True&amp;isModal=False" TargetMode="External"/><Relationship Id="rId15" Type="http://schemas.openxmlformats.org/officeDocument/2006/relationships/hyperlink" Target="https://community.secop.gov.co/Public/Tendering/OpportunityDetail/Index?noticeUID=CO1.NTC.2903880&amp;isFromPublicArea=True&amp;isModal=False" TargetMode="External"/><Relationship Id="rId57" Type="http://schemas.openxmlformats.org/officeDocument/2006/relationships/hyperlink" Target="https://community.secop.gov.co/Public/Tendering/OpportunityDetail/Index?noticeUID=CO1.NTC.3036456&amp;isFromPublicArea=True&amp;isModal=False" TargetMode="External"/><Relationship Id="rId262" Type="http://schemas.openxmlformats.org/officeDocument/2006/relationships/hyperlink" Target="https://community.secop.gov.co/Public/Tendering/OpportunityDetail/Index?noticeUID=CO1.NTC.3478115&amp;isFromPublicArea=True&amp;isModal=False" TargetMode="External"/><Relationship Id="rId318" Type="http://schemas.openxmlformats.org/officeDocument/2006/relationships/hyperlink" Target="https://community.secop.gov.co/Public/Tendering/OpportunityDetail/Index?noticeUID=CO1.NTC.3504370&amp;isFromPublicArea=True&amp;isModal=False" TargetMode="External"/><Relationship Id="rId99" Type="http://schemas.openxmlformats.org/officeDocument/2006/relationships/hyperlink" Target="https://community.secop.gov.co/Public/Tendering/OpportunityDetail/Index?noticeUID=CO1.NTC.3141802&amp;isFromPublicArea=True&amp;isModal=False" TargetMode="External"/><Relationship Id="rId122" Type="http://schemas.openxmlformats.org/officeDocument/2006/relationships/hyperlink" Target="https://community.secop.gov.co/Public/Tendering/OpportunityDetail/Index?noticeUID=CO1.NTC.3111479&amp;isFromPublicArea=True&amp;isModal=False" TargetMode="External"/><Relationship Id="rId164" Type="http://schemas.openxmlformats.org/officeDocument/2006/relationships/hyperlink" Target="https://community.secop.gov.co/Public/Tendering/OpportunityDetail/Index?noticeUID=CO1.NTC.3313394&amp;isFromPublicArea=True&amp;isModal=False" TargetMode="External"/><Relationship Id="rId371" Type="http://schemas.openxmlformats.org/officeDocument/2006/relationships/hyperlink" Target="https://community.secop.gov.co/Public/Tendering/OpportunityDetail/Index?noticeUID=CO1.NTC.3539604&amp;isFromPublicArea=True&amp;isModal=False" TargetMode="External"/><Relationship Id="rId427" Type="http://schemas.openxmlformats.org/officeDocument/2006/relationships/hyperlink" Target="https://community.secop.gov.co/Public/Tendering/OpportunityDetail/Index?noticeUID=CO1.NTC.3443526&amp;isFromPublicArea=True&amp;isModal=False" TargetMode="External"/><Relationship Id="rId26" Type="http://schemas.openxmlformats.org/officeDocument/2006/relationships/hyperlink" Target="https://community.secop.gov.co/Public/Tendering/OpportunityDetail/Index?noticeUID=CO1.NTC.2892960&amp;isFromPublicArea=True&amp;isModal=False" TargetMode="External"/><Relationship Id="rId231" Type="http://schemas.openxmlformats.org/officeDocument/2006/relationships/hyperlink" Target="https://community.secop.gov.co/Public/Tendering/OpportunityDetail/Index?noticeUID=CO1.NTC.3361541&amp;isFromPublicArea=True&amp;isModal=False" TargetMode="External"/><Relationship Id="rId273" Type="http://schemas.openxmlformats.org/officeDocument/2006/relationships/hyperlink" Target="https://community.secop.gov.co/Public/Tendering/OpportunityDetail/Index?noticeUID=CO1.NTC.3458405&amp;isFromPublicArea=True&amp;isModal=False" TargetMode="External"/><Relationship Id="rId329" Type="http://schemas.openxmlformats.org/officeDocument/2006/relationships/hyperlink" Target="https://community.secop.gov.co/Public/Tendering/OpportunityDetail/Index?noticeUID=CO1.NTC.3529711&amp;isFromPublicArea=True&amp;isModal=False" TargetMode="External"/><Relationship Id="rId68" Type="http://schemas.openxmlformats.org/officeDocument/2006/relationships/hyperlink" Target="https://community.secop.gov.co/Public/Tendering/OpportunityDetail/Index?noticeUID=CO1.NTC.2960362&amp;isFromPublicArea=True&amp;isModal=False" TargetMode="External"/><Relationship Id="rId133" Type="http://schemas.openxmlformats.org/officeDocument/2006/relationships/hyperlink" Target="https://community.secop.gov.co/Public/Tendering/OpportunityDetail/Index?noticeUID=CO1.NTC.3276663&amp;isFromPublicArea=True&amp;isModal=False" TargetMode="External"/><Relationship Id="rId175" Type="http://schemas.openxmlformats.org/officeDocument/2006/relationships/hyperlink" Target="https://community.secop.gov.co/Public/Tendering/OpportunityDetail/Index?noticeUID=CO1.NTC.3418705&amp;isFromPublicArea=True&amp;isModal=False" TargetMode="External"/><Relationship Id="rId340" Type="http://schemas.openxmlformats.org/officeDocument/2006/relationships/hyperlink" Target="https://community.secop.gov.co/Public/Tendering/OpportunityDetail/Index?noticeUID=CO1.NTC.3526128&amp;isFromPublicArea=True&amp;isModal=False" TargetMode="External"/><Relationship Id="rId200" Type="http://schemas.openxmlformats.org/officeDocument/2006/relationships/hyperlink" Target="https://community.secop.gov.co/Public/Tendering/OpportunityDetail/Index?noticeUID=CO1.NTC.3419962&amp;isFromPublicArea=True&amp;isModal=False" TargetMode="External"/><Relationship Id="rId382" Type="http://schemas.openxmlformats.org/officeDocument/2006/relationships/hyperlink" Target="https://community.secop.gov.co/Public/Tendering/OpportunityDetail/Index?noticeUID=CO1.NTC.3558811&amp;isFromPublicArea=True&amp;isModal=False" TargetMode="External"/><Relationship Id="rId438" Type="http://schemas.openxmlformats.org/officeDocument/2006/relationships/hyperlink" Target="https://community.secop.gov.co/Public/Tendering/OpportunityDetail/Index?noticeUID=CO1.NTC.3658491&amp;isFromPublicArea=True&amp;isModal=False" TargetMode="External"/><Relationship Id="rId242" Type="http://schemas.openxmlformats.org/officeDocument/2006/relationships/hyperlink" Target="https://community.secop.gov.co/Public/Tendering/OpportunityDetail/Index?noticeUID=CO1.NTC.2492809&amp;isFromPublicArea=True&amp;isModal=true&amp;asPopupView=true" TargetMode="External"/><Relationship Id="rId284" Type="http://schemas.openxmlformats.org/officeDocument/2006/relationships/hyperlink" Target="https://community.secop.gov.co/Public/Tendering/OpportunityDetail/Index?noticeUID=CO1.NTC.3454165&amp;isFromPublicArea=True&amp;isModal=False" TargetMode="External"/><Relationship Id="rId37" Type="http://schemas.openxmlformats.org/officeDocument/2006/relationships/hyperlink" Target="https://community.secop.gov.co/Public/Tendering/OpportunityDetail/Index?noticeUID=CO1.NTC.2974607&amp;isFromPublicArea=True&amp;isModal=False" TargetMode="External"/><Relationship Id="rId79" Type="http://schemas.openxmlformats.org/officeDocument/2006/relationships/hyperlink" Target="https://community.secop.gov.co/Public/Tendering/OpportunityDetail/Index?noticeUID=CO1.NTC.2997197&amp;isFromPublicArea=True&amp;isModal=False" TargetMode="External"/><Relationship Id="rId102" Type="http://schemas.openxmlformats.org/officeDocument/2006/relationships/hyperlink" Target="https://community.secop.gov.co/Public/Tendering/OpportunityDetail/Index?noticeUID=CO1.NTC.3090992&amp;isFromPublicArea=True&amp;isModal=False" TargetMode="External"/><Relationship Id="rId144" Type="http://schemas.openxmlformats.org/officeDocument/2006/relationships/hyperlink" Target="https://community.secop.gov.co/Public/Tendering/OpportunityDetail/Index?noticeUID=CO1.NTC.3257105&amp;isFromPublicArea=True&amp;isModal=False" TargetMode="External"/><Relationship Id="rId90" Type="http://schemas.openxmlformats.org/officeDocument/2006/relationships/hyperlink" Target="https://community.secop.gov.co/Public/Tendering/OpportunityDetail/Index?noticeUID=CO1.NTC.3072331&amp;isFromPublicArea=True&amp;isModal=False" TargetMode="External"/><Relationship Id="rId186" Type="http://schemas.openxmlformats.org/officeDocument/2006/relationships/hyperlink" Target="https://community.secop.gov.co/Public/Tendering/OpportunityDetail/Index?noticeUID=CO1.NTC.3388282&amp;isFromPublicArea=True&amp;isModal=False" TargetMode="External"/><Relationship Id="rId351" Type="http://schemas.openxmlformats.org/officeDocument/2006/relationships/hyperlink" Target="https://community.secop.gov.co/Public/Tendering/OpportunityDetail/Index?noticeUID=CO1.NTC.2495683&amp;isFromPublicArea=True&amp;isModal=true&amp;asPopupView=true" TargetMode="External"/><Relationship Id="rId393" Type="http://schemas.openxmlformats.org/officeDocument/2006/relationships/hyperlink" Target="https://community.secop.gov.co/Public/Tendering/OpportunityDetail/Index?noticeUID=CO1.NTC.3601966&amp;isFromPublicArea=True&amp;isModal=False" TargetMode="External"/><Relationship Id="rId407" Type="http://schemas.openxmlformats.org/officeDocument/2006/relationships/hyperlink" Target="https://community.secop.gov.co/Public/Tendering/OpportunityDetail/Index?noticeUID=CO1.NTC.2495673&amp;isFromPublicArea=True&amp;isModal=true&amp;asPopupView=true" TargetMode="External"/><Relationship Id="rId211" Type="http://schemas.openxmlformats.org/officeDocument/2006/relationships/hyperlink" Target="https://community.secop.gov.co/Public/Tendering/OpportunityDetail/Index?noticeUID=CO1.NTC.3413606&amp;isFromPublicArea=True&amp;isModal=False" TargetMode="External"/><Relationship Id="rId253" Type="http://schemas.openxmlformats.org/officeDocument/2006/relationships/hyperlink" Target="https://community.secop.gov.co/Public/Tendering/OpportunityDetail/Index?noticeUID=CO1.NTC.3246079&amp;isFromPublicArea=True&amp;isModal=False" TargetMode="External"/><Relationship Id="rId295" Type="http://schemas.openxmlformats.org/officeDocument/2006/relationships/hyperlink" Target="https://community.secop.gov.co/Public/Tendering/OpportunityDetail/Index?noticeUID=CO1.NTC.2521602&amp;isFromPublicArea=True&amp;isModal=true&amp;asPopupView=true" TargetMode="External"/><Relationship Id="rId309" Type="http://schemas.openxmlformats.org/officeDocument/2006/relationships/hyperlink" Target="https://community.secop.gov.co/Public/Tendering/OpportunityDetail/Index?noticeUID=CO1.NTC.2552637&amp;isFromPublicArea=True&amp;isModal=true&amp;asPopupView=true" TargetMode="External"/><Relationship Id="rId48" Type="http://schemas.openxmlformats.org/officeDocument/2006/relationships/hyperlink" Target="https://community.secop.gov.co/Public/Tendering/OpportunityDetail/Index?noticeUID=CO1.NTC.3018821&amp;isFromPublicArea=True&amp;isModal=False" TargetMode="External"/><Relationship Id="rId113" Type="http://schemas.openxmlformats.org/officeDocument/2006/relationships/hyperlink" Target="https://community.secop.gov.co/Public/Tendering/OpportunityDetail/Index?noticeUID=CO1.NTC.3191459&amp;isFromPublicArea=True&amp;isModal=False" TargetMode="External"/><Relationship Id="rId320" Type="http://schemas.openxmlformats.org/officeDocument/2006/relationships/hyperlink" Target="https://community.secop.gov.co/Public/Tendering/ContractNoticePhases/View?PPI=CO1.PPI.21399693&amp;isFromPublicArea=True&amp;isModal=False" TargetMode="External"/><Relationship Id="rId155" Type="http://schemas.openxmlformats.org/officeDocument/2006/relationships/hyperlink" Target="https://community.secop.gov.co/Public/Tendering/OpportunityDetail/Index?noticeUID=CO1.NTC.2535842&amp;isFromPublicArea=True&amp;isModal=true&amp;asPopupView=true" TargetMode="External"/><Relationship Id="rId197" Type="http://schemas.openxmlformats.org/officeDocument/2006/relationships/hyperlink" Target="https://community.secop.gov.co/Public/Tendering/OpportunityDetail/Index?noticeUID=CO1.NTC.3332873&amp;isFromPublicArea=True&amp;isModal=False" TargetMode="External"/><Relationship Id="rId362" Type="http://schemas.openxmlformats.org/officeDocument/2006/relationships/hyperlink" Target="https://community.secop.gov.co/Public/Tendering/ContractNoticePhases/View?PPI=CO1.PPI.21502592&amp;isFromPublicArea=True&amp;isModal=False" TargetMode="External"/><Relationship Id="rId418" Type="http://schemas.openxmlformats.org/officeDocument/2006/relationships/hyperlink" Target="https://community.secop.gov.co/Public/Tendering/OpportunityDetail/Index?noticeUID=CO1.NTC.2491643&amp;isFromPublicArea=True&amp;isModal=true&amp;asPopupView=true" TargetMode="External"/><Relationship Id="rId222" Type="http://schemas.openxmlformats.org/officeDocument/2006/relationships/hyperlink" Target="https://community.secop.gov.co/Public/Tendering/OpportunityDetail/Index?noticeUID=CO1.NTC.3448752&amp;isFromPublicArea=True&amp;isModal=False" TargetMode="External"/><Relationship Id="rId264" Type="http://schemas.openxmlformats.org/officeDocument/2006/relationships/hyperlink" Target="https://community.secop.gov.co/Public/Tendering/OpportunityDetail/Index?noticeUID=CO1.NTC.3478017&amp;isFromPublicArea=True&amp;isModal=False" TargetMode="External"/><Relationship Id="rId17" Type="http://schemas.openxmlformats.org/officeDocument/2006/relationships/hyperlink" Target="https://community.secop.gov.co/Public/Tendering/OpportunityDetail/Index?noticeUID=CO1.NTC.2919407&amp;isFromPublicArea=True&amp;isModal=False" TargetMode="External"/><Relationship Id="rId59" Type="http://schemas.openxmlformats.org/officeDocument/2006/relationships/hyperlink" Target="https://community.secop.gov.co/Public/Tendering/OpportunityDetail/Index?noticeUID=CO1.NTC.2973113&amp;isFromPublicArea=True&amp;isModal=False" TargetMode="External"/><Relationship Id="rId124" Type="http://schemas.openxmlformats.org/officeDocument/2006/relationships/hyperlink" Target="https://colombiacompra.gov.co/tienda-virtual-del-estado-colombiano/ordenes-compra/95018" TargetMode="External"/><Relationship Id="rId70" Type="http://schemas.openxmlformats.org/officeDocument/2006/relationships/hyperlink" Target="https://community.secop.gov.co/Public/Tendering/OpportunityDetail/Index?noticeUID=CO1.NTC.3048709&amp;isFromPublicArea=True&amp;isModal=False" TargetMode="External"/><Relationship Id="rId166" Type="http://schemas.openxmlformats.org/officeDocument/2006/relationships/hyperlink" Target="https://community.secop.gov.co/Public/Tendering/OpportunityDetail/Index?noticeUID=CO1.NTC.3105535&amp;isFromPublicArea=True&amp;isModal=False" TargetMode="External"/><Relationship Id="rId331" Type="http://schemas.openxmlformats.org/officeDocument/2006/relationships/hyperlink" Target="https://community.secop.gov.co/Public/Tendering/ContractNoticePhases/View?PPI=CO1.PPI.21425787&amp;isFromPublicArea=True&amp;isModal=False" TargetMode="External"/><Relationship Id="rId373" Type="http://schemas.openxmlformats.org/officeDocument/2006/relationships/hyperlink" Target="https://community.secop.gov.co/Public/Tendering/OpportunityDetail/Index?noticeUID=CO1.NTC.3545297&amp;isFromPublicArea=True&amp;isModal=False" TargetMode="External"/><Relationship Id="rId429" Type="http://schemas.openxmlformats.org/officeDocument/2006/relationships/hyperlink" Target="https://community.secop.gov.co/Public/Tendering/OpportunityDetail/Index?noticeUID=CO1.NTC.3477279&amp;isFromPublicArea=True&amp;isModal=False" TargetMode="External"/><Relationship Id="rId1" Type="http://schemas.openxmlformats.org/officeDocument/2006/relationships/hyperlink" Target="https://colombiacompra.gov.co/tienda-virtual-del-estado-colombiano/ordenes-compra/84557" TargetMode="External"/><Relationship Id="rId233" Type="http://schemas.openxmlformats.org/officeDocument/2006/relationships/hyperlink" Target="https://community.secop.gov.co/Public/Tendering/OpportunityDetail/Index?noticeUID=CO1.NTC.3450554&amp;isFromPublicArea=True&amp;isModal=False" TargetMode="External"/><Relationship Id="rId440" Type="http://schemas.openxmlformats.org/officeDocument/2006/relationships/vmlDrawing" Target="../drawings/vmlDrawing1.vml"/><Relationship Id="rId28" Type="http://schemas.openxmlformats.org/officeDocument/2006/relationships/hyperlink" Target="https://community.secop.gov.co/Public/Tendering/OpportunityDetail/Index?noticeUID=CO1.NTC.2931116&amp;isFromPublicArea=True&amp;isModal=False" TargetMode="External"/><Relationship Id="rId275" Type="http://schemas.openxmlformats.org/officeDocument/2006/relationships/hyperlink" Target="https://community.secop.gov.co/Public/Tendering/OpportunityDetail/Index?noticeUID=CO1.NTC.3246079&amp;isFromPublicArea=True&amp;isModal=False" TargetMode="External"/><Relationship Id="rId300" Type="http://schemas.openxmlformats.org/officeDocument/2006/relationships/hyperlink" Target="https://community.secop.gov.co/Public/Tendering/OpportunityDetail/Index?noticeUID=CO1.NTC.2542924&amp;isFromPublicArea=True&amp;isModal=true&amp;asPopupView=true" TargetMode="External"/><Relationship Id="rId81" Type="http://schemas.openxmlformats.org/officeDocument/2006/relationships/hyperlink" Target="https://community.secop.gov.co/Public/Tendering/OpportunityDetail/Index?noticeUID=CO1.NTC.3061238&amp;isFromPublicArea=True&amp;isModal=False" TargetMode="External"/><Relationship Id="rId135" Type="http://schemas.openxmlformats.org/officeDocument/2006/relationships/hyperlink" Target="https://community.secop.gov.co/Public/Tendering/OpportunityDetail/Index?noticeUID=CO1.NTC.3230583&amp;isFromPublicArea=True&amp;isModal=False" TargetMode="External"/><Relationship Id="rId177" Type="http://schemas.openxmlformats.org/officeDocument/2006/relationships/hyperlink" Target="https://community.secop.gov.co/Public/Tendering/OpportunityDetail/Index?noticeUID=CO1.NTC.3373041&amp;isFromPublicArea=True&amp;isModal=False" TargetMode="External"/><Relationship Id="rId342" Type="http://schemas.openxmlformats.org/officeDocument/2006/relationships/hyperlink" Target="https://community.secop.gov.co/Public/Tendering/OpportunityDetail/Index?noticeUID=CO1.NTC.3529611&amp;isFromPublicArea=True&amp;isModal=False" TargetMode="External"/><Relationship Id="rId384" Type="http://schemas.openxmlformats.org/officeDocument/2006/relationships/hyperlink" Target="https://community.secop.gov.co/Public/Tendering/OpportunityDetail/Index?noticeUID=CO1.NTC.3189448&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29E-C715-43E9-9F2B-86DEC18B946E}">
  <dimension ref="A1:R1372"/>
  <sheetViews>
    <sheetView showGridLines="0" tabSelected="1" zoomScale="90" zoomScaleNormal="90" workbookViewId="0">
      <selection activeCell="A11" sqref="A11"/>
    </sheetView>
  </sheetViews>
  <sheetFormatPr baseColWidth="10" defaultColWidth="11.42578125" defaultRowHeight="15" x14ac:dyDescent="0.25"/>
  <cols>
    <col min="1" max="1" width="11" style="9" customWidth="1"/>
    <col min="2" max="3" width="12.28515625" style="10" customWidth="1"/>
    <col min="4" max="4" width="30.7109375" style="27" customWidth="1"/>
    <col min="5" max="5" width="29.28515625" style="11" customWidth="1"/>
    <col min="6" max="6" width="24.42578125" style="12" customWidth="1"/>
    <col min="7" max="7" width="22.42578125" style="13" customWidth="1"/>
    <col min="8" max="8" width="14.7109375" style="10" customWidth="1"/>
    <col min="9" max="9" width="15.140625" style="14" customWidth="1"/>
    <col min="10" max="10" width="27.7109375" style="15" customWidth="1"/>
    <col min="11" max="11" width="14.28515625" style="45" customWidth="1"/>
    <col min="12" max="12" width="22.7109375" style="39" customWidth="1"/>
    <col min="13" max="13" width="19.5703125" style="40" customWidth="1"/>
    <col min="14" max="14" width="22.7109375" style="21" customWidth="1"/>
    <col min="15" max="15" width="22.7109375" style="16" customWidth="1"/>
    <col min="16" max="16" width="22.7109375" style="16" hidden="1" customWidth="1"/>
    <col min="17" max="17" width="22.7109375" style="24" hidden="1" customWidth="1"/>
    <col min="18" max="18" width="17.7109375" style="10" hidden="1" customWidth="1"/>
    <col min="19" max="19" width="1.42578125" style="2" customWidth="1"/>
    <col min="20" max="16384" width="11.42578125" style="2"/>
  </cols>
  <sheetData>
    <row r="1" spans="1:18" ht="6.6" customHeight="1" x14ac:dyDescent="0.25"/>
    <row r="2" spans="1:18" ht="12.75" x14ac:dyDescent="0.25">
      <c r="A2" s="2"/>
      <c r="B2" s="2"/>
      <c r="C2" s="2"/>
      <c r="D2" s="2"/>
      <c r="E2" s="30" t="s">
        <v>2847</v>
      </c>
      <c r="F2" s="30"/>
      <c r="G2" s="31">
        <f>SUMIFS(N12:N1372,I12:I1372,"INVERSION")</f>
        <v>164821926642</v>
      </c>
      <c r="H2" s="2"/>
      <c r="I2" s="2"/>
      <c r="J2" s="2"/>
      <c r="K2" s="1"/>
      <c r="L2" s="41"/>
      <c r="M2" s="41"/>
      <c r="N2" s="2"/>
      <c r="O2" s="2"/>
      <c r="P2" s="2"/>
      <c r="Q2" s="2"/>
      <c r="R2" s="2"/>
    </row>
    <row r="3" spans="1:18" s="7" customFormat="1" ht="12.75" x14ac:dyDescent="0.25">
      <c r="E3" s="30" t="s">
        <v>2848</v>
      </c>
      <c r="F3" s="30"/>
      <c r="G3" s="31">
        <f>+SUMIFS(N12:N1372,I12:I1372,"FUNCIONAMIENTO")</f>
        <v>1392940702</v>
      </c>
      <c r="K3" s="46"/>
      <c r="L3" s="42"/>
      <c r="M3" s="42"/>
    </row>
    <row r="4" spans="1:18" s="28" customFormat="1" ht="12.75" x14ac:dyDescent="0.25">
      <c r="E4" s="30" t="s">
        <v>2849</v>
      </c>
      <c r="F4" s="30"/>
      <c r="G4" s="31">
        <f>SUMIFS(N12:N1372,I12:I1372,"RECURSO EXTERNO")</f>
        <v>8113710210</v>
      </c>
      <c r="L4" s="43"/>
      <c r="M4" s="43"/>
    </row>
    <row r="5" spans="1:18" ht="12.75" x14ac:dyDescent="0.25">
      <c r="A5" s="2"/>
      <c r="B5" s="2"/>
      <c r="C5" s="2"/>
      <c r="D5" s="2"/>
      <c r="E5" s="30" t="s">
        <v>2850</v>
      </c>
      <c r="F5" s="30"/>
      <c r="G5" s="31">
        <f>SUMIFS(G12:G1289,I12:I1289,"APORTE EN ESPECIE")</f>
        <v>0</v>
      </c>
      <c r="H5" s="2"/>
      <c r="I5" s="2"/>
      <c r="J5" s="2"/>
      <c r="K5" s="1"/>
      <c r="L5" s="41"/>
      <c r="M5" s="41"/>
      <c r="N5" s="2"/>
      <c r="O5" s="2"/>
      <c r="P5" s="2"/>
      <c r="Q5" s="2"/>
      <c r="R5" s="2"/>
    </row>
    <row r="6" spans="1:18" ht="12.75" x14ac:dyDescent="0.25">
      <c r="A6" s="2"/>
      <c r="B6" s="2"/>
      <c r="C6" s="2"/>
      <c r="D6" s="2"/>
      <c r="E6" s="30" t="s">
        <v>2851</v>
      </c>
      <c r="F6" s="30"/>
      <c r="G6" s="31">
        <f>SUMIFS(N12:N1289,I12:I1289,"Vigencia Futura")</f>
        <v>0</v>
      </c>
      <c r="H6" s="2"/>
      <c r="I6" s="2"/>
      <c r="J6" s="2"/>
      <c r="K6" s="1"/>
      <c r="L6" s="41"/>
      <c r="M6" s="41"/>
      <c r="N6" s="2"/>
      <c r="O6" s="2"/>
      <c r="P6" s="2"/>
      <c r="Q6" s="2"/>
      <c r="R6" s="2"/>
    </row>
    <row r="7" spans="1:18" ht="12.75" x14ac:dyDescent="0.25">
      <c r="A7" s="2"/>
      <c r="B7" s="2"/>
      <c r="C7" s="2"/>
      <c r="D7" s="2"/>
      <c r="E7" s="30" t="s">
        <v>2852</v>
      </c>
      <c r="F7" s="30"/>
      <c r="G7" s="31">
        <f>SUMIFS(N12:N1372,I12:I1372,"Sistema General de Regalias")</f>
        <v>714987745.85000002</v>
      </c>
      <c r="H7" s="2"/>
      <c r="I7" s="2"/>
      <c r="J7" s="2"/>
      <c r="K7" s="1"/>
      <c r="L7" s="41"/>
      <c r="M7" s="41"/>
      <c r="N7" s="2"/>
      <c r="O7" s="2"/>
      <c r="P7" s="2"/>
      <c r="Q7" s="2"/>
      <c r="R7" s="2"/>
    </row>
    <row r="8" spans="1:18" ht="12.75" x14ac:dyDescent="0.25">
      <c r="A8" s="2"/>
      <c r="B8" s="2"/>
      <c r="C8" s="2"/>
      <c r="D8" s="2"/>
      <c r="E8" s="30"/>
      <c r="F8" s="30"/>
      <c r="G8" s="32">
        <f>+G2+G3+G4+G5+G6+G7</f>
        <v>175043565299.85001</v>
      </c>
      <c r="H8" s="2"/>
      <c r="I8" s="2"/>
      <c r="J8" s="2"/>
      <c r="K8" s="1"/>
      <c r="L8" s="41"/>
      <c r="M8" s="41"/>
      <c r="N8" s="2"/>
      <c r="O8" s="2"/>
      <c r="P8" s="2"/>
      <c r="Q8" s="2"/>
      <c r="R8" s="2"/>
    </row>
    <row r="9" spans="1:18" ht="6.6" customHeight="1" x14ac:dyDescent="0.25">
      <c r="A9" s="1"/>
      <c r="B9" s="2"/>
      <c r="C9" s="2"/>
      <c r="D9" s="25"/>
      <c r="E9" s="2"/>
      <c r="F9" s="2"/>
      <c r="G9" s="3"/>
      <c r="H9" s="2"/>
      <c r="I9" s="4"/>
      <c r="J9" s="5"/>
      <c r="K9" s="47"/>
      <c r="L9" s="44"/>
      <c r="M9" s="44"/>
      <c r="N9" s="3"/>
      <c r="O9" s="5"/>
      <c r="P9" s="5"/>
      <c r="Q9" s="5"/>
      <c r="R9" s="6"/>
    </row>
    <row r="10" spans="1:18" ht="17.25" customHeight="1" x14ac:dyDescent="0.25">
      <c r="A10" s="49"/>
      <c r="B10" s="49"/>
      <c r="C10" s="49"/>
      <c r="D10" s="49"/>
      <c r="E10" s="49"/>
      <c r="F10" s="49"/>
      <c r="G10" s="49"/>
      <c r="H10" s="49"/>
      <c r="I10" s="49"/>
      <c r="J10" s="49"/>
      <c r="K10" s="49"/>
      <c r="L10" s="49"/>
      <c r="M10" s="49"/>
      <c r="N10" s="49"/>
      <c r="O10" s="49"/>
      <c r="P10" s="49"/>
      <c r="Q10" s="49"/>
      <c r="R10" s="49"/>
    </row>
    <row r="11" spans="1:18" ht="38.450000000000003" customHeight="1" x14ac:dyDescent="0.25">
      <c r="A11" s="50" t="s">
        <v>0</v>
      </c>
      <c r="B11" s="50" t="s">
        <v>1</v>
      </c>
      <c r="C11" s="50" t="s">
        <v>442</v>
      </c>
      <c r="D11" s="50" t="s">
        <v>2403</v>
      </c>
      <c r="E11" s="50" t="s">
        <v>2</v>
      </c>
      <c r="F11" s="50" t="s">
        <v>3</v>
      </c>
      <c r="G11" s="50" t="s">
        <v>2400</v>
      </c>
      <c r="H11" s="50" t="s">
        <v>4</v>
      </c>
      <c r="I11" s="50" t="s">
        <v>5</v>
      </c>
      <c r="J11" s="50" t="s">
        <v>6</v>
      </c>
      <c r="K11" s="50" t="s">
        <v>443</v>
      </c>
      <c r="L11" s="50" t="s">
        <v>444</v>
      </c>
      <c r="M11" s="50" t="s">
        <v>2402</v>
      </c>
      <c r="N11" s="50" t="s">
        <v>2401</v>
      </c>
      <c r="O11" s="50" t="s">
        <v>445</v>
      </c>
      <c r="P11" s="8" t="s">
        <v>446</v>
      </c>
      <c r="Q11" s="8" t="s">
        <v>447</v>
      </c>
      <c r="R11" s="8" t="s">
        <v>7</v>
      </c>
    </row>
    <row r="12" spans="1:18" ht="17.25" customHeight="1" x14ac:dyDescent="0.25">
      <c r="A12" s="51">
        <v>1</v>
      </c>
      <c r="B12" s="17">
        <f>VLOOKUP(A12,'[2]BASE 2022'!$E$5:$AX$1380,18,0)</f>
        <v>44572</v>
      </c>
      <c r="C12" s="33">
        <f>VLOOKUP(A12,'[2]BASE 2022'!$E$5:$AX$1380,28,0)</f>
        <v>44573</v>
      </c>
      <c r="D12" s="26" t="str">
        <f>VLOOKUP(A12,'[2]BASE 2022'!$E$5:$AX$1380,24,0)</f>
        <v>Prestación de Servicios Profesionales</v>
      </c>
      <c r="E12" s="19" t="s">
        <v>2961</v>
      </c>
      <c r="F12" s="19" t="s">
        <v>547</v>
      </c>
      <c r="G12" s="34">
        <v>55620000</v>
      </c>
      <c r="H12" s="18">
        <f>VLOOKUP(A12,'[2]BASE 2022'!$E$5:$AX$1380,37,0)</f>
        <v>44845</v>
      </c>
      <c r="I12" s="20" t="s">
        <v>339</v>
      </c>
      <c r="J12" s="35" t="s">
        <v>1402</v>
      </c>
      <c r="K12" s="48">
        <v>0</v>
      </c>
      <c r="L12" s="36">
        <v>0</v>
      </c>
      <c r="M12" s="36"/>
      <c r="N12" s="37">
        <v>55620000</v>
      </c>
      <c r="O12" s="38">
        <v>1</v>
      </c>
      <c r="P12" s="22"/>
      <c r="Q12" s="23"/>
      <c r="R12" s="29"/>
    </row>
    <row r="13" spans="1:18" ht="17.25" customHeight="1" x14ac:dyDescent="0.25">
      <c r="A13" s="51">
        <v>2</v>
      </c>
      <c r="B13" s="17">
        <f>VLOOKUP(A13,'[2]BASE 2022'!$E$5:$AX$1380,18,0)</f>
        <v>44566</v>
      </c>
      <c r="C13" s="33">
        <f>VLOOKUP(A13,'[2]BASE 2022'!$E$5:$AX$1380,28,0)</f>
        <v>44572</v>
      </c>
      <c r="D13" s="26" t="str">
        <f>VLOOKUP(A13,'[2]BASE 2022'!$E$5:$AX$1380,24,0)</f>
        <v>Prestación de Servicios Profesionales</v>
      </c>
      <c r="E13" s="19" t="s">
        <v>2497</v>
      </c>
      <c r="F13" s="19" t="s">
        <v>548</v>
      </c>
      <c r="G13" s="34">
        <v>83430000</v>
      </c>
      <c r="H13" s="18">
        <f>VLOOKUP(A13,'[2]BASE 2022'!$E$5:$AX$1380,37,0)</f>
        <v>44925</v>
      </c>
      <c r="I13" s="20" t="s">
        <v>339</v>
      </c>
      <c r="J13" s="35" t="s">
        <v>1403</v>
      </c>
      <c r="K13" s="48">
        <v>1</v>
      </c>
      <c r="L13" s="36">
        <v>24720000</v>
      </c>
      <c r="M13" s="36"/>
      <c r="N13" s="37">
        <v>108150000</v>
      </c>
      <c r="O13" s="38">
        <v>1</v>
      </c>
      <c r="P13" s="22"/>
      <c r="Q13" s="23"/>
      <c r="R13" s="29"/>
    </row>
    <row r="14" spans="1:18" ht="17.25" customHeight="1" x14ac:dyDescent="0.25">
      <c r="A14" s="51">
        <v>3</v>
      </c>
      <c r="B14" s="17">
        <f>VLOOKUP(A14,'[2]BASE 2022'!$E$5:$AX$1380,18,0)</f>
        <v>44566</v>
      </c>
      <c r="C14" s="33">
        <f>VLOOKUP(A14,'[2]BASE 2022'!$E$5:$AX$1380,28,0)</f>
        <v>44572</v>
      </c>
      <c r="D14" s="26" t="str">
        <f>VLOOKUP(A14,'[2]BASE 2022'!$E$5:$AX$1380,24,0)</f>
        <v>Prestación de Servicios Profesionales</v>
      </c>
      <c r="E14" s="19" t="s">
        <v>361</v>
      </c>
      <c r="F14" s="19" t="s">
        <v>549</v>
      </c>
      <c r="G14" s="34">
        <v>55620000</v>
      </c>
      <c r="H14" s="18">
        <f>VLOOKUP(A14,'[2]BASE 2022'!$E$5:$AX$1380,37,0)</f>
        <v>44844</v>
      </c>
      <c r="I14" s="20" t="s">
        <v>339</v>
      </c>
      <c r="J14" s="35" t="s">
        <v>1404</v>
      </c>
      <c r="K14" s="48">
        <v>0</v>
      </c>
      <c r="L14" s="36">
        <v>0</v>
      </c>
      <c r="M14" s="36"/>
      <c r="N14" s="37">
        <v>55620000</v>
      </c>
      <c r="O14" s="38">
        <v>1</v>
      </c>
      <c r="P14" s="22"/>
      <c r="Q14" s="23"/>
      <c r="R14" s="29"/>
    </row>
    <row r="15" spans="1:18" ht="17.25" customHeight="1" x14ac:dyDescent="0.25">
      <c r="A15" s="51">
        <v>4</v>
      </c>
      <c r="B15" s="17">
        <f>VLOOKUP(A15,'[2]BASE 2022'!$E$5:$AX$1380,18,0)</f>
        <v>44566</v>
      </c>
      <c r="C15" s="33">
        <f>VLOOKUP(A15,'[2]BASE 2022'!$E$5:$AX$1380,28,0)</f>
        <v>44572</v>
      </c>
      <c r="D15" s="26" t="str">
        <f>VLOOKUP(A15,'[2]BASE 2022'!$E$5:$AX$1380,24,0)</f>
        <v>Prestación de Servicios Profesionales</v>
      </c>
      <c r="E15" s="19" t="s">
        <v>244</v>
      </c>
      <c r="F15" s="19" t="s">
        <v>550</v>
      </c>
      <c r="G15" s="34">
        <v>41715000</v>
      </c>
      <c r="H15" s="18">
        <f>VLOOKUP(A15,'[2]BASE 2022'!$E$5:$AX$1380,37,0)</f>
        <v>44844</v>
      </c>
      <c r="I15" s="20" t="s">
        <v>339</v>
      </c>
      <c r="J15" s="35" t="s">
        <v>1405</v>
      </c>
      <c r="K15" s="48">
        <v>0</v>
      </c>
      <c r="L15" s="36">
        <v>0</v>
      </c>
      <c r="M15" s="36"/>
      <c r="N15" s="37">
        <v>41715000</v>
      </c>
      <c r="O15" s="38">
        <v>1</v>
      </c>
      <c r="P15" s="22"/>
      <c r="Q15" s="23"/>
      <c r="R15" s="29"/>
    </row>
    <row r="16" spans="1:18" ht="17.25" customHeight="1" x14ac:dyDescent="0.25">
      <c r="A16" s="51">
        <v>5</v>
      </c>
      <c r="B16" s="17">
        <f>VLOOKUP(A16,'[2]BASE 2022'!$E$5:$AX$1380,18,0)</f>
        <v>44566</v>
      </c>
      <c r="C16" s="33">
        <f>VLOOKUP(A16,'[2]BASE 2022'!$E$5:$AX$1380,28,0)</f>
        <v>44572</v>
      </c>
      <c r="D16" s="26" t="str">
        <f>VLOOKUP(A16,'[2]BASE 2022'!$E$5:$AX$1380,24,0)</f>
        <v>Prestación de Servicios Profesionales</v>
      </c>
      <c r="E16" s="19" t="s">
        <v>390</v>
      </c>
      <c r="F16" s="19" t="s">
        <v>551</v>
      </c>
      <c r="G16" s="34">
        <v>55620000</v>
      </c>
      <c r="H16" s="18">
        <f>VLOOKUP(A16,'[2]BASE 2022'!$E$5:$AX$1380,37,0)</f>
        <v>44844</v>
      </c>
      <c r="I16" s="20" t="s">
        <v>339</v>
      </c>
      <c r="J16" s="35" t="s">
        <v>1406</v>
      </c>
      <c r="K16" s="48">
        <v>0</v>
      </c>
      <c r="L16" s="36">
        <v>0</v>
      </c>
      <c r="M16" s="36"/>
      <c r="N16" s="37">
        <v>55620000</v>
      </c>
      <c r="O16" s="38">
        <v>1</v>
      </c>
      <c r="P16" s="22"/>
      <c r="Q16" s="23"/>
      <c r="R16" s="29"/>
    </row>
    <row r="17" spans="1:18" ht="17.25" customHeight="1" x14ac:dyDescent="0.25">
      <c r="A17" s="51">
        <v>6</v>
      </c>
      <c r="B17" s="17">
        <f>VLOOKUP(A17,'[2]BASE 2022'!$E$5:$AX$1380,18,0)</f>
        <v>44566</v>
      </c>
      <c r="C17" s="33">
        <f>VLOOKUP(A17,'[2]BASE 2022'!$E$5:$AX$1380,28,0)</f>
        <v>44572</v>
      </c>
      <c r="D17" s="26" t="str">
        <f>VLOOKUP(A17,'[2]BASE 2022'!$E$5:$AX$1380,24,0)</f>
        <v>Prestación de Servicios Profesionales</v>
      </c>
      <c r="E17" s="19" t="s">
        <v>527</v>
      </c>
      <c r="F17" s="19" t="s">
        <v>552</v>
      </c>
      <c r="G17" s="34">
        <v>47700000</v>
      </c>
      <c r="H17" s="18">
        <f>VLOOKUP(A17,'[2]BASE 2022'!$E$5:$AX$1380,37,0)</f>
        <v>44844</v>
      </c>
      <c r="I17" s="20" t="s">
        <v>339</v>
      </c>
      <c r="J17" s="35" t="s">
        <v>1407</v>
      </c>
      <c r="K17" s="48">
        <v>0</v>
      </c>
      <c r="L17" s="36">
        <v>0</v>
      </c>
      <c r="M17" s="36"/>
      <c r="N17" s="37">
        <v>47700000</v>
      </c>
      <c r="O17" s="38">
        <v>1</v>
      </c>
      <c r="P17" s="22"/>
      <c r="Q17" s="23"/>
      <c r="R17" s="29"/>
    </row>
    <row r="18" spans="1:18" ht="17.25" customHeight="1" x14ac:dyDescent="0.25">
      <c r="A18" s="51">
        <v>7</v>
      </c>
      <c r="B18" s="17">
        <f>VLOOKUP(A18,'[2]BASE 2022'!$E$5:$AX$1380,18,0)</f>
        <v>44572</v>
      </c>
      <c r="C18" s="33">
        <f>VLOOKUP(A18,'[2]BASE 2022'!$E$5:$AX$1380,28,0)</f>
        <v>44574</v>
      </c>
      <c r="D18" s="26" t="str">
        <f>VLOOKUP(A18,'[2]BASE 2022'!$E$5:$AX$1380,24,0)</f>
        <v>Prestación de Servicios Profesionales</v>
      </c>
      <c r="E18" s="19" t="s">
        <v>208</v>
      </c>
      <c r="F18" s="19" t="s">
        <v>553</v>
      </c>
      <c r="G18" s="34">
        <v>73645000</v>
      </c>
      <c r="H18" s="18">
        <f>VLOOKUP(A18,'[2]BASE 2022'!$E$5:$AX$1380,37,0)</f>
        <v>44963</v>
      </c>
      <c r="I18" s="20" t="s">
        <v>339</v>
      </c>
      <c r="J18" s="35" t="s">
        <v>1408</v>
      </c>
      <c r="K18" s="48">
        <v>0</v>
      </c>
      <c r="L18" s="36">
        <v>0</v>
      </c>
      <c r="M18" s="36"/>
      <c r="N18" s="37">
        <v>73645000</v>
      </c>
      <c r="O18" s="38">
        <v>0.90488431876606679</v>
      </c>
      <c r="P18" s="22"/>
      <c r="Q18" s="23"/>
      <c r="R18" s="29"/>
    </row>
    <row r="19" spans="1:18" ht="17.25" customHeight="1" x14ac:dyDescent="0.25">
      <c r="A19" s="51">
        <v>8</v>
      </c>
      <c r="B19" s="17">
        <f>VLOOKUP(A19,'[2]BASE 2022'!$E$5:$AX$1380,18,0)</f>
        <v>44572</v>
      </c>
      <c r="C19" s="33">
        <f>VLOOKUP(A19,'[2]BASE 2022'!$E$5:$AX$1380,28,0)</f>
        <v>44574</v>
      </c>
      <c r="D19" s="26" t="str">
        <f>VLOOKUP(A19,'[2]BASE 2022'!$E$5:$AX$1380,24,0)</f>
        <v>Prestación de Servicios Profesionales</v>
      </c>
      <c r="E19" s="19" t="s">
        <v>123</v>
      </c>
      <c r="F19" s="19" t="s">
        <v>553</v>
      </c>
      <c r="G19" s="34">
        <v>73645000</v>
      </c>
      <c r="H19" s="18">
        <f>VLOOKUP(A19,'[2]BASE 2022'!$E$5:$AX$1380,37,0)</f>
        <v>44925</v>
      </c>
      <c r="I19" s="20" t="s">
        <v>339</v>
      </c>
      <c r="J19" s="35" t="s">
        <v>1409</v>
      </c>
      <c r="K19" s="48">
        <v>1</v>
      </c>
      <c r="L19" s="36">
        <v>4017000</v>
      </c>
      <c r="M19" s="36"/>
      <c r="N19" s="37">
        <v>77662000</v>
      </c>
      <c r="O19" s="38">
        <v>1</v>
      </c>
      <c r="P19" s="22"/>
      <c r="Q19" s="23"/>
      <c r="R19" s="29"/>
    </row>
    <row r="20" spans="1:18" ht="17.25" customHeight="1" x14ac:dyDescent="0.25">
      <c r="A20" s="51">
        <v>9</v>
      </c>
      <c r="B20" s="17">
        <f>VLOOKUP(A20,'[2]BASE 2022'!$E$5:$AX$1380,18,0)</f>
        <v>44567</v>
      </c>
      <c r="C20" s="33">
        <f>VLOOKUP(A20,'[2]BASE 2022'!$E$5:$AX$1380,28,0)</f>
        <v>44573</v>
      </c>
      <c r="D20" s="26" t="str">
        <f>VLOOKUP(A20,'[2]BASE 2022'!$E$5:$AX$1380,24,0)</f>
        <v>Prestación de Servicios Profesionales</v>
      </c>
      <c r="E20" s="19" t="s">
        <v>18</v>
      </c>
      <c r="F20" s="19" t="s">
        <v>554</v>
      </c>
      <c r="G20" s="34">
        <v>105060000</v>
      </c>
      <c r="H20" s="18">
        <f>VLOOKUP(A20,'[2]BASE 2022'!$E$5:$AX$1380,37,0)</f>
        <v>44841</v>
      </c>
      <c r="I20" s="20" t="s">
        <v>339</v>
      </c>
      <c r="J20" s="35" t="s">
        <v>1410</v>
      </c>
      <c r="K20" s="48">
        <v>0</v>
      </c>
      <c r="L20" s="36">
        <v>0</v>
      </c>
      <c r="M20" s="36">
        <v>22866000</v>
      </c>
      <c r="N20" s="37">
        <v>82194000</v>
      </c>
      <c r="O20" s="38">
        <v>1</v>
      </c>
      <c r="P20" s="22"/>
      <c r="Q20" s="23"/>
      <c r="R20" s="29"/>
    </row>
    <row r="21" spans="1:18" ht="17.25" customHeight="1" x14ac:dyDescent="0.25">
      <c r="A21" s="51">
        <v>10</v>
      </c>
      <c r="B21" s="17">
        <f>VLOOKUP(A21,'[2]BASE 2022'!$E$5:$AX$1380,18,0)</f>
        <v>44566</v>
      </c>
      <c r="C21" s="33">
        <f>VLOOKUP(A21,'[2]BASE 2022'!$E$5:$AX$1380,28,0)</f>
        <v>44568</v>
      </c>
      <c r="D21" s="26" t="str">
        <f>VLOOKUP(A21,'[2]BASE 2022'!$E$5:$AX$1380,24,0)</f>
        <v>Prestación de Servicios  de Apoyo a la Gestión</v>
      </c>
      <c r="E21" s="19" t="s">
        <v>227</v>
      </c>
      <c r="F21" s="19" t="s">
        <v>555</v>
      </c>
      <c r="G21" s="34">
        <v>54400000</v>
      </c>
      <c r="H21" s="18">
        <f>VLOOKUP(A21,'[2]BASE 2022'!$E$5:$AX$1380,37,0)</f>
        <v>44925</v>
      </c>
      <c r="I21" s="20" t="s">
        <v>339</v>
      </c>
      <c r="J21" s="35" t="s">
        <v>1411</v>
      </c>
      <c r="K21" s="48">
        <v>1</v>
      </c>
      <c r="L21" s="36">
        <v>2240000</v>
      </c>
      <c r="M21" s="36"/>
      <c r="N21" s="37">
        <v>56640000</v>
      </c>
      <c r="O21" s="38">
        <v>1</v>
      </c>
      <c r="P21" s="22"/>
      <c r="Q21" s="23"/>
      <c r="R21" s="29"/>
    </row>
    <row r="22" spans="1:18" ht="17.25" customHeight="1" x14ac:dyDescent="0.25">
      <c r="A22" s="51">
        <v>11</v>
      </c>
      <c r="B22" s="17">
        <f>VLOOKUP(A22,'[2]BASE 2022'!$E$5:$AX$1380,18,0)</f>
        <v>44567</v>
      </c>
      <c r="C22" s="33">
        <f>VLOOKUP(A22,'[2]BASE 2022'!$E$5:$AX$1380,28,0)</f>
        <v>44573</v>
      </c>
      <c r="D22" s="26" t="str">
        <f>VLOOKUP(A22,'[2]BASE 2022'!$E$5:$AX$1380,24,0)</f>
        <v>Prestación de Servicios Profesionales</v>
      </c>
      <c r="E22" s="19" t="s">
        <v>526</v>
      </c>
      <c r="F22" s="19" t="s">
        <v>556</v>
      </c>
      <c r="G22" s="34">
        <v>105060000</v>
      </c>
      <c r="H22" s="18">
        <f>VLOOKUP(A22,'[2]BASE 2022'!$E$5:$AX$1380,37,0)</f>
        <v>44916</v>
      </c>
      <c r="I22" s="20" t="s">
        <v>339</v>
      </c>
      <c r="J22" s="35" t="s">
        <v>1412</v>
      </c>
      <c r="K22" s="48">
        <v>0</v>
      </c>
      <c r="L22" s="36">
        <v>0</v>
      </c>
      <c r="M22" s="36"/>
      <c r="N22" s="37">
        <v>105060000</v>
      </c>
      <c r="O22" s="38">
        <v>1</v>
      </c>
      <c r="P22" s="22"/>
      <c r="Q22" s="23"/>
      <c r="R22" s="29"/>
    </row>
    <row r="23" spans="1:18" ht="17.25" customHeight="1" x14ac:dyDescent="0.25">
      <c r="A23" s="51">
        <v>12</v>
      </c>
      <c r="B23" s="17">
        <f>VLOOKUP(A23,'[2]BASE 2022'!$E$5:$AX$1380,18,0)</f>
        <v>44566</v>
      </c>
      <c r="C23" s="33">
        <f>VLOOKUP(A23,'[2]BASE 2022'!$E$5:$AX$1380,28,0)</f>
        <v>44573</v>
      </c>
      <c r="D23" s="26" t="str">
        <f>VLOOKUP(A23,'[2]BASE 2022'!$E$5:$AX$1380,24,0)</f>
        <v>Prestación de Servicios Profesionales</v>
      </c>
      <c r="E23" s="19" t="s">
        <v>2307</v>
      </c>
      <c r="F23" s="19" t="s">
        <v>557</v>
      </c>
      <c r="G23" s="34">
        <v>163426667</v>
      </c>
      <c r="H23" s="18">
        <f>VLOOKUP(A23,'[2]BASE 2022'!$E$5:$AX$1380,37,0)</f>
        <v>44936</v>
      </c>
      <c r="I23" s="20" t="s">
        <v>339</v>
      </c>
      <c r="J23" s="35" t="s">
        <v>1413</v>
      </c>
      <c r="K23" s="48">
        <v>1</v>
      </c>
      <c r="L23" s="36">
        <v>9132667</v>
      </c>
      <c r="M23" s="36"/>
      <c r="N23" s="37">
        <v>172559334</v>
      </c>
      <c r="O23" s="38">
        <v>0.97245179063360887</v>
      </c>
      <c r="P23" s="22"/>
      <c r="Q23" s="23"/>
      <c r="R23" s="29"/>
    </row>
    <row r="24" spans="1:18" ht="17.25" customHeight="1" x14ac:dyDescent="0.25">
      <c r="A24" s="51">
        <v>13</v>
      </c>
      <c r="B24" s="17">
        <f>VLOOKUP(A24,'[2]BASE 2022'!$E$5:$AX$1380,18,0)</f>
        <v>44567</v>
      </c>
      <c r="C24" s="33">
        <f>VLOOKUP(A24,'[2]BASE 2022'!$E$5:$AX$1380,28,0)</f>
        <v>44573</v>
      </c>
      <c r="D24" s="26" t="str">
        <f>VLOOKUP(A24,'[2]BASE 2022'!$E$5:$AX$1380,24,0)</f>
        <v>Prestación de Servicios Profesionales</v>
      </c>
      <c r="E24" s="19" t="s">
        <v>46</v>
      </c>
      <c r="F24" s="19" t="s">
        <v>558</v>
      </c>
      <c r="G24" s="34">
        <v>105060000</v>
      </c>
      <c r="H24" s="18">
        <f>VLOOKUP(A24,'[2]BASE 2022'!$E$5:$AX$1380,37,0)</f>
        <v>44916</v>
      </c>
      <c r="I24" s="20" t="s">
        <v>339</v>
      </c>
      <c r="J24" s="35" t="s">
        <v>1414</v>
      </c>
      <c r="K24" s="48">
        <v>0</v>
      </c>
      <c r="L24" s="36">
        <v>0</v>
      </c>
      <c r="M24" s="36"/>
      <c r="N24" s="37">
        <v>105060000</v>
      </c>
      <c r="O24" s="38">
        <v>1</v>
      </c>
      <c r="P24" s="22"/>
      <c r="Q24" s="23"/>
      <c r="R24" s="29"/>
    </row>
    <row r="25" spans="1:18" ht="17.25" customHeight="1" x14ac:dyDescent="0.25">
      <c r="A25" s="51">
        <v>14</v>
      </c>
      <c r="B25" s="17">
        <f>VLOOKUP(A25,'[2]BASE 2022'!$E$5:$AX$1380,18,0)</f>
        <v>44567</v>
      </c>
      <c r="C25" s="33">
        <f>VLOOKUP(A25,'[2]BASE 2022'!$E$5:$AX$1380,28,0)</f>
        <v>44573</v>
      </c>
      <c r="D25" s="26" t="str">
        <f>VLOOKUP(A25,'[2]BASE 2022'!$E$5:$AX$1380,24,0)</f>
        <v>Prestación de Servicios Profesionales</v>
      </c>
      <c r="E25" s="19" t="s">
        <v>42</v>
      </c>
      <c r="F25" s="19" t="s">
        <v>559</v>
      </c>
      <c r="G25" s="34">
        <v>99280000</v>
      </c>
      <c r="H25" s="18">
        <f>VLOOKUP(A25,'[2]BASE 2022'!$E$5:$AX$1380,37,0)</f>
        <v>45006</v>
      </c>
      <c r="I25" s="20" t="s">
        <v>339</v>
      </c>
      <c r="J25" s="35" t="s">
        <v>1415</v>
      </c>
      <c r="K25" s="48">
        <v>1</v>
      </c>
      <c r="L25" s="36">
        <v>26280000</v>
      </c>
      <c r="M25" s="36"/>
      <c r="N25" s="37">
        <v>125560000</v>
      </c>
      <c r="O25" s="38">
        <v>0.815242494226328</v>
      </c>
      <c r="P25" s="22"/>
      <c r="Q25" s="23"/>
      <c r="R25" s="29"/>
    </row>
    <row r="26" spans="1:18" ht="17.25" customHeight="1" x14ac:dyDescent="0.25">
      <c r="A26" s="51">
        <v>15</v>
      </c>
      <c r="B26" s="17">
        <f>VLOOKUP(A26,'[2]BASE 2022'!$E$5:$AX$1380,18,0)</f>
        <v>44566</v>
      </c>
      <c r="C26" s="33">
        <f>VLOOKUP(A26,'[2]BASE 2022'!$E$5:$AX$1380,28,0)</f>
        <v>44568</v>
      </c>
      <c r="D26" s="26" t="str">
        <f>VLOOKUP(A26,'[2]BASE 2022'!$E$5:$AX$1380,24,0)</f>
        <v>Prestación de Servicios Profesionales</v>
      </c>
      <c r="E26" s="19" t="s">
        <v>493</v>
      </c>
      <c r="F26" s="19" t="s">
        <v>560</v>
      </c>
      <c r="G26" s="34">
        <v>87606667</v>
      </c>
      <c r="H26" s="18">
        <f>VLOOKUP(A26,'[2]BASE 2022'!$E$5:$AX$1380,37,0)</f>
        <v>44936</v>
      </c>
      <c r="I26" s="20" t="s">
        <v>339</v>
      </c>
      <c r="J26" s="35" t="s">
        <v>1416</v>
      </c>
      <c r="K26" s="48">
        <v>1</v>
      </c>
      <c r="L26" s="36">
        <v>6184000</v>
      </c>
      <c r="M26" s="36"/>
      <c r="N26" s="37">
        <v>93790667</v>
      </c>
      <c r="O26" s="38">
        <v>0.97282608695652173</v>
      </c>
      <c r="P26" s="22"/>
      <c r="Q26" s="23"/>
      <c r="R26" s="29"/>
    </row>
    <row r="27" spans="1:18" ht="17.25" customHeight="1" x14ac:dyDescent="0.25">
      <c r="A27" s="51">
        <v>16</v>
      </c>
      <c r="B27" s="17">
        <f>VLOOKUP(A27,'[2]BASE 2022'!$E$5:$AX$1380,18,0)</f>
        <v>44567</v>
      </c>
      <c r="C27" s="33">
        <f>VLOOKUP(A27,'[2]BASE 2022'!$E$5:$AX$1380,28,0)</f>
        <v>44572</v>
      </c>
      <c r="D27" s="26" t="str">
        <f>VLOOKUP(A27,'[2]BASE 2022'!$E$5:$AX$1380,24,0)</f>
        <v>Prestación de Servicios Profesionales</v>
      </c>
      <c r="E27" s="19" t="s">
        <v>412</v>
      </c>
      <c r="F27" s="19" t="s">
        <v>561</v>
      </c>
      <c r="G27" s="34">
        <v>38340000</v>
      </c>
      <c r="H27" s="18">
        <f>VLOOKUP(A27,'[2]BASE 2022'!$E$5:$AX$1380,37,0)</f>
        <v>44915</v>
      </c>
      <c r="I27" s="20" t="s">
        <v>339</v>
      </c>
      <c r="J27" s="35" t="s">
        <v>1417</v>
      </c>
      <c r="K27" s="48">
        <v>0</v>
      </c>
      <c r="L27" s="36">
        <v>0</v>
      </c>
      <c r="M27" s="36"/>
      <c r="N27" s="37">
        <v>38340000</v>
      </c>
      <c r="O27" s="38">
        <v>1</v>
      </c>
      <c r="P27" s="22"/>
      <c r="Q27" s="23"/>
      <c r="R27" s="29"/>
    </row>
    <row r="28" spans="1:18" ht="17.25" customHeight="1" x14ac:dyDescent="0.25">
      <c r="A28" s="51">
        <v>16</v>
      </c>
      <c r="B28" s="17">
        <f>VLOOKUP(A28,'[2]BASE 2022'!$E$5:$AX$1380,18,0)</f>
        <v>44567</v>
      </c>
      <c r="C28" s="33">
        <f>VLOOKUP(A28,'[2]BASE 2022'!$E$5:$AX$1380,28,0)</f>
        <v>44572</v>
      </c>
      <c r="D28" s="26" t="str">
        <f>VLOOKUP(A28,'[2]BASE 2022'!$E$5:$AX$1380,24,0)</f>
        <v>Prestación de Servicios Profesionales</v>
      </c>
      <c r="E28" s="19" t="s">
        <v>412</v>
      </c>
      <c r="F28" s="19" t="s">
        <v>561</v>
      </c>
      <c r="G28" s="34">
        <v>34080000</v>
      </c>
      <c r="H28" s="18">
        <f>VLOOKUP(A28,'[2]BASE 2022'!$E$5:$AX$1380,37,0)</f>
        <v>44915</v>
      </c>
      <c r="I28" s="20" t="s">
        <v>339</v>
      </c>
      <c r="J28" s="35" t="s">
        <v>1417</v>
      </c>
      <c r="K28" s="48">
        <v>0</v>
      </c>
      <c r="L28" s="36">
        <v>0</v>
      </c>
      <c r="M28" s="36"/>
      <c r="N28" s="37">
        <v>34080000</v>
      </c>
      <c r="O28" s="38">
        <v>1</v>
      </c>
      <c r="P28" s="22"/>
      <c r="Q28" s="23"/>
      <c r="R28" s="29"/>
    </row>
    <row r="29" spans="1:18" ht="17.25" customHeight="1" x14ac:dyDescent="0.25">
      <c r="A29" s="51">
        <v>17</v>
      </c>
      <c r="B29" s="17">
        <f>VLOOKUP(A29,'[2]BASE 2022'!$E$5:$AX$1380,18,0)</f>
        <v>44567</v>
      </c>
      <c r="C29" s="33">
        <f>VLOOKUP(A29,'[2]BASE 2022'!$E$5:$AX$1380,28,0)</f>
        <v>44573</v>
      </c>
      <c r="D29" s="26" t="str">
        <f>VLOOKUP(A29,'[2]BASE 2022'!$E$5:$AX$1380,24,0)</f>
        <v>Prestación de Servicios Profesionales</v>
      </c>
      <c r="E29" s="19" t="s">
        <v>20</v>
      </c>
      <c r="F29" s="19" t="s">
        <v>562</v>
      </c>
      <c r="G29" s="34">
        <v>114353333</v>
      </c>
      <c r="H29" s="18">
        <f>VLOOKUP(A29,'[2]BASE 2022'!$E$5:$AX$1380,37,0)</f>
        <v>44916</v>
      </c>
      <c r="I29" s="20" t="s">
        <v>339</v>
      </c>
      <c r="J29" s="35" t="s">
        <v>1418</v>
      </c>
      <c r="K29" s="48">
        <v>0</v>
      </c>
      <c r="L29" s="36">
        <v>0</v>
      </c>
      <c r="M29" s="36"/>
      <c r="N29" s="37">
        <v>114353333</v>
      </c>
      <c r="O29" s="38">
        <v>1</v>
      </c>
      <c r="P29" s="22"/>
      <c r="Q29" s="23"/>
      <c r="R29" s="29"/>
    </row>
    <row r="30" spans="1:18" ht="17.25" customHeight="1" x14ac:dyDescent="0.25">
      <c r="A30" s="51">
        <v>18</v>
      </c>
      <c r="B30" s="17">
        <f>VLOOKUP(A30,'[2]BASE 2022'!$E$5:$AX$1380,18,0)</f>
        <v>44566</v>
      </c>
      <c r="C30" s="33">
        <f>VLOOKUP(A30,'[2]BASE 2022'!$E$5:$AX$1380,28,0)</f>
        <v>44573</v>
      </c>
      <c r="D30" s="26" t="str">
        <f>VLOOKUP(A30,'[2]BASE 2022'!$E$5:$AX$1380,24,0)</f>
        <v>Prestación de Servicios Profesionales</v>
      </c>
      <c r="E30" s="19" t="s">
        <v>1224</v>
      </c>
      <c r="F30" s="19" t="s">
        <v>563</v>
      </c>
      <c r="G30" s="34">
        <v>114353333</v>
      </c>
      <c r="H30" s="18">
        <f>VLOOKUP(A30,'[2]BASE 2022'!$E$5:$AX$1380,37,0)</f>
        <v>44662</v>
      </c>
      <c r="I30" s="20" t="s">
        <v>339</v>
      </c>
      <c r="J30" s="35" t="s">
        <v>1419</v>
      </c>
      <c r="K30" s="48">
        <v>0</v>
      </c>
      <c r="L30" s="36">
        <v>0</v>
      </c>
      <c r="M30" s="36">
        <v>84083333</v>
      </c>
      <c r="N30" s="37">
        <v>30270000</v>
      </c>
      <c r="O30" s="38">
        <v>1</v>
      </c>
      <c r="P30" s="22"/>
      <c r="Q30" s="23"/>
      <c r="R30" s="29"/>
    </row>
    <row r="31" spans="1:18" ht="17.25" customHeight="1" x14ac:dyDescent="0.25">
      <c r="A31" s="51">
        <v>19</v>
      </c>
      <c r="B31" s="17">
        <f>VLOOKUP(A31,'[2]BASE 2022'!$E$5:$AX$1380,18,0)</f>
        <v>44567</v>
      </c>
      <c r="C31" s="33">
        <f>VLOOKUP(A31,'[2]BASE 2022'!$E$5:$AX$1380,28,0)</f>
        <v>44572</v>
      </c>
      <c r="D31" s="26" t="str">
        <f>VLOOKUP(A31,'[2]BASE 2022'!$E$5:$AX$1380,24,0)</f>
        <v>Prestación de Servicios  de Apoyo a la Gestión</v>
      </c>
      <c r="E31" s="19" t="s">
        <v>11</v>
      </c>
      <c r="F31" s="19" t="s">
        <v>564</v>
      </c>
      <c r="G31" s="34">
        <v>38533333</v>
      </c>
      <c r="H31" s="18">
        <f>VLOOKUP(A31,'[2]BASE 2022'!$E$5:$AX$1380,37,0)</f>
        <v>45058</v>
      </c>
      <c r="I31" s="20" t="s">
        <v>339</v>
      </c>
      <c r="J31" s="35" t="s">
        <v>1420</v>
      </c>
      <c r="K31" s="48">
        <v>1</v>
      </c>
      <c r="L31" s="36">
        <v>10200000</v>
      </c>
      <c r="M31" s="36"/>
      <c r="N31" s="37">
        <v>48733333</v>
      </c>
      <c r="O31" s="38">
        <v>0.72839506172839508</v>
      </c>
      <c r="P31" s="22"/>
      <c r="Q31" s="23"/>
      <c r="R31" s="29"/>
    </row>
    <row r="32" spans="1:18" ht="17.25" customHeight="1" x14ac:dyDescent="0.25">
      <c r="A32" s="51">
        <v>20</v>
      </c>
      <c r="B32" s="17">
        <f>VLOOKUP(A32,'[2]BASE 2022'!$E$5:$AX$1380,18,0)</f>
        <v>44567</v>
      </c>
      <c r="C32" s="33">
        <f>VLOOKUP(A32,'[2]BASE 2022'!$E$5:$AX$1380,28,0)</f>
        <v>44572</v>
      </c>
      <c r="D32" s="26" t="str">
        <f>VLOOKUP(A32,'[2]BASE 2022'!$E$5:$AX$1380,24,0)</f>
        <v>Prestación de Servicios Profesionales</v>
      </c>
      <c r="E32" s="19" t="s">
        <v>379</v>
      </c>
      <c r="F32" s="19" t="s">
        <v>565</v>
      </c>
      <c r="G32" s="34">
        <v>87606667</v>
      </c>
      <c r="H32" s="18">
        <f>VLOOKUP(A32,'[2]BASE 2022'!$E$5:$AX$1380,37,0)</f>
        <v>44915</v>
      </c>
      <c r="I32" s="20" t="s">
        <v>339</v>
      </c>
      <c r="J32" s="35" t="s">
        <v>1421</v>
      </c>
      <c r="K32" s="48">
        <v>0</v>
      </c>
      <c r="L32" s="36">
        <v>0</v>
      </c>
      <c r="M32" s="36"/>
      <c r="N32" s="37">
        <v>87606667</v>
      </c>
      <c r="O32" s="38">
        <v>1</v>
      </c>
      <c r="P32" s="22"/>
      <c r="Q32" s="23"/>
      <c r="R32" s="29"/>
    </row>
    <row r="33" spans="1:18" ht="17.25" customHeight="1" x14ac:dyDescent="0.25">
      <c r="A33" s="51">
        <v>21</v>
      </c>
      <c r="B33" s="17">
        <f>VLOOKUP(A33,'[2]BASE 2022'!$E$5:$AX$1380,18,0)</f>
        <v>44566</v>
      </c>
      <c r="C33" s="33">
        <f>VLOOKUP(A33,'[2]BASE 2022'!$E$5:$AX$1380,28,0)</f>
        <v>44574</v>
      </c>
      <c r="D33" s="26" t="str">
        <f>VLOOKUP(A33,'[2]BASE 2022'!$E$5:$AX$1380,24,0)</f>
        <v>Prestación de Servicios Profesionales</v>
      </c>
      <c r="E33" s="19" t="s">
        <v>1225</v>
      </c>
      <c r="F33" s="19" t="s">
        <v>566</v>
      </c>
      <c r="G33" s="34">
        <v>93386667</v>
      </c>
      <c r="H33" s="18">
        <f>VLOOKUP(A33,'[2]BASE 2022'!$E$5:$AX$1380,37,0)</f>
        <v>44932</v>
      </c>
      <c r="I33" s="20" t="s">
        <v>339</v>
      </c>
      <c r="J33" s="35" t="s">
        <v>1422</v>
      </c>
      <c r="K33" s="48">
        <v>0</v>
      </c>
      <c r="L33" s="36">
        <v>0</v>
      </c>
      <c r="M33" s="36"/>
      <c r="N33" s="37">
        <v>93386667</v>
      </c>
      <c r="O33" s="38">
        <v>0.98324022346368711</v>
      </c>
      <c r="P33" s="22"/>
      <c r="Q33" s="23"/>
      <c r="R33" s="29"/>
    </row>
    <row r="34" spans="1:18" ht="17.25" customHeight="1" x14ac:dyDescent="0.25">
      <c r="A34" s="51">
        <v>22</v>
      </c>
      <c r="B34" s="17">
        <f>VLOOKUP(A34,'[2]BASE 2022'!$E$5:$AX$1380,18,0)</f>
        <v>44568</v>
      </c>
      <c r="C34" s="33">
        <f>VLOOKUP(A34,'[2]BASE 2022'!$E$5:$AX$1380,28,0)</f>
        <v>44573</v>
      </c>
      <c r="D34" s="26" t="str">
        <f>VLOOKUP(A34,'[2]BASE 2022'!$E$5:$AX$1380,24,0)</f>
        <v>Prestación de Servicios Profesionales</v>
      </c>
      <c r="E34" s="19" t="s">
        <v>238</v>
      </c>
      <c r="F34" s="19" t="s">
        <v>567</v>
      </c>
      <c r="G34" s="34">
        <v>105060000</v>
      </c>
      <c r="H34" s="18">
        <f>VLOOKUP(A34,'[2]BASE 2022'!$E$5:$AX$1380,37,0)</f>
        <v>44916</v>
      </c>
      <c r="I34" s="20" t="s">
        <v>339</v>
      </c>
      <c r="J34" s="35" t="s">
        <v>1423</v>
      </c>
      <c r="K34" s="48">
        <v>0</v>
      </c>
      <c r="L34" s="36">
        <v>0</v>
      </c>
      <c r="M34" s="36"/>
      <c r="N34" s="37">
        <v>105060000</v>
      </c>
      <c r="O34" s="38">
        <v>1</v>
      </c>
      <c r="P34" s="22"/>
      <c r="Q34" s="23"/>
      <c r="R34" s="29"/>
    </row>
    <row r="35" spans="1:18" ht="17.25" customHeight="1" x14ac:dyDescent="0.25">
      <c r="A35" s="51">
        <v>23</v>
      </c>
      <c r="B35" s="17">
        <f>VLOOKUP(A35,'[2]BASE 2022'!$E$5:$AX$1380,18,0)</f>
        <v>44566</v>
      </c>
      <c r="C35" s="33">
        <f>VLOOKUP(A35,'[2]BASE 2022'!$E$5:$AX$1380,28,0)</f>
        <v>44573</v>
      </c>
      <c r="D35" s="26" t="str">
        <f>VLOOKUP(A35,'[2]BASE 2022'!$E$5:$AX$1380,24,0)</f>
        <v>Prestación de Servicios Profesionales</v>
      </c>
      <c r="E35" s="19" t="s">
        <v>2498</v>
      </c>
      <c r="F35" s="19" t="s">
        <v>568</v>
      </c>
      <c r="G35" s="34">
        <v>105060000</v>
      </c>
      <c r="H35" s="18">
        <f>VLOOKUP(A35,'[2]BASE 2022'!$E$5:$AX$1380,37,0)</f>
        <v>44916</v>
      </c>
      <c r="I35" s="20" t="s">
        <v>339</v>
      </c>
      <c r="J35" s="35" t="s">
        <v>1424</v>
      </c>
      <c r="K35" s="48">
        <v>0</v>
      </c>
      <c r="L35" s="36">
        <v>0</v>
      </c>
      <c r="M35" s="36"/>
      <c r="N35" s="37">
        <v>105060000</v>
      </c>
      <c r="O35" s="38">
        <v>1</v>
      </c>
      <c r="P35" s="22"/>
      <c r="Q35" s="23"/>
      <c r="R35" s="29"/>
    </row>
    <row r="36" spans="1:18" ht="17.25" customHeight="1" x14ac:dyDescent="0.25">
      <c r="A36" s="51">
        <v>24</v>
      </c>
      <c r="B36" s="17">
        <f>VLOOKUP(A36,'[2]BASE 2022'!$E$5:$AX$1380,18,0)</f>
        <v>44566</v>
      </c>
      <c r="C36" s="33">
        <f>VLOOKUP(A36,'[2]BASE 2022'!$E$5:$AX$1380,28,0)</f>
        <v>44568</v>
      </c>
      <c r="D36" s="26" t="str">
        <f>VLOOKUP(A36,'[2]BASE 2022'!$E$5:$AX$1380,24,0)</f>
        <v>Prestación de Servicios Profesionales</v>
      </c>
      <c r="E36" s="19" t="s">
        <v>235</v>
      </c>
      <c r="F36" s="19" t="s">
        <v>569</v>
      </c>
      <c r="G36" s="34">
        <v>87606667</v>
      </c>
      <c r="H36" s="18">
        <f>VLOOKUP(A36,'[2]BASE 2022'!$E$5:$AX$1380,37,0)</f>
        <v>44930</v>
      </c>
      <c r="I36" s="20" t="s">
        <v>339</v>
      </c>
      <c r="J36" s="35" t="s">
        <v>1425</v>
      </c>
      <c r="K36" s="48">
        <v>1</v>
      </c>
      <c r="L36" s="36">
        <v>4638000</v>
      </c>
      <c r="M36" s="36"/>
      <c r="N36" s="37">
        <v>92244667</v>
      </c>
      <c r="O36" s="38">
        <v>0.98895027624309395</v>
      </c>
      <c r="P36" s="22"/>
      <c r="Q36" s="23"/>
      <c r="R36" s="29"/>
    </row>
    <row r="37" spans="1:18" ht="17.25" customHeight="1" x14ac:dyDescent="0.25">
      <c r="A37" s="51">
        <v>25</v>
      </c>
      <c r="B37" s="17">
        <f>VLOOKUP(A37,'[2]BASE 2022'!$E$5:$AX$1380,18,0)</f>
        <v>44568</v>
      </c>
      <c r="C37" s="33">
        <f>VLOOKUP(A37,'[2]BASE 2022'!$E$5:$AX$1380,28,0)</f>
        <v>44572</v>
      </c>
      <c r="D37" s="26" t="str">
        <f>VLOOKUP(A37,'[2]BASE 2022'!$E$5:$AX$1380,24,0)</f>
        <v>Prestación de Servicios  de Apoyo a la Gestión</v>
      </c>
      <c r="E37" s="19" t="s">
        <v>36</v>
      </c>
      <c r="F37" s="19" t="s">
        <v>570</v>
      </c>
      <c r="G37" s="34">
        <v>31506667</v>
      </c>
      <c r="H37" s="18">
        <f>VLOOKUP(A37,'[2]BASE 2022'!$E$5:$AX$1380,37,0)</f>
        <v>44915</v>
      </c>
      <c r="I37" s="20" t="s">
        <v>339</v>
      </c>
      <c r="J37" s="35" t="s">
        <v>1426</v>
      </c>
      <c r="K37" s="48">
        <v>0</v>
      </c>
      <c r="L37" s="36">
        <v>0</v>
      </c>
      <c r="M37" s="36"/>
      <c r="N37" s="37">
        <v>31506667</v>
      </c>
      <c r="O37" s="38">
        <v>1</v>
      </c>
      <c r="P37" s="22"/>
      <c r="Q37" s="23"/>
      <c r="R37" s="29"/>
    </row>
    <row r="38" spans="1:18" ht="17.25" customHeight="1" x14ac:dyDescent="0.25">
      <c r="A38" s="51">
        <v>26</v>
      </c>
      <c r="B38" s="17">
        <f>VLOOKUP(A38,'[2]BASE 2022'!$E$5:$AX$1380,18,0)</f>
        <v>44566</v>
      </c>
      <c r="C38" s="33">
        <f>VLOOKUP(A38,'[2]BASE 2022'!$E$5:$AX$1380,28,0)</f>
        <v>44568</v>
      </c>
      <c r="D38" s="26" t="str">
        <f>VLOOKUP(A38,'[2]BASE 2022'!$E$5:$AX$1380,24,0)</f>
        <v>Prestación de Servicios Profesionales</v>
      </c>
      <c r="E38" s="19" t="s">
        <v>121</v>
      </c>
      <c r="F38" s="19" t="s">
        <v>571</v>
      </c>
      <c r="G38" s="34">
        <v>93386667</v>
      </c>
      <c r="H38" s="18">
        <f>VLOOKUP(A38,'[2]BASE 2022'!$E$5:$AX$1380,37,0)</f>
        <v>44973</v>
      </c>
      <c r="I38" s="20" t="s">
        <v>339</v>
      </c>
      <c r="J38" s="35" t="s">
        <v>1427</v>
      </c>
      <c r="K38" s="48">
        <v>1</v>
      </c>
      <c r="L38" s="36">
        <v>16480000</v>
      </c>
      <c r="M38" s="36"/>
      <c r="N38" s="37">
        <v>109866667</v>
      </c>
      <c r="O38" s="38">
        <v>0.88395061728395063</v>
      </c>
      <c r="P38" s="22"/>
      <c r="Q38" s="23"/>
      <c r="R38" s="29"/>
    </row>
    <row r="39" spans="1:18" ht="17.25" customHeight="1" x14ac:dyDescent="0.25">
      <c r="A39" s="51">
        <v>27</v>
      </c>
      <c r="B39" s="17">
        <f>VLOOKUP(A39,'[2]BASE 2022'!$E$5:$AX$1380,18,0)</f>
        <v>44568</v>
      </c>
      <c r="C39" s="33">
        <f>VLOOKUP(A39,'[2]BASE 2022'!$E$5:$AX$1380,28,0)</f>
        <v>44572</v>
      </c>
      <c r="D39" s="26" t="str">
        <f>VLOOKUP(A39,'[2]BASE 2022'!$E$5:$AX$1380,24,0)</f>
        <v>Prestación de Servicios Profesionales</v>
      </c>
      <c r="E39" s="19" t="s">
        <v>60</v>
      </c>
      <c r="F39" s="19" t="s">
        <v>572</v>
      </c>
      <c r="G39" s="34">
        <v>72420000</v>
      </c>
      <c r="H39" s="18">
        <f>VLOOKUP(A39,'[2]BASE 2022'!$E$5:$AX$1380,37,0)</f>
        <v>44915</v>
      </c>
      <c r="I39" s="20" t="s">
        <v>339</v>
      </c>
      <c r="J39" s="35" t="s">
        <v>1428</v>
      </c>
      <c r="K39" s="48">
        <v>0</v>
      </c>
      <c r="L39" s="36">
        <v>0</v>
      </c>
      <c r="M39" s="36"/>
      <c r="N39" s="37">
        <v>72420000</v>
      </c>
      <c r="O39" s="38">
        <v>1</v>
      </c>
      <c r="P39" s="22"/>
      <c r="Q39" s="23"/>
      <c r="R39" s="29"/>
    </row>
    <row r="40" spans="1:18" ht="17.25" customHeight="1" x14ac:dyDescent="0.25">
      <c r="A40" s="51">
        <v>28</v>
      </c>
      <c r="B40" s="17">
        <f>VLOOKUP(A40,'[2]BASE 2022'!$E$5:$AX$1380,18,0)</f>
        <v>44566</v>
      </c>
      <c r="C40" s="33">
        <f>VLOOKUP(A40,'[2]BASE 2022'!$E$5:$AX$1380,28,0)</f>
        <v>44573</v>
      </c>
      <c r="D40" s="26" t="str">
        <f>VLOOKUP(A40,'[2]BASE 2022'!$E$5:$AX$1380,24,0)</f>
        <v>Prestación de Servicios Profesionales</v>
      </c>
      <c r="E40" s="19" t="s">
        <v>97</v>
      </c>
      <c r="F40" s="19" t="s">
        <v>573</v>
      </c>
      <c r="G40" s="34">
        <v>105060000</v>
      </c>
      <c r="H40" s="18">
        <f>VLOOKUP(A40,'[2]BASE 2022'!$E$5:$AX$1380,37,0)</f>
        <v>44916</v>
      </c>
      <c r="I40" s="20" t="s">
        <v>339</v>
      </c>
      <c r="J40" s="35" t="s">
        <v>1429</v>
      </c>
      <c r="K40" s="48">
        <v>0</v>
      </c>
      <c r="L40" s="36">
        <v>0</v>
      </c>
      <c r="M40" s="36"/>
      <c r="N40" s="37">
        <v>105060000</v>
      </c>
      <c r="O40" s="38">
        <v>1</v>
      </c>
      <c r="P40" s="22"/>
      <c r="Q40" s="23"/>
      <c r="R40" s="29"/>
    </row>
    <row r="41" spans="1:18" ht="17.25" customHeight="1" x14ac:dyDescent="0.25">
      <c r="A41" s="51">
        <v>29</v>
      </c>
      <c r="B41" s="17">
        <f>VLOOKUP(A41,'[2]BASE 2022'!$E$5:$AX$1380,18,0)</f>
        <v>44566</v>
      </c>
      <c r="C41" s="33">
        <f>VLOOKUP(A41,'[2]BASE 2022'!$E$5:$AX$1380,28,0)</f>
        <v>44568</v>
      </c>
      <c r="D41" s="26" t="str">
        <f>VLOOKUP(A41,'[2]BASE 2022'!$E$5:$AX$1380,24,0)</f>
        <v>Prestación de Servicios Profesionales</v>
      </c>
      <c r="E41" s="19" t="s">
        <v>114</v>
      </c>
      <c r="F41" s="19" t="s">
        <v>574</v>
      </c>
      <c r="G41" s="34">
        <v>72420000</v>
      </c>
      <c r="H41" s="18">
        <f>VLOOKUP(A41,'[2]BASE 2022'!$E$5:$AX$1380,37,0)</f>
        <v>44925</v>
      </c>
      <c r="I41" s="20" t="s">
        <v>339</v>
      </c>
      <c r="J41" s="35" t="s">
        <v>1430</v>
      </c>
      <c r="K41" s="48">
        <v>1</v>
      </c>
      <c r="L41" s="36">
        <v>2982000</v>
      </c>
      <c r="M41" s="36"/>
      <c r="N41" s="37">
        <v>75402000</v>
      </c>
      <c r="O41" s="38">
        <v>1</v>
      </c>
      <c r="P41" s="22"/>
      <c r="Q41" s="23"/>
      <c r="R41" s="29"/>
    </row>
    <row r="42" spans="1:18" ht="17.25" customHeight="1" x14ac:dyDescent="0.25">
      <c r="A42" s="51">
        <v>31</v>
      </c>
      <c r="B42" s="17">
        <f>VLOOKUP(A42,'[2]BASE 2022'!$E$5:$AX$1380,18,0)</f>
        <v>44566</v>
      </c>
      <c r="C42" s="33">
        <f>VLOOKUP(A42,'[2]BASE 2022'!$E$5:$AX$1380,28,0)</f>
        <v>44568</v>
      </c>
      <c r="D42" s="26" t="str">
        <f>VLOOKUP(A42,'[2]BASE 2022'!$E$5:$AX$1380,24,0)</f>
        <v>Prestación de Servicios Profesionales</v>
      </c>
      <c r="E42" s="19" t="s">
        <v>516</v>
      </c>
      <c r="F42" s="19" t="s">
        <v>575</v>
      </c>
      <c r="G42" s="34">
        <v>81713333</v>
      </c>
      <c r="H42" s="18">
        <f>VLOOKUP(A42,'[2]BASE 2022'!$E$5:$AX$1380,37,0)</f>
        <v>44936</v>
      </c>
      <c r="I42" s="20" t="s">
        <v>339</v>
      </c>
      <c r="J42" s="35" t="s">
        <v>1431</v>
      </c>
      <c r="K42" s="48">
        <v>1</v>
      </c>
      <c r="L42" s="36">
        <v>5768000</v>
      </c>
      <c r="M42" s="36"/>
      <c r="N42" s="37">
        <v>87481333</v>
      </c>
      <c r="O42" s="38">
        <v>0.97282608695652173</v>
      </c>
      <c r="P42" s="22"/>
      <c r="Q42" s="23"/>
      <c r="R42" s="29"/>
    </row>
    <row r="43" spans="1:18" ht="17.25" customHeight="1" x14ac:dyDescent="0.25">
      <c r="A43" s="51">
        <v>32</v>
      </c>
      <c r="B43" s="17">
        <f>VLOOKUP(A43,'[2]BASE 2022'!$E$5:$AX$1380,18,0)</f>
        <v>44568</v>
      </c>
      <c r="C43" s="33">
        <f>VLOOKUP(A43,'[2]BASE 2022'!$E$5:$AX$1380,28,0)</f>
        <v>44572</v>
      </c>
      <c r="D43" s="26" t="str">
        <f>VLOOKUP(A43,'[2]BASE 2022'!$E$5:$AX$1380,24,0)</f>
        <v>Prestación de Servicios Profesionales</v>
      </c>
      <c r="E43" s="19" t="s">
        <v>2376</v>
      </c>
      <c r="F43" s="19" t="s">
        <v>576</v>
      </c>
      <c r="G43" s="34">
        <v>54110000</v>
      </c>
      <c r="H43" s="18">
        <f>VLOOKUP(A43,'[2]BASE 2022'!$E$5:$AX$1380,37,0)</f>
        <v>44890</v>
      </c>
      <c r="I43" s="20" t="s">
        <v>339</v>
      </c>
      <c r="J43" s="35" t="s">
        <v>1432</v>
      </c>
      <c r="K43" s="48">
        <v>1</v>
      </c>
      <c r="L43" s="36">
        <v>27055000</v>
      </c>
      <c r="M43" s="36"/>
      <c r="N43" s="37">
        <v>81165000</v>
      </c>
      <c r="O43" s="38">
        <v>1</v>
      </c>
      <c r="P43" s="22"/>
      <c r="Q43" s="23"/>
      <c r="R43" s="29"/>
    </row>
    <row r="44" spans="1:18" ht="17.25" customHeight="1" x14ac:dyDescent="0.25">
      <c r="A44" s="51">
        <v>33</v>
      </c>
      <c r="B44" s="17">
        <f>VLOOKUP(A44,'[2]BASE 2022'!$E$5:$AX$1380,18,0)</f>
        <v>44567</v>
      </c>
      <c r="C44" s="33">
        <f>VLOOKUP(A44,'[2]BASE 2022'!$E$5:$AX$1380,28,0)</f>
        <v>44572</v>
      </c>
      <c r="D44" s="26" t="str">
        <f>VLOOKUP(A44,'[2]BASE 2022'!$E$5:$AX$1380,24,0)</f>
        <v>Prestación de Servicios Profesionales</v>
      </c>
      <c r="E44" s="19" t="s">
        <v>2308</v>
      </c>
      <c r="F44" s="19" t="s">
        <v>577</v>
      </c>
      <c r="G44" s="34">
        <v>46380000</v>
      </c>
      <c r="H44" s="18">
        <f>VLOOKUP(A44,'[2]BASE 2022'!$E$5:$AX$1380,37,0)</f>
        <v>44915</v>
      </c>
      <c r="I44" s="20" t="s">
        <v>339</v>
      </c>
      <c r="J44" s="35" t="s">
        <v>1433</v>
      </c>
      <c r="K44" s="48">
        <v>0</v>
      </c>
      <c r="L44" s="36">
        <v>0</v>
      </c>
      <c r="M44" s="36"/>
      <c r="N44" s="37">
        <v>46380000</v>
      </c>
      <c r="O44" s="38">
        <v>1</v>
      </c>
      <c r="P44" s="22"/>
      <c r="Q44" s="23"/>
      <c r="R44" s="29"/>
    </row>
    <row r="45" spans="1:18" ht="17.25" customHeight="1" x14ac:dyDescent="0.25">
      <c r="A45" s="51">
        <v>33</v>
      </c>
      <c r="B45" s="17">
        <f>VLOOKUP(A45,'[2]BASE 2022'!$E$5:$AX$1380,18,0)</f>
        <v>44567</v>
      </c>
      <c r="C45" s="33">
        <f>VLOOKUP(A45,'[2]BASE 2022'!$E$5:$AX$1380,28,0)</f>
        <v>44572</v>
      </c>
      <c r="D45" s="26" t="str">
        <f>VLOOKUP(A45,'[2]BASE 2022'!$E$5:$AX$1380,24,0)</f>
        <v>Prestación de Servicios Profesionales</v>
      </c>
      <c r="E45" s="19" t="s">
        <v>2308</v>
      </c>
      <c r="F45" s="19" t="s">
        <v>577</v>
      </c>
      <c r="G45" s="34">
        <v>41226667</v>
      </c>
      <c r="H45" s="18">
        <f>VLOOKUP(A45,'[2]BASE 2022'!$E$5:$AX$1380,37,0)</f>
        <v>44915</v>
      </c>
      <c r="I45" s="20" t="s">
        <v>339</v>
      </c>
      <c r="J45" s="35" t="s">
        <v>1433</v>
      </c>
      <c r="K45" s="48">
        <v>0</v>
      </c>
      <c r="L45" s="36">
        <v>0</v>
      </c>
      <c r="M45" s="36"/>
      <c r="N45" s="37">
        <v>41226667</v>
      </c>
      <c r="O45" s="38">
        <v>1</v>
      </c>
      <c r="P45" s="22"/>
      <c r="Q45" s="23"/>
      <c r="R45" s="29"/>
    </row>
    <row r="46" spans="1:18" ht="17.25" customHeight="1" x14ac:dyDescent="0.25">
      <c r="A46" s="51">
        <v>34</v>
      </c>
      <c r="B46" s="17">
        <f>VLOOKUP(A46,'[2]BASE 2022'!$E$5:$AX$1380,18,0)</f>
        <v>44568</v>
      </c>
      <c r="C46" s="33">
        <f>VLOOKUP(A46,'[2]BASE 2022'!$E$5:$AX$1380,28,0)</f>
        <v>44572</v>
      </c>
      <c r="D46" s="26" t="str">
        <f>VLOOKUP(A46,'[2]BASE 2022'!$E$5:$AX$1380,24,0)</f>
        <v>Prestación de Servicios Profesionales</v>
      </c>
      <c r="E46" s="19" t="s">
        <v>515</v>
      </c>
      <c r="F46" s="19" t="s">
        <v>578</v>
      </c>
      <c r="G46" s="34">
        <v>49000000</v>
      </c>
      <c r="H46" s="18">
        <f>VLOOKUP(A46,'[2]BASE 2022'!$E$5:$AX$1380,37,0)</f>
        <v>44783</v>
      </c>
      <c r="I46" s="20" t="s">
        <v>339</v>
      </c>
      <c r="J46" s="35" t="s">
        <v>1434</v>
      </c>
      <c r="K46" s="48">
        <v>0</v>
      </c>
      <c r="L46" s="36">
        <v>0</v>
      </c>
      <c r="M46" s="36"/>
      <c r="N46" s="37">
        <v>49000000</v>
      </c>
      <c r="O46" s="38">
        <v>1</v>
      </c>
      <c r="P46" s="22"/>
      <c r="Q46" s="23"/>
      <c r="R46" s="29"/>
    </row>
    <row r="47" spans="1:18" ht="17.25" customHeight="1" x14ac:dyDescent="0.25">
      <c r="A47" s="51">
        <v>35</v>
      </c>
      <c r="B47" s="17">
        <f>VLOOKUP(A47,'[2]BASE 2022'!$E$5:$AX$1380,18,0)</f>
        <v>44568</v>
      </c>
      <c r="C47" s="33">
        <f>VLOOKUP(A47,'[2]BASE 2022'!$E$5:$AX$1380,28,0)</f>
        <v>44572</v>
      </c>
      <c r="D47" s="26" t="str">
        <f>VLOOKUP(A47,'[2]BASE 2022'!$E$5:$AX$1380,24,0)</f>
        <v>Prestación de Servicios Profesionales</v>
      </c>
      <c r="E47" s="19" t="s">
        <v>2309</v>
      </c>
      <c r="F47" s="19" t="s">
        <v>579</v>
      </c>
      <c r="G47" s="34">
        <v>50470000</v>
      </c>
      <c r="H47" s="18">
        <f>VLOOKUP(A47,'[2]BASE 2022'!$E$5:$AX$1380,37,0)</f>
        <v>44783</v>
      </c>
      <c r="I47" s="20" t="s">
        <v>339</v>
      </c>
      <c r="J47" s="35" t="s">
        <v>1435</v>
      </c>
      <c r="K47" s="48">
        <v>0</v>
      </c>
      <c r="L47" s="36">
        <v>0</v>
      </c>
      <c r="M47" s="36"/>
      <c r="N47" s="37">
        <v>50470000</v>
      </c>
      <c r="O47" s="38">
        <v>1</v>
      </c>
      <c r="P47" s="22"/>
      <c r="Q47" s="23"/>
      <c r="R47" s="29"/>
    </row>
    <row r="48" spans="1:18" ht="17.25" customHeight="1" x14ac:dyDescent="0.25">
      <c r="A48" s="51">
        <v>36</v>
      </c>
      <c r="B48" s="17">
        <f>VLOOKUP(A48,'[2]BASE 2022'!$E$5:$AX$1380,18,0)</f>
        <v>44568</v>
      </c>
      <c r="C48" s="33">
        <f>VLOOKUP(A48,'[2]BASE 2022'!$E$5:$AX$1380,28,0)</f>
        <v>44572</v>
      </c>
      <c r="D48" s="26" t="str">
        <f>VLOOKUP(A48,'[2]BASE 2022'!$E$5:$AX$1380,24,0)</f>
        <v>Prestación de Servicios Profesionales</v>
      </c>
      <c r="E48" s="19" t="s">
        <v>1226</v>
      </c>
      <c r="F48" s="19" t="s">
        <v>580</v>
      </c>
      <c r="G48" s="34">
        <v>46200000</v>
      </c>
      <c r="H48" s="18">
        <f>VLOOKUP(A48,'[2]BASE 2022'!$E$5:$AX$1380,37,0)</f>
        <v>44890</v>
      </c>
      <c r="I48" s="20" t="s">
        <v>339</v>
      </c>
      <c r="J48" s="35" t="s">
        <v>1436</v>
      </c>
      <c r="K48" s="48">
        <v>1</v>
      </c>
      <c r="L48" s="36">
        <v>23100000</v>
      </c>
      <c r="M48" s="36"/>
      <c r="N48" s="37">
        <v>69300000</v>
      </c>
      <c r="O48" s="38">
        <v>1</v>
      </c>
      <c r="P48" s="22"/>
      <c r="Q48" s="23"/>
      <c r="R48" s="29"/>
    </row>
    <row r="49" spans="1:18" ht="17.25" customHeight="1" x14ac:dyDescent="0.25">
      <c r="A49" s="51">
        <v>37</v>
      </c>
      <c r="B49" s="17">
        <f>VLOOKUP(A49,'[2]BASE 2022'!$E$5:$AX$1380,18,0)</f>
        <v>44568</v>
      </c>
      <c r="C49" s="33">
        <f>VLOOKUP(A49,'[2]BASE 2022'!$E$5:$AX$1380,28,0)</f>
        <v>44572</v>
      </c>
      <c r="D49" s="26" t="str">
        <f>VLOOKUP(A49,'[2]BASE 2022'!$E$5:$AX$1380,24,0)</f>
        <v>Prestación de Servicios Profesionales</v>
      </c>
      <c r="E49" s="19" t="s">
        <v>19</v>
      </c>
      <c r="F49" s="19" t="s">
        <v>581</v>
      </c>
      <c r="G49" s="34">
        <v>54110000</v>
      </c>
      <c r="H49" s="18">
        <f>VLOOKUP(A49,'[2]BASE 2022'!$E$5:$AX$1380,37,0)</f>
        <v>44890</v>
      </c>
      <c r="I49" s="20" t="s">
        <v>339</v>
      </c>
      <c r="J49" s="35" t="s">
        <v>1437</v>
      </c>
      <c r="K49" s="48">
        <v>1</v>
      </c>
      <c r="L49" s="36">
        <v>27055000</v>
      </c>
      <c r="M49" s="36"/>
      <c r="N49" s="37">
        <v>81165000</v>
      </c>
      <c r="O49" s="38">
        <v>1</v>
      </c>
      <c r="P49" s="22"/>
      <c r="Q49" s="23"/>
      <c r="R49" s="29"/>
    </row>
    <row r="50" spans="1:18" ht="17.25" customHeight="1" x14ac:dyDescent="0.25">
      <c r="A50" s="51">
        <v>38</v>
      </c>
      <c r="B50" s="17">
        <f>VLOOKUP(A50,'[2]BASE 2022'!$E$5:$AX$1380,18,0)</f>
        <v>44568</v>
      </c>
      <c r="C50" s="33">
        <f>VLOOKUP(A50,'[2]BASE 2022'!$E$5:$AX$1380,28,0)</f>
        <v>44572</v>
      </c>
      <c r="D50" s="26" t="str">
        <f>VLOOKUP(A50,'[2]BASE 2022'!$E$5:$AX$1380,24,0)</f>
        <v>Prestación de Servicios Profesionales</v>
      </c>
      <c r="E50" s="19" t="s">
        <v>95</v>
      </c>
      <c r="F50" s="19" t="s">
        <v>582</v>
      </c>
      <c r="G50" s="34">
        <v>87606667</v>
      </c>
      <c r="H50" s="18">
        <f>VLOOKUP(A50,'[2]BASE 2022'!$E$5:$AX$1380,37,0)</f>
        <v>44977</v>
      </c>
      <c r="I50" s="20" t="s">
        <v>339</v>
      </c>
      <c r="J50" s="35" t="s">
        <v>1438</v>
      </c>
      <c r="K50" s="48">
        <v>1</v>
      </c>
      <c r="L50" s="36">
        <v>15460000</v>
      </c>
      <c r="M50" s="36"/>
      <c r="N50" s="37">
        <v>103066667</v>
      </c>
      <c r="O50" s="38">
        <v>0.87407407407407411</v>
      </c>
      <c r="P50" s="22"/>
      <c r="Q50" s="23"/>
      <c r="R50" s="29"/>
    </row>
    <row r="51" spans="1:18" ht="17.25" customHeight="1" x14ac:dyDescent="0.25">
      <c r="A51" s="51">
        <v>39</v>
      </c>
      <c r="B51" s="17">
        <f>VLOOKUP(A51,'[2]BASE 2022'!$E$5:$AX$1380,18,0)</f>
        <v>44568</v>
      </c>
      <c r="C51" s="33">
        <f>VLOOKUP(A51,'[2]BASE 2022'!$E$5:$AX$1380,28,0)</f>
        <v>44572</v>
      </c>
      <c r="D51" s="26" t="str">
        <f>VLOOKUP(A51,'[2]BASE 2022'!$E$5:$AX$1380,24,0)</f>
        <v>Prestación de Servicios Profesionales</v>
      </c>
      <c r="E51" s="19" t="s">
        <v>79</v>
      </c>
      <c r="F51" s="19" t="s">
        <v>583</v>
      </c>
      <c r="G51" s="34">
        <v>72420000</v>
      </c>
      <c r="H51" s="18">
        <f>VLOOKUP(A51,'[2]BASE 2022'!$E$5:$AX$1380,37,0)</f>
        <v>44915</v>
      </c>
      <c r="I51" s="20" t="s">
        <v>339</v>
      </c>
      <c r="J51" s="35" t="s">
        <v>1439</v>
      </c>
      <c r="K51" s="48">
        <v>0</v>
      </c>
      <c r="L51" s="36">
        <v>0</v>
      </c>
      <c r="M51" s="36"/>
      <c r="N51" s="37">
        <v>72420000</v>
      </c>
      <c r="O51" s="38">
        <v>1</v>
      </c>
      <c r="P51" s="22"/>
      <c r="Q51" s="23"/>
      <c r="R51" s="29"/>
    </row>
    <row r="52" spans="1:18" ht="17.25" customHeight="1" x14ac:dyDescent="0.25">
      <c r="A52" s="51">
        <v>40</v>
      </c>
      <c r="B52" s="17">
        <f>VLOOKUP(A52,'[2]BASE 2022'!$E$5:$AX$1380,18,0)</f>
        <v>44566</v>
      </c>
      <c r="C52" s="33">
        <f>VLOOKUP(A52,'[2]BASE 2022'!$E$5:$AX$1380,28,0)</f>
        <v>44574</v>
      </c>
      <c r="D52" s="26" t="str">
        <f>VLOOKUP(A52,'[2]BASE 2022'!$E$5:$AX$1380,24,0)</f>
        <v>Prestación de Servicios Profesionales</v>
      </c>
      <c r="E52" s="19" t="s">
        <v>1227</v>
      </c>
      <c r="F52" s="19" t="s">
        <v>584</v>
      </c>
      <c r="G52" s="34">
        <v>105060000</v>
      </c>
      <c r="H52" s="18">
        <f>VLOOKUP(A52,'[2]BASE 2022'!$E$5:$AX$1380,37,0)</f>
        <v>44917</v>
      </c>
      <c r="I52" s="20" t="s">
        <v>339</v>
      </c>
      <c r="J52" s="35" t="s">
        <v>1440</v>
      </c>
      <c r="K52" s="48">
        <v>0</v>
      </c>
      <c r="L52" s="36">
        <v>0</v>
      </c>
      <c r="M52" s="36"/>
      <c r="N52" s="37">
        <v>105060000</v>
      </c>
      <c r="O52" s="38">
        <v>1</v>
      </c>
      <c r="P52" s="22"/>
      <c r="Q52" s="23"/>
      <c r="R52" s="29"/>
    </row>
    <row r="53" spans="1:18" ht="17.25" customHeight="1" x14ac:dyDescent="0.25">
      <c r="A53" s="51">
        <v>41</v>
      </c>
      <c r="B53" s="17">
        <f>VLOOKUP(A53,'[2]BASE 2022'!$E$5:$AX$1380,18,0)</f>
        <v>44568</v>
      </c>
      <c r="C53" s="33">
        <f>VLOOKUP(A53,'[2]BASE 2022'!$E$5:$AX$1380,28,0)</f>
        <v>44573</v>
      </c>
      <c r="D53" s="26" t="str">
        <f>VLOOKUP(A53,'[2]BASE 2022'!$E$5:$AX$1380,24,0)</f>
        <v>Prestación de Servicios Profesionales</v>
      </c>
      <c r="E53" s="19" t="s">
        <v>1228</v>
      </c>
      <c r="F53" s="19" t="s">
        <v>585</v>
      </c>
      <c r="G53" s="34">
        <v>99280000</v>
      </c>
      <c r="H53" s="18">
        <f>VLOOKUP(A53,'[2]BASE 2022'!$E$5:$AX$1380,37,0)</f>
        <v>44916</v>
      </c>
      <c r="I53" s="20" t="s">
        <v>339</v>
      </c>
      <c r="J53" s="35" t="s">
        <v>1441</v>
      </c>
      <c r="K53" s="48">
        <v>0</v>
      </c>
      <c r="L53" s="36">
        <v>0</v>
      </c>
      <c r="M53" s="36"/>
      <c r="N53" s="37">
        <v>99280000</v>
      </c>
      <c r="O53" s="38">
        <v>1</v>
      </c>
      <c r="P53" s="22"/>
      <c r="Q53" s="23"/>
      <c r="R53" s="29"/>
    </row>
    <row r="54" spans="1:18" ht="17.25" customHeight="1" x14ac:dyDescent="0.25">
      <c r="A54" s="51">
        <v>42</v>
      </c>
      <c r="B54" s="17">
        <f>VLOOKUP(A54,'[2]BASE 2022'!$E$5:$AX$1380,18,0)</f>
        <v>44568</v>
      </c>
      <c r="C54" s="33">
        <f>VLOOKUP(A54,'[2]BASE 2022'!$E$5:$AX$1380,28,0)</f>
        <v>44574</v>
      </c>
      <c r="D54" s="26" t="str">
        <f>VLOOKUP(A54,'[2]BASE 2022'!$E$5:$AX$1380,24,0)</f>
        <v>Prestación de Servicios Profesionales</v>
      </c>
      <c r="E54" s="19" t="s">
        <v>2409</v>
      </c>
      <c r="F54" s="19" t="s">
        <v>586</v>
      </c>
      <c r="G54" s="34">
        <v>102680000</v>
      </c>
      <c r="H54" s="18">
        <f>VLOOKUP(A54,'[2]BASE 2022'!$E$5:$AX$1380,37,0)</f>
        <v>44917</v>
      </c>
      <c r="I54" s="20" t="s">
        <v>339</v>
      </c>
      <c r="J54" s="35" t="s">
        <v>1442</v>
      </c>
      <c r="K54" s="48">
        <v>0</v>
      </c>
      <c r="L54" s="36">
        <v>0</v>
      </c>
      <c r="M54" s="36"/>
      <c r="N54" s="37">
        <v>102680000</v>
      </c>
      <c r="O54" s="38">
        <v>1</v>
      </c>
      <c r="P54" s="22"/>
      <c r="Q54" s="23"/>
      <c r="R54" s="29"/>
    </row>
    <row r="55" spans="1:18" ht="17.25" customHeight="1" x14ac:dyDescent="0.25">
      <c r="A55" s="51">
        <v>43</v>
      </c>
      <c r="B55" s="17">
        <f>VLOOKUP(A55,'[2]BASE 2022'!$E$5:$AX$1380,18,0)</f>
        <v>44574</v>
      </c>
      <c r="C55" s="33">
        <f>VLOOKUP(A55,'[2]BASE 2022'!$E$5:$AX$1380,28,0)</f>
        <v>44578</v>
      </c>
      <c r="D55" s="26" t="str">
        <f>VLOOKUP(A55,'[2]BASE 2022'!$E$5:$AX$1380,24,0)</f>
        <v>Prestación de Servicios Profesionales</v>
      </c>
      <c r="E55" s="19" t="s">
        <v>10</v>
      </c>
      <c r="F55" s="19" t="s">
        <v>587</v>
      </c>
      <c r="G55" s="34">
        <v>108240000</v>
      </c>
      <c r="H55" s="18">
        <f>VLOOKUP(A55,'[2]BASE 2022'!$E$5:$AX$1380,37,0)</f>
        <v>44936</v>
      </c>
      <c r="I55" s="20" t="s">
        <v>339</v>
      </c>
      <c r="J55" s="35" t="s">
        <v>1443</v>
      </c>
      <c r="K55" s="48">
        <v>1</v>
      </c>
      <c r="L55" s="36">
        <v>7872000</v>
      </c>
      <c r="M55" s="36"/>
      <c r="N55" s="37">
        <v>116112000</v>
      </c>
      <c r="O55" s="38">
        <v>0.97206703910614523</v>
      </c>
      <c r="P55" s="22"/>
      <c r="Q55" s="23"/>
      <c r="R55" s="29"/>
    </row>
    <row r="56" spans="1:18" ht="17.25" customHeight="1" x14ac:dyDescent="0.25">
      <c r="A56" s="51">
        <v>44</v>
      </c>
      <c r="B56" s="17">
        <f>VLOOKUP(A56,'[2]BASE 2022'!$E$5:$AX$1380,18,0)</f>
        <v>44572</v>
      </c>
      <c r="C56" s="33">
        <f>VLOOKUP(A56,'[2]BASE 2022'!$E$5:$AX$1380,28,0)</f>
        <v>44574</v>
      </c>
      <c r="D56" s="26" t="str">
        <f>VLOOKUP(A56,'[2]BASE 2022'!$E$5:$AX$1380,24,0)</f>
        <v>Prestación de Servicios Profesionales</v>
      </c>
      <c r="E56" s="19" t="s">
        <v>94</v>
      </c>
      <c r="F56" s="19" t="s">
        <v>588</v>
      </c>
      <c r="G56" s="34">
        <v>85030000</v>
      </c>
      <c r="H56" s="18">
        <f>VLOOKUP(A56,'[2]BASE 2022'!$E$5:$AX$1380,37,0)</f>
        <v>44925</v>
      </c>
      <c r="I56" s="20" t="s">
        <v>339</v>
      </c>
      <c r="J56" s="35" t="s">
        <v>1444</v>
      </c>
      <c r="K56" s="48">
        <v>1</v>
      </c>
      <c r="L56" s="36">
        <v>4638000</v>
      </c>
      <c r="M56" s="36"/>
      <c r="N56" s="37">
        <v>89668000</v>
      </c>
      <c r="O56" s="38">
        <v>1</v>
      </c>
      <c r="P56" s="22"/>
      <c r="Q56" s="23"/>
      <c r="R56" s="29"/>
    </row>
    <row r="57" spans="1:18" ht="17.25" customHeight="1" x14ac:dyDescent="0.25">
      <c r="A57" s="51">
        <v>45</v>
      </c>
      <c r="B57" s="17">
        <f>VLOOKUP(A57,'[2]BASE 2022'!$E$5:$AX$1380,18,0)</f>
        <v>44573</v>
      </c>
      <c r="C57" s="33">
        <f>VLOOKUP(A57,'[2]BASE 2022'!$E$5:$AX$1380,28,0)</f>
        <v>44575</v>
      </c>
      <c r="D57" s="26" t="str">
        <f>VLOOKUP(A57,'[2]BASE 2022'!$E$5:$AX$1380,24,0)</f>
        <v>Prestación de Servicios Profesionales</v>
      </c>
      <c r="E57" s="19" t="s">
        <v>369</v>
      </c>
      <c r="F57" s="19" t="s">
        <v>589</v>
      </c>
      <c r="G57" s="34">
        <v>99280000</v>
      </c>
      <c r="H57" s="18">
        <f>VLOOKUP(A57,'[2]BASE 2022'!$E$5:$AX$1380,37,0)</f>
        <v>44936</v>
      </c>
      <c r="I57" s="20" t="s">
        <v>339</v>
      </c>
      <c r="J57" s="35" t="s">
        <v>1445</v>
      </c>
      <c r="K57" s="48">
        <v>1</v>
      </c>
      <c r="L57" s="36">
        <v>4964000</v>
      </c>
      <c r="M57" s="36"/>
      <c r="N57" s="37">
        <v>104244000</v>
      </c>
      <c r="O57" s="38">
        <v>0.97229916897506929</v>
      </c>
      <c r="P57" s="22"/>
      <c r="Q57" s="23"/>
      <c r="R57" s="29"/>
    </row>
    <row r="58" spans="1:18" ht="17.25" customHeight="1" x14ac:dyDescent="0.25">
      <c r="A58" s="51">
        <v>46</v>
      </c>
      <c r="B58" s="17">
        <f>VLOOKUP(A58,'[2]BASE 2022'!$E$5:$AX$1380,18,0)</f>
        <v>44574</v>
      </c>
      <c r="C58" s="33">
        <f>VLOOKUP(A58,'[2]BASE 2022'!$E$5:$AX$1380,28,0)</f>
        <v>44575</v>
      </c>
      <c r="D58" s="26" t="str">
        <f>VLOOKUP(A58,'[2]BASE 2022'!$E$5:$AX$1380,24,0)</f>
        <v>Prestación de Servicios Profesionales</v>
      </c>
      <c r="E58" s="19" t="s">
        <v>377</v>
      </c>
      <c r="F58" s="19" t="s">
        <v>590</v>
      </c>
      <c r="G58" s="34">
        <v>85030000</v>
      </c>
      <c r="H58" s="18">
        <f>VLOOKUP(A58,'[2]BASE 2022'!$E$5:$AX$1380,37,0)</f>
        <v>44936</v>
      </c>
      <c r="I58" s="20" t="s">
        <v>339</v>
      </c>
      <c r="J58" s="35" t="s">
        <v>1446</v>
      </c>
      <c r="K58" s="48">
        <v>1</v>
      </c>
      <c r="L58" s="36">
        <v>6957000</v>
      </c>
      <c r="M58" s="36"/>
      <c r="N58" s="37">
        <v>91987000</v>
      </c>
      <c r="O58" s="38">
        <v>0.97229916897506929</v>
      </c>
      <c r="P58" s="22"/>
      <c r="Q58" s="23"/>
      <c r="R58" s="29"/>
    </row>
    <row r="59" spans="1:18" ht="17.25" customHeight="1" x14ac:dyDescent="0.25">
      <c r="A59" s="51">
        <v>47</v>
      </c>
      <c r="B59" s="17">
        <f>VLOOKUP(A59,'[2]BASE 2022'!$E$5:$AX$1380,18,0)</f>
        <v>44566</v>
      </c>
      <c r="C59" s="33">
        <f>VLOOKUP(A59,'[2]BASE 2022'!$E$5:$AX$1380,28,0)</f>
        <v>44567</v>
      </c>
      <c r="D59" s="26" t="str">
        <f>VLOOKUP(A59,'[2]BASE 2022'!$E$5:$AX$1380,24,0)</f>
        <v>Prestación de Servicios Profesionales</v>
      </c>
      <c r="E59" s="19" t="s">
        <v>3319</v>
      </c>
      <c r="F59" s="19" t="s">
        <v>591</v>
      </c>
      <c r="G59" s="34">
        <v>86250000</v>
      </c>
      <c r="H59" s="18">
        <f>VLOOKUP(A59,'[2]BASE 2022'!$E$5:$AX$1380,37,0)</f>
        <v>44985</v>
      </c>
      <c r="I59" s="20" t="s">
        <v>339</v>
      </c>
      <c r="J59" s="35" t="s">
        <v>1447</v>
      </c>
      <c r="K59" s="48">
        <v>1</v>
      </c>
      <c r="L59" s="36">
        <v>17500000</v>
      </c>
      <c r="M59" s="36"/>
      <c r="N59" s="37">
        <v>103750000</v>
      </c>
      <c r="O59" s="38">
        <v>0.85885167464114831</v>
      </c>
      <c r="P59" s="22"/>
      <c r="Q59" s="23"/>
      <c r="R59" s="29"/>
    </row>
    <row r="60" spans="1:18" ht="17.25" customHeight="1" x14ac:dyDescent="0.25">
      <c r="A60" s="51">
        <v>48</v>
      </c>
      <c r="B60" s="17">
        <f>VLOOKUP(A60,'[2]BASE 2022'!$E$5:$AX$1380,18,0)</f>
        <v>44566</v>
      </c>
      <c r="C60" s="33">
        <f>VLOOKUP(A60,'[2]BASE 2022'!$E$5:$AX$1380,28,0)</f>
        <v>44567</v>
      </c>
      <c r="D60" s="26" t="str">
        <f>VLOOKUP(A60,'[2]BASE 2022'!$E$5:$AX$1380,24,0)</f>
        <v>Prestación de Servicios Profesionales</v>
      </c>
      <c r="E60" s="19" t="s">
        <v>351</v>
      </c>
      <c r="F60" s="19" t="s">
        <v>592</v>
      </c>
      <c r="G60" s="34">
        <v>126500000</v>
      </c>
      <c r="H60" s="18">
        <f>VLOOKUP(A60,'[2]BASE 2022'!$E$5:$AX$1380,37,0)</f>
        <v>44803</v>
      </c>
      <c r="I60" s="20" t="s">
        <v>339</v>
      </c>
      <c r="J60" s="35" t="s">
        <v>1448</v>
      </c>
      <c r="K60" s="48">
        <v>0</v>
      </c>
      <c r="L60" s="36">
        <v>0</v>
      </c>
      <c r="M60" s="36">
        <v>36416667</v>
      </c>
      <c r="N60" s="37">
        <v>90083333</v>
      </c>
      <c r="O60" s="38">
        <v>1</v>
      </c>
      <c r="P60" s="22"/>
      <c r="Q60" s="23"/>
      <c r="R60" s="29"/>
    </row>
    <row r="61" spans="1:18" ht="17.25" customHeight="1" x14ac:dyDescent="0.25">
      <c r="A61" s="51">
        <v>49</v>
      </c>
      <c r="B61" s="17">
        <f>VLOOKUP(A61,'[2]BASE 2022'!$E$5:$AX$1380,18,0)</f>
        <v>44567</v>
      </c>
      <c r="C61" s="33">
        <f>VLOOKUP(A61,'[2]BASE 2022'!$E$5:$AX$1380,28,0)</f>
        <v>44572</v>
      </c>
      <c r="D61" s="26" t="str">
        <f>VLOOKUP(A61,'[2]BASE 2022'!$E$5:$AX$1380,24,0)</f>
        <v>Prestación de Servicios Profesionales</v>
      </c>
      <c r="E61" s="19" t="s">
        <v>115</v>
      </c>
      <c r="F61" s="19" t="s">
        <v>593</v>
      </c>
      <c r="G61" s="34">
        <v>87606667</v>
      </c>
      <c r="H61" s="18">
        <f>VLOOKUP(A61,'[2]BASE 2022'!$E$5:$AX$1380,37,0)</f>
        <v>45005</v>
      </c>
      <c r="I61" s="20" t="s">
        <v>339</v>
      </c>
      <c r="J61" s="35" t="s">
        <v>1449</v>
      </c>
      <c r="K61" s="48">
        <v>1</v>
      </c>
      <c r="L61" s="36">
        <v>23190000</v>
      </c>
      <c r="M61" s="36"/>
      <c r="N61" s="37">
        <v>110796667</v>
      </c>
      <c r="O61" s="38">
        <v>0.81755196304849886</v>
      </c>
      <c r="P61" s="22"/>
      <c r="Q61" s="23"/>
      <c r="R61" s="29"/>
    </row>
    <row r="62" spans="1:18" ht="17.25" customHeight="1" x14ac:dyDescent="0.25">
      <c r="A62" s="51">
        <v>50</v>
      </c>
      <c r="B62" s="17">
        <f>VLOOKUP(A62,'[2]BASE 2022'!$E$5:$AX$1380,18,0)</f>
        <v>44566</v>
      </c>
      <c r="C62" s="33">
        <f>VLOOKUP(A62,'[2]BASE 2022'!$E$5:$AX$1380,28,0)</f>
        <v>44567</v>
      </c>
      <c r="D62" s="26" t="str">
        <f>VLOOKUP(A62,'[2]BASE 2022'!$E$5:$AX$1380,24,0)</f>
        <v>Prestación de Servicios Profesionales</v>
      </c>
      <c r="E62" s="19" t="s">
        <v>146</v>
      </c>
      <c r="F62" s="19" t="s">
        <v>594</v>
      </c>
      <c r="G62" s="34">
        <v>71070000</v>
      </c>
      <c r="H62" s="18">
        <f>VLOOKUP(A62,'[2]BASE 2022'!$E$5:$AX$1380,37,0)</f>
        <v>44956</v>
      </c>
      <c r="I62" s="20" t="s">
        <v>339</v>
      </c>
      <c r="J62" s="35" t="s">
        <v>1450</v>
      </c>
      <c r="K62" s="48">
        <v>1</v>
      </c>
      <c r="L62" s="36">
        <v>8240000</v>
      </c>
      <c r="M62" s="36"/>
      <c r="N62" s="37">
        <v>79310000</v>
      </c>
      <c r="O62" s="38">
        <v>0.92287917737789205</v>
      </c>
      <c r="P62" s="22"/>
      <c r="Q62" s="23"/>
      <c r="R62" s="29"/>
    </row>
    <row r="63" spans="1:18" ht="17.25" customHeight="1" x14ac:dyDescent="0.25">
      <c r="A63" s="51">
        <v>51</v>
      </c>
      <c r="B63" s="17">
        <f>VLOOKUP(A63,'[2]BASE 2022'!$E$5:$AX$1380,18,0)</f>
        <v>44566</v>
      </c>
      <c r="C63" s="33">
        <f>VLOOKUP(A63,'[2]BASE 2022'!$E$5:$AX$1380,28,0)</f>
        <v>44573</v>
      </c>
      <c r="D63" s="26" t="str">
        <f>VLOOKUP(A63,'[2]BASE 2022'!$E$5:$AX$1380,24,0)</f>
        <v>Prestación de Servicios  de Apoyo a la Gestión</v>
      </c>
      <c r="E63" s="19" t="s">
        <v>499</v>
      </c>
      <c r="F63" s="19" t="s">
        <v>595</v>
      </c>
      <c r="G63" s="34">
        <v>41457500</v>
      </c>
      <c r="H63" s="18">
        <f>VLOOKUP(A63,'[2]BASE 2022'!$E$5:$AX$1380,37,0)</f>
        <v>44921</v>
      </c>
      <c r="I63" s="20" t="s">
        <v>339</v>
      </c>
      <c r="J63" s="35" t="s">
        <v>1451</v>
      </c>
      <c r="K63" s="48">
        <v>0</v>
      </c>
      <c r="L63" s="36">
        <v>0</v>
      </c>
      <c r="M63" s="36"/>
      <c r="N63" s="37">
        <v>41457500</v>
      </c>
      <c r="O63" s="38">
        <v>1</v>
      </c>
      <c r="P63" s="22"/>
      <c r="Q63" s="23"/>
      <c r="R63" s="29"/>
    </row>
    <row r="64" spans="1:18" ht="17.25" customHeight="1" x14ac:dyDescent="0.25">
      <c r="A64" s="51">
        <v>52</v>
      </c>
      <c r="B64" s="17">
        <f>VLOOKUP(A64,'[2]BASE 2022'!$E$5:$AX$1380,18,0)</f>
        <v>44566</v>
      </c>
      <c r="C64" s="33">
        <f>VLOOKUP(A64,'[2]BASE 2022'!$E$5:$AX$1380,28,0)</f>
        <v>44572</v>
      </c>
      <c r="D64" s="26" t="str">
        <f>VLOOKUP(A64,'[2]BASE 2022'!$E$5:$AX$1380,24,0)</f>
        <v>Prestación de Servicios Profesionales</v>
      </c>
      <c r="E64" s="19" t="s">
        <v>242</v>
      </c>
      <c r="F64" s="19" t="s">
        <v>596</v>
      </c>
      <c r="G64" s="34">
        <v>88837500</v>
      </c>
      <c r="H64" s="18">
        <f>VLOOKUP(A64,'[2]BASE 2022'!$E$5:$AX$1380,37,0)</f>
        <v>44920</v>
      </c>
      <c r="I64" s="20" t="s">
        <v>339</v>
      </c>
      <c r="J64" s="35" t="s">
        <v>1452</v>
      </c>
      <c r="K64" s="48">
        <v>0</v>
      </c>
      <c r="L64" s="36">
        <v>0</v>
      </c>
      <c r="M64" s="36"/>
      <c r="N64" s="37">
        <v>88837500</v>
      </c>
      <c r="O64" s="38">
        <v>1</v>
      </c>
      <c r="P64" s="22"/>
      <c r="Q64" s="23"/>
      <c r="R64" s="29"/>
    </row>
    <row r="65" spans="1:18" ht="17.25" customHeight="1" x14ac:dyDescent="0.25">
      <c r="A65" s="51">
        <v>53</v>
      </c>
      <c r="B65" s="17">
        <f>VLOOKUP(A65,'[2]BASE 2022'!$E$5:$AX$1380,18,0)</f>
        <v>44566</v>
      </c>
      <c r="C65" s="33">
        <f>VLOOKUP(A65,'[2]BASE 2022'!$E$5:$AX$1380,28,0)</f>
        <v>44572</v>
      </c>
      <c r="D65" s="26" t="str">
        <f>VLOOKUP(A65,'[2]BASE 2022'!$E$5:$AX$1380,24,0)</f>
        <v>Prestación de Servicios Profesionales</v>
      </c>
      <c r="E65" s="19" t="s">
        <v>281</v>
      </c>
      <c r="F65" s="19" t="s">
        <v>597</v>
      </c>
      <c r="G65" s="34">
        <v>71070000</v>
      </c>
      <c r="H65" s="18">
        <f>VLOOKUP(A65,'[2]BASE 2022'!$E$5:$AX$1380,37,0)</f>
        <v>44920</v>
      </c>
      <c r="I65" s="20" t="s">
        <v>339</v>
      </c>
      <c r="J65" s="35" t="s">
        <v>1453</v>
      </c>
      <c r="K65" s="48">
        <v>0</v>
      </c>
      <c r="L65" s="36">
        <v>0</v>
      </c>
      <c r="M65" s="36"/>
      <c r="N65" s="37">
        <v>71070000</v>
      </c>
      <c r="O65" s="38">
        <v>1</v>
      </c>
      <c r="P65" s="22"/>
      <c r="Q65" s="23"/>
      <c r="R65" s="29"/>
    </row>
    <row r="66" spans="1:18" ht="17.25" customHeight="1" x14ac:dyDescent="0.25">
      <c r="A66" s="51">
        <v>54</v>
      </c>
      <c r="B66" s="17">
        <f>VLOOKUP(A66,'[2]BASE 2022'!$E$5:$AX$1380,18,0)</f>
        <v>44566</v>
      </c>
      <c r="C66" s="33">
        <f>VLOOKUP(A66,'[2]BASE 2022'!$E$5:$AX$1380,28,0)</f>
        <v>44572</v>
      </c>
      <c r="D66" s="26" t="str">
        <f>VLOOKUP(A66,'[2]BASE 2022'!$E$5:$AX$1380,24,0)</f>
        <v>Prestación de Servicios Profesionales</v>
      </c>
      <c r="E66" s="19" t="s">
        <v>26</v>
      </c>
      <c r="F66" s="19" t="s">
        <v>598</v>
      </c>
      <c r="G66" s="34">
        <v>47700000</v>
      </c>
      <c r="H66" s="18">
        <f>VLOOKUP(A66,'[2]BASE 2022'!$E$5:$AX$1380,37,0)</f>
        <v>44844</v>
      </c>
      <c r="I66" s="20" t="s">
        <v>339</v>
      </c>
      <c r="J66" s="35" t="s">
        <v>1454</v>
      </c>
      <c r="K66" s="48">
        <v>0</v>
      </c>
      <c r="L66" s="36">
        <v>0</v>
      </c>
      <c r="M66" s="36"/>
      <c r="N66" s="37">
        <v>47700000</v>
      </c>
      <c r="O66" s="38">
        <v>1</v>
      </c>
      <c r="P66" s="22"/>
      <c r="Q66" s="23"/>
      <c r="R66" s="29"/>
    </row>
    <row r="67" spans="1:18" ht="17.25" customHeight="1" x14ac:dyDescent="0.25">
      <c r="A67" s="51">
        <v>55</v>
      </c>
      <c r="B67" s="17">
        <f>VLOOKUP(A67,'[2]BASE 2022'!$E$5:$AX$1380,18,0)</f>
        <v>44568</v>
      </c>
      <c r="C67" s="33">
        <f>VLOOKUP(A67,'[2]BASE 2022'!$E$5:$AX$1380,28,0)</f>
        <v>44572</v>
      </c>
      <c r="D67" s="26" t="str">
        <f>VLOOKUP(A67,'[2]BASE 2022'!$E$5:$AX$1380,24,0)</f>
        <v>Prestación de Servicios  de Apoyo a la Gestión</v>
      </c>
      <c r="E67" s="19" t="s">
        <v>387</v>
      </c>
      <c r="F67" s="19" t="s">
        <v>599</v>
      </c>
      <c r="G67" s="34">
        <v>32890000</v>
      </c>
      <c r="H67" s="18">
        <f>VLOOKUP(A67,'[2]BASE 2022'!$E$5:$AX$1380,37,0)</f>
        <v>44956</v>
      </c>
      <c r="I67" s="20" t="s">
        <v>339</v>
      </c>
      <c r="J67" s="35" t="s">
        <v>1455</v>
      </c>
      <c r="K67" s="48">
        <v>1</v>
      </c>
      <c r="L67" s="36">
        <v>3336667</v>
      </c>
      <c r="M67" s="36"/>
      <c r="N67" s="37">
        <v>36226667</v>
      </c>
      <c r="O67" s="38">
        <v>0.921875</v>
      </c>
      <c r="P67" s="22"/>
      <c r="Q67" s="23"/>
      <c r="R67" s="29"/>
    </row>
    <row r="68" spans="1:18" ht="17.25" customHeight="1" x14ac:dyDescent="0.25">
      <c r="A68" s="51">
        <v>56</v>
      </c>
      <c r="B68" s="17">
        <f>VLOOKUP(A68,'[2]BASE 2022'!$E$5:$AX$1380,18,0)</f>
        <v>44566</v>
      </c>
      <c r="C68" s="33">
        <f>VLOOKUP(A68,'[2]BASE 2022'!$E$5:$AX$1380,28,0)</f>
        <v>44568</v>
      </c>
      <c r="D68" s="26" t="str">
        <f>VLOOKUP(A68,'[2]BASE 2022'!$E$5:$AX$1380,24,0)</f>
        <v>Prestación de Servicios Profesionales</v>
      </c>
      <c r="E68" s="19" t="s">
        <v>2853</v>
      </c>
      <c r="F68" s="19" t="s">
        <v>600</v>
      </c>
      <c r="G68" s="34">
        <v>109250000</v>
      </c>
      <c r="H68" s="18">
        <f>VLOOKUP(A68,'[2]BASE 2022'!$E$5:$AX$1380,37,0)</f>
        <v>44803</v>
      </c>
      <c r="I68" s="20" t="s">
        <v>339</v>
      </c>
      <c r="J68" s="35" t="s">
        <v>1456</v>
      </c>
      <c r="K68" s="48">
        <v>0</v>
      </c>
      <c r="L68" s="36">
        <v>0</v>
      </c>
      <c r="M68" s="36">
        <v>35150000</v>
      </c>
      <c r="N68" s="37">
        <v>74100000</v>
      </c>
      <c r="O68" s="38">
        <v>1</v>
      </c>
      <c r="P68" s="22"/>
      <c r="Q68" s="23"/>
      <c r="R68" s="29"/>
    </row>
    <row r="69" spans="1:18" ht="17.25" customHeight="1" x14ac:dyDescent="0.25">
      <c r="A69" s="51">
        <v>57</v>
      </c>
      <c r="B69" s="17">
        <f>VLOOKUP(A69,'[2]BASE 2022'!$E$5:$AX$1380,18,0)</f>
        <v>44567</v>
      </c>
      <c r="C69" s="33">
        <f>VLOOKUP(A69,'[2]BASE 2022'!$E$5:$AX$1380,28,0)</f>
        <v>44572</v>
      </c>
      <c r="D69" s="26" t="str">
        <f>VLOOKUP(A69,'[2]BASE 2022'!$E$5:$AX$1380,24,0)</f>
        <v>Prestación de Servicios Profesionales</v>
      </c>
      <c r="E69" s="19" t="s">
        <v>15</v>
      </c>
      <c r="F69" s="19" t="s">
        <v>601</v>
      </c>
      <c r="G69" s="34">
        <v>73600000</v>
      </c>
      <c r="H69" s="18">
        <f>VLOOKUP(A69,'[2]BASE 2022'!$E$5:$AX$1380,37,0)</f>
        <v>44955</v>
      </c>
      <c r="I69" s="20" t="s">
        <v>339</v>
      </c>
      <c r="J69" s="35" t="s">
        <v>1457</v>
      </c>
      <c r="K69" s="48">
        <v>1</v>
      </c>
      <c r="L69" s="36">
        <v>7253333</v>
      </c>
      <c r="M69" s="36"/>
      <c r="N69" s="37">
        <v>80853333</v>
      </c>
      <c r="O69" s="38">
        <v>0.92428198433420361</v>
      </c>
      <c r="P69" s="22"/>
      <c r="Q69" s="23"/>
      <c r="R69" s="29"/>
    </row>
    <row r="70" spans="1:18" ht="17.25" customHeight="1" x14ac:dyDescent="0.25">
      <c r="A70" s="51">
        <v>58</v>
      </c>
      <c r="B70" s="17">
        <f>VLOOKUP(A70,'[2]BASE 2022'!$E$5:$AX$1380,18,0)</f>
        <v>44566</v>
      </c>
      <c r="C70" s="33">
        <f>VLOOKUP(A70,'[2]BASE 2022'!$E$5:$AX$1380,28,0)</f>
        <v>44575</v>
      </c>
      <c r="D70" s="26" t="str">
        <f>VLOOKUP(A70,'[2]BASE 2022'!$E$5:$AX$1380,24,0)</f>
        <v>Prestación de Servicios Profesionales</v>
      </c>
      <c r="E70" s="19" t="s">
        <v>506</v>
      </c>
      <c r="F70" s="19" t="s">
        <v>602</v>
      </c>
      <c r="G70" s="34">
        <v>82915000</v>
      </c>
      <c r="H70" s="18">
        <f>VLOOKUP(A70,'[2]BASE 2022'!$E$5:$AX$1380,37,0)</f>
        <v>45097</v>
      </c>
      <c r="I70" s="20" t="s">
        <v>339</v>
      </c>
      <c r="J70" s="35" t="s">
        <v>1458</v>
      </c>
      <c r="K70" s="48">
        <v>1</v>
      </c>
      <c r="L70" s="36">
        <v>41337333</v>
      </c>
      <c r="M70" s="36"/>
      <c r="N70" s="37">
        <v>124252333</v>
      </c>
      <c r="O70" s="38">
        <v>0.67241379310344829</v>
      </c>
      <c r="P70" s="22"/>
      <c r="Q70" s="23"/>
      <c r="R70" s="29"/>
    </row>
    <row r="71" spans="1:18" ht="17.25" customHeight="1" x14ac:dyDescent="0.25">
      <c r="A71" s="51">
        <v>59</v>
      </c>
      <c r="B71" s="17">
        <f>VLOOKUP(A71,'[2]BASE 2022'!$E$5:$AX$1380,18,0)</f>
        <v>44567</v>
      </c>
      <c r="C71" s="33">
        <f>VLOOKUP(A71,'[2]BASE 2022'!$E$5:$AX$1380,28,0)</f>
        <v>44568</v>
      </c>
      <c r="D71" s="26" t="str">
        <f>VLOOKUP(A71,'[2]BASE 2022'!$E$5:$AX$1380,24,0)</f>
        <v>Prestación de Servicios Profesionales</v>
      </c>
      <c r="E71" s="19" t="s">
        <v>14</v>
      </c>
      <c r="F71" s="19" t="s">
        <v>603</v>
      </c>
      <c r="G71" s="34">
        <v>109250000</v>
      </c>
      <c r="H71" s="18">
        <f>VLOOKUP(A71,'[2]BASE 2022'!$E$5:$AX$1380,37,0)</f>
        <v>44941</v>
      </c>
      <c r="I71" s="20" t="s">
        <v>339</v>
      </c>
      <c r="J71" s="35" t="s">
        <v>1459</v>
      </c>
      <c r="K71" s="48">
        <v>1</v>
      </c>
      <c r="L71" s="36">
        <v>7600000</v>
      </c>
      <c r="M71" s="36"/>
      <c r="N71" s="37">
        <v>116850000</v>
      </c>
      <c r="O71" s="38">
        <v>0.95978552278820373</v>
      </c>
      <c r="P71" s="22"/>
      <c r="Q71" s="23"/>
      <c r="R71" s="29"/>
    </row>
    <row r="72" spans="1:18" ht="17.25" customHeight="1" x14ac:dyDescent="0.25">
      <c r="A72" s="51">
        <v>60</v>
      </c>
      <c r="B72" s="17">
        <f>VLOOKUP(A72,'[2]BASE 2022'!$E$5:$AX$1380,18,0)</f>
        <v>44567</v>
      </c>
      <c r="C72" s="33">
        <f>VLOOKUP(A72,'[2]BASE 2022'!$E$5:$AX$1380,28,0)</f>
        <v>44568</v>
      </c>
      <c r="D72" s="26" t="str">
        <f>VLOOKUP(A72,'[2]BASE 2022'!$E$5:$AX$1380,24,0)</f>
        <v>Prestación de Servicios  de Apoyo a la Gestión</v>
      </c>
      <c r="E72" s="19" t="s">
        <v>2310</v>
      </c>
      <c r="F72" s="19" t="s">
        <v>604</v>
      </c>
      <c r="G72" s="34">
        <v>47380000</v>
      </c>
      <c r="H72" s="18">
        <f>VLOOKUP(A72,'[2]BASE 2022'!$E$5:$AX$1380,37,0)</f>
        <v>44916</v>
      </c>
      <c r="I72" s="20" t="s">
        <v>339</v>
      </c>
      <c r="J72" s="35" t="s">
        <v>1460</v>
      </c>
      <c r="K72" s="48">
        <v>0</v>
      </c>
      <c r="L72" s="36">
        <v>0</v>
      </c>
      <c r="M72" s="36"/>
      <c r="N72" s="37">
        <v>47380000</v>
      </c>
      <c r="O72" s="38">
        <v>1</v>
      </c>
      <c r="P72" s="22"/>
      <c r="Q72" s="23"/>
      <c r="R72" s="29"/>
    </row>
    <row r="73" spans="1:18" ht="17.25" customHeight="1" x14ac:dyDescent="0.25">
      <c r="A73" s="51">
        <v>61</v>
      </c>
      <c r="B73" s="17">
        <f>VLOOKUP(A73,'[2]BASE 2022'!$E$5:$AX$1380,18,0)</f>
        <v>44567</v>
      </c>
      <c r="C73" s="33">
        <f>VLOOKUP(A73,'[2]BASE 2022'!$E$5:$AX$1380,28,0)</f>
        <v>44568</v>
      </c>
      <c r="D73" s="26" t="str">
        <f>VLOOKUP(A73,'[2]BASE 2022'!$E$5:$AX$1380,24,0)</f>
        <v>Prestación de Servicios Profesionales</v>
      </c>
      <c r="E73" s="19" t="s">
        <v>416</v>
      </c>
      <c r="F73" s="19" t="s">
        <v>605</v>
      </c>
      <c r="G73" s="34">
        <v>75900000</v>
      </c>
      <c r="H73" s="18">
        <f>VLOOKUP(A73,'[2]BASE 2022'!$E$5:$AX$1380,37,0)</f>
        <v>44951</v>
      </c>
      <c r="I73" s="20" t="s">
        <v>339</v>
      </c>
      <c r="J73" s="35" t="s">
        <v>1461</v>
      </c>
      <c r="K73" s="48">
        <v>1</v>
      </c>
      <c r="L73" s="36">
        <v>7480000</v>
      </c>
      <c r="M73" s="36"/>
      <c r="N73" s="37">
        <v>83380000</v>
      </c>
      <c r="O73" s="38">
        <v>0.93472584856396868</v>
      </c>
      <c r="P73" s="22"/>
      <c r="Q73" s="23"/>
      <c r="R73" s="29"/>
    </row>
    <row r="74" spans="1:18" ht="17.25" customHeight="1" x14ac:dyDescent="0.25">
      <c r="A74" s="51">
        <v>62</v>
      </c>
      <c r="B74" s="17">
        <f>VLOOKUP(A74,'[2]BASE 2022'!$E$5:$AX$1380,18,0)</f>
        <v>44567</v>
      </c>
      <c r="C74" s="33">
        <f>VLOOKUP(A74,'[2]BASE 2022'!$E$5:$AX$1380,28,0)</f>
        <v>44568</v>
      </c>
      <c r="D74" s="26" t="str">
        <f>VLOOKUP(A74,'[2]BASE 2022'!$E$5:$AX$1380,24,0)</f>
        <v>Prestación de Servicios Profesionales</v>
      </c>
      <c r="E74" s="19" t="s">
        <v>76</v>
      </c>
      <c r="F74" s="19" t="s">
        <v>606</v>
      </c>
      <c r="G74" s="34">
        <v>82915000</v>
      </c>
      <c r="H74" s="18">
        <f>VLOOKUP(A74,'[2]BASE 2022'!$E$5:$AX$1380,37,0)</f>
        <v>45002</v>
      </c>
      <c r="I74" s="20" t="s">
        <v>339</v>
      </c>
      <c r="J74" s="35" t="s">
        <v>1462</v>
      </c>
      <c r="K74" s="48">
        <v>1</v>
      </c>
      <c r="L74" s="36">
        <v>20668667</v>
      </c>
      <c r="M74" s="36"/>
      <c r="N74" s="37">
        <v>103583667</v>
      </c>
      <c r="O74" s="38">
        <v>0.82488479262672809</v>
      </c>
      <c r="P74" s="22"/>
      <c r="Q74" s="23"/>
      <c r="R74" s="29"/>
    </row>
    <row r="75" spans="1:18" ht="17.25" customHeight="1" x14ac:dyDescent="0.25">
      <c r="A75" s="51">
        <v>63</v>
      </c>
      <c r="B75" s="17">
        <f>VLOOKUP(A75,'[2]BASE 2022'!$E$5:$AX$1380,18,0)</f>
        <v>44566</v>
      </c>
      <c r="C75" s="33">
        <f>VLOOKUP(A75,'[2]BASE 2022'!$E$5:$AX$1380,28,0)</f>
        <v>44572</v>
      </c>
      <c r="D75" s="26" t="str">
        <f>VLOOKUP(A75,'[2]BASE 2022'!$E$5:$AX$1380,24,0)</f>
        <v>Prestación de Servicios Profesionales</v>
      </c>
      <c r="E75" s="19" t="s">
        <v>107</v>
      </c>
      <c r="F75" s="19" t="s">
        <v>607</v>
      </c>
      <c r="G75" s="34">
        <v>82915000</v>
      </c>
      <c r="H75" s="18">
        <f>VLOOKUP(A75,'[2]BASE 2022'!$E$5:$AX$1380,37,0)</f>
        <v>44920</v>
      </c>
      <c r="I75" s="20" t="s">
        <v>339</v>
      </c>
      <c r="J75" s="35" t="s">
        <v>1463</v>
      </c>
      <c r="K75" s="48">
        <v>0</v>
      </c>
      <c r="L75" s="36">
        <v>0</v>
      </c>
      <c r="M75" s="36"/>
      <c r="N75" s="37">
        <v>82915000</v>
      </c>
      <c r="O75" s="38">
        <v>1</v>
      </c>
      <c r="P75" s="22"/>
      <c r="Q75" s="23"/>
      <c r="R75" s="29"/>
    </row>
    <row r="76" spans="1:18" ht="17.25" customHeight="1" x14ac:dyDescent="0.25">
      <c r="A76" s="51">
        <v>64</v>
      </c>
      <c r="B76" s="17">
        <f>VLOOKUP(A76,'[2]BASE 2022'!$E$5:$AX$1380,18,0)</f>
        <v>44567</v>
      </c>
      <c r="C76" s="33">
        <f>VLOOKUP(A76,'[2]BASE 2022'!$E$5:$AX$1380,28,0)</f>
        <v>44568</v>
      </c>
      <c r="D76" s="26" t="str">
        <f>VLOOKUP(A76,'[2]BASE 2022'!$E$5:$AX$1380,24,0)</f>
        <v>Prestación de Servicios Profesionales</v>
      </c>
      <c r="E76" s="19" t="s">
        <v>1229</v>
      </c>
      <c r="F76" s="19" t="s">
        <v>608</v>
      </c>
      <c r="G76" s="34">
        <v>109250000</v>
      </c>
      <c r="H76" s="18">
        <f>VLOOKUP(A76,'[2]BASE 2022'!$E$5:$AX$1380,37,0)</f>
        <v>44799</v>
      </c>
      <c r="I76" s="20" t="s">
        <v>339</v>
      </c>
      <c r="J76" s="35" t="s">
        <v>1464</v>
      </c>
      <c r="K76" s="48">
        <v>0</v>
      </c>
      <c r="L76" s="36">
        <v>0</v>
      </c>
      <c r="M76" s="36">
        <v>36416667</v>
      </c>
      <c r="N76" s="37">
        <v>72833333</v>
      </c>
      <c r="O76" s="38">
        <v>1</v>
      </c>
      <c r="P76" s="22"/>
      <c r="Q76" s="23"/>
      <c r="R76" s="29"/>
    </row>
    <row r="77" spans="1:18" ht="17.25" customHeight="1" x14ac:dyDescent="0.25">
      <c r="A77" s="51">
        <v>65</v>
      </c>
      <c r="B77" s="17">
        <f>VLOOKUP(A77,'[2]BASE 2022'!$E$5:$AX$1380,18,0)</f>
        <v>44568</v>
      </c>
      <c r="C77" s="33">
        <f>VLOOKUP(A77,'[2]BASE 2022'!$E$5:$AX$1380,28,0)</f>
        <v>44572</v>
      </c>
      <c r="D77" s="26" t="str">
        <f>VLOOKUP(A77,'[2]BASE 2022'!$E$5:$AX$1380,24,0)</f>
        <v>Prestación de Servicios Profesionales</v>
      </c>
      <c r="E77" s="19" t="s">
        <v>512</v>
      </c>
      <c r="F77" s="19" t="s">
        <v>609</v>
      </c>
      <c r="G77" s="34">
        <v>73600000</v>
      </c>
      <c r="H77" s="18">
        <f>VLOOKUP(A77,'[2]BASE 2022'!$E$5:$AX$1380,37,0)</f>
        <v>45059</v>
      </c>
      <c r="I77" s="20" t="s">
        <v>339</v>
      </c>
      <c r="J77" s="35" t="s">
        <v>1465</v>
      </c>
      <c r="K77" s="48">
        <v>1</v>
      </c>
      <c r="L77" s="36">
        <v>29440000</v>
      </c>
      <c r="M77" s="36"/>
      <c r="N77" s="37">
        <v>103040000</v>
      </c>
      <c r="O77" s="38">
        <v>0.7268993839835729</v>
      </c>
      <c r="P77" s="22"/>
      <c r="Q77" s="23"/>
      <c r="R77" s="29"/>
    </row>
    <row r="78" spans="1:18" ht="17.25" customHeight="1" x14ac:dyDescent="0.25">
      <c r="A78" s="51">
        <v>66</v>
      </c>
      <c r="B78" s="17">
        <f>VLOOKUP(A78,'[2]BASE 2022'!$E$5:$AX$1380,18,0)</f>
        <v>44568</v>
      </c>
      <c r="C78" s="33">
        <f>VLOOKUP(A78,'[2]BASE 2022'!$E$5:$AX$1380,28,0)</f>
        <v>44572</v>
      </c>
      <c r="D78" s="26" t="str">
        <f>VLOOKUP(A78,'[2]BASE 2022'!$E$5:$AX$1380,24,0)</f>
        <v>Prestación de Servicios Profesionales</v>
      </c>
      <c r="E78" s="19" t="s">
        <v>392</v>
      </c>
      <c r="F78" s="19" t="s">
        <v>610</v>
      </c>
      <c r="G78" s="34">
        <v>82915000</v>
      </c>
      <c r="H78" s="18">
        <f>VLOOKUP(A78,'[2]BASE 2022'!$E$5:$AX$1380,37,0)</f>
        <v>45094</v>
      </c>
      <c r="I78" s="20" t="s">
        <v>339</v>
      </c>
      <c r="J78" s="35" t="s">
        <v>1466</v>
      </c>
      <c r="K78" s="48">
        <v>1</v>
      </c>
      <c r="L78" s="36">
        <v>41337333</v>
      </c>
      <c r="M78" s="36"/>
      <c r="N78" s="37">
        <v>124252333</v>
      </c>
      <c r="O78" s="38">
        <v>0.67816091954022983</v>
      </c>
      <c r="P78" s="22"/>
      <c r="Q78" s="23"/>
      <c r="R78" s="29"/>
    </row>
    <row r="79" spans="1:18" ht="17.25" customHeight="1" x14ac:dyDescent="0.25">
      <c r="A79" s="51">
        <v>67</v>
      </c>
      <c r="B79" s="17">
        <f>VLOOKUP(A79,'[2]BASE 2022'!$E$5:$AX$1380,18,0)</f>
        <v>44566</v>
      </c>
      <c r="C79" s="33">
        <f>VLOOKUP(A79,'[2]BASE 2022'!$E$5:$AX$1380,28,0)</f>
        <v>44568</v>
      </c>
      <c r="D79" s="26" t="str">
        <f>VLOOKUP(A79,'[2]BASE 2022'!$E$5:$AX$1380,24,0)</f>
        <v>Prestación de Servicios Profesionales</v>
      </c>
      <c r="E79" s="19" t="s">
        <v>2854</v>
      </c>
      <c r="F79" s="19" t="s">
        <v>611</v>
      </c>
      <c r="G79" s="34">
        <v>89700000</v>
      </c>
      <c r="H79" s="18">
        <f>VLOOKUP(A79,'[2]BASE 2022'!$E$5:$AX$1380,37,0)</f>
        <v>44916</v>
      </c>
      <c r="I79" s="20" t="s">
        <v>339</v>
      </c>
      <c r="J79" s="35" t="s">
        <v>1466</v>
      </c>
      <c r="K79" s="48">
        <v>0</v>
      </c>
      <c r="L79" s="36">
        <v>0</v>
      </c>
      <c r="M79" s="36"/>
      <c r="N79" s="37">
        <v>89700000</v>
      </c>
      <c r="O79" s="38">
        <v>1</v>
      </c>
      <c r="P79" s="22"/>
      <c r="Q79" s="23"/>
      <c r="R79" s="29"/>
    </row>
    <row r="80" spans="1:18" ht="17.25" customHeight="1" x14ac:dyDescent="0.25">
      <c r="A80" s="51">
        <v>68</v>
      </c>
      <c r="B80" s="17">
        <f>VLOOKUP(A80,'[2]BASE 2022'!$E$5:$AX$1380,18,0)</f>
        <v>44567</v>
      </c>
      <c r="C80" s="33">
        <f>VLOOKUP(A80,'[2]BASE 2022'!$E$5:$AX$1380,28,0)</f>
        <v>44572</v>
      </c>
      <c r="D80" s="26" t="str">
        <f>VLOOKUP(A80,'[2]BASE 2022'!$E$5:$AX$1380,24,0)</f>
        <v>Prestación de Servicios Profesionales</v>
      </c>
      <c r="E80" s="19" t="s">
        <v>1230</v>
      </c>
      <c r="F80" s="19" t="s">
        <v>612</v>
      </c>
      <c r="G80" s="34">
        <v>109250000</v>
      </c>
      <c r="H80" s="18">
        <f>VLOOKUP(A80,'[2]BASE 2022'!$E$5:$AX$1380,37,0)</f>
        <v>44934</v>
      </c>
      <c r="I80" s="20" t="s">
        <v>339</v>
      </c>
      <c r="J80" s="35" t="s">
        <v>1467</v>
      </c>
      <c r="K80" s="48">
        <v>1</v>
      </c>
      <c r="L80" s="36">
        <v>4116667</v>
      </c>
      <c r="M80" s="36"/>
      <c r="N80" s="37">
        <v>113366667</v>
      </c>
      <c r="O80" s="38">
        <v>0.97790055248618779</v>
      </c>
      <c r="P80" s="22"/>
      <c r="Q80" s="23"/>
      <c r="R80" s="29"/>
    </row>
    <row r="81" spans="1:18" ht="17.25" customHeight="1" x14ac:dyDescent="0.25">
      <c r="A81" s="51">
        <v>69</v>
      </c>
      <c r="B81" s="17">
        <f>VLOOKUP(A81,'[2]BASE 2022'!$E$5:$AX$1380,18,0)</f>
        <v>44566</v>
      </c>
      <c r="C81" s="33">
        <f>VLOOKUP(A81,'[2]BASE 2022'!$E$5:$AX$1380,28,0)</f>
        <v>44568</v>
      </c>
      <c r="D81" s="26" t="str">
        <f>VLOOKUP(A81,'[2]BASE 2022'!$E$5:$AX$1380,24,0)</f>
        <v>Prestación de Servicios Profesionales</v>
      </c>
      <c r="E81" s="19" t="s">
        <v>61</v>
      </c>
      <c r="F81" s="19" t="s">
        <v>613</v>
      </c>
      <c r="G81" s="34">
        <v>82915000</v>
      </c>
      <c r="H81" s="18">
        <f>VLOOKUP(A81,'[2]BASE 2022'!$E$5:$AX$1380,37,0)</f>
        <v>44834</v>
      </c>
      <c r="I81" s="20" t="s">
        <v>339</v>
      </c>
      <c r="J81" s="35" t="s">
        <v>1468</v>
      </c>
      <c r="K81" s="48">
        <v>0</v>
      </c>
      <c r="L81" s="36">
        <v>0</v>
      </c>
      <c r="M81" s="36">
        <v>19467000</v>
      </c>
      <c r="N81" s="37">
        <v>63448000</v>
      </c>
      <c r="O81" s="38">
        <v>1</v>
      </c>
      <c r="P81" s="22"/>
      <c r="Q81" s="23"/>
      <c r="R81" s="29"/>
    </row>
    <row r="82" spans="1:18" ht="17.25" customHeight="1" x14ac:dyDescent="0.25">
      <c r="A82" s="51">
        <v>70</v>
      </c>
      <c r="B82" s="17">
        <f>VLOOKUP(A82,'[2]BASE 2022'!$E$5:$AX$1380,18,0)</f>
        <v>44568</v>
      </c>
      <c r="C82" s="33">
        <f>VLOOKUP(A82,'[2]BASE 2022'!$E$5:$AX$1380,28,0)</f>
        <v>44572</v>
      </c>
      <c r="D82" s="26" t="str">
        <f>VLOOKUP(A82,'[2]BASE 2022'!$E$5:$AX$1380,24,0)</f>
        <v>Prestación de Servicios Profesionales</v>
      </c>
      <c r="E82" s="19" t="s">
        <v>422</v>
      </c>
      <c r="F82" s="19" t="s">
        <v>614</v>
      </c>
      <c r="G82" s="34">
        <v>82915000</v>
      </c>
      <c r="H82" s="18">
        <f>VLOOKUP(A82,'[2]BASE 2022'!$E$5:$AX$1380,37,0)</f>
        <v>44834</v>
      </c>
      <c r="I82" s="20" t="s">
        <v>339</v>
      </c>
      <c r="J82" s="35" t="s">
        <v>1469</v>
      </c>
      <c r="K82" s="48">
        <v>0</v>
      </c>
      <c r="L82" s="36">
        <v>0</v>
      </c>
      <c r="M82" s="36">
        <v>20428333</v>
      </c>
      <c r="N82" s="37">
        <v>62486667</v>
      </c>
      <c r="O82" s="38">
        <v>1</v>
      </c>
      <c r="P82" s="22"/>
      <c r="Q82" s="23"/>
      <c r="R82" s="29"/>
    </row>
    <row r="83" spans="1:18" ht="17.25" customHeight="1" x14ac:dyDescent="0.25">
      <c r="A83" s="51">
        <v>71</v>
      </c>
      <c r="B83" s="17">
        <f>VLOOKUP(A83,'[2]BASE 2022'!$E$5:$AX$1380,18,0)</f>
        <v>44568</v>
      </c>
      <c r="C83" s="33">
        <f>VLOOKUP(A83,'[2]BASE 2022'!$E$5:$AX$1380,28,0)</f>
        <v>44572</v>
      </c>
      <c r="D83" s="26" t="str">
        <f>VLOOKUP(A83,'[2]BASE 2022'!$E$5:$AX$1380,24,0)</f>
        <v>Prestación de Servicios Profesionales</v>
      </c>
      <c r="E83" s="19" t="s">
        <v>514</v>
      </c>
      <c r="F83" s="19" t="s">
        <v>615</v>
      </c>
      <c r="G83" s="34">
        <v>39046000</v>
      </c>
      <c r="H83" s="18">
        <f>VLOOKUP(A83,'[2]BASE 2022'!$E$5:$AX$1380,37,0)</f>
        <v>44783</v>
      </c>
      <c r="I83" s="20" t="s">
        <v>339</v>
      </c>
      <c r="J83" s="35" t="s">
        <v>1470</v>
      </c>
      <c r="K83" s="48">
        <v>0</v>
      </c>
      <c r="L83" s="36">
        <v>0</v>
      </c>
      <c r="M83" s="36"/>
      <c r="N83" s="37">
        <v>39046000</v>
      </c>
      <c r="O83" s="38">
        <v>1</v>
      </c>
      <c r="P83" s="22"/>
      <c r="Q83" s="23"/>
      <c r="R83" s="29"/>
    </row>
    <row r="84" spans="1:18" ht="17.25" customHeight="1" x14ac:dyDescent="0.25">
      <c r="A84" s="51">
        <v>72</v>
      </c>
      <c r="B84" s="17">
        <f>VLOOKUP(A84,'[2]BASE 2022'!$E$5:$AX$1380,18,0)</f>
        <v>44566</v>
      </c>
      <c r="C84" s="33">
        <f>VLOOKUP(A84,'[2]BASE 2022'!$E$5:$AX$1380,28,0)</f>
        <v>44572</v>
      </c>
      <c r="D84" s="26" t="str">
        <f>VLOOKUP(A84,'[2]BASE 2022'!$E$5:$AX$1380,24,0)</f>
        <v>Prestación de Servicios Profesionales</v>
      </c>
      <c r="E84" s="19" t="s">
        <v>490</v>
      </c>
      <c r="F84" s="19" t="s">
        <v>616</v>
      </c>
      <c r="G84" s="34">
        <v>71070000</v>
      </c>
      <c r="H84" s="18">
        <f>VLOOKUP(A84,'[2]BASE 2022'!$E$5:$AX$1380,37,0)</f>
        <v>44920</v>
      </c>
      <c r="I84" s="20" t="s">
        <v>339</v>
      </c>
      <c r="J84" s="35" t="s">
        <v>1471</v>
      </c>
      <c r="K84" s="48">
        <v>0</v>
      </c>
      <c r="L84" s="36">
        <v>0</v>
      </c>
      <c r="M84" s="36"/>
      <c r="N84" s="37">
        <v>71070000</v>
      </c>
      <c r="O84" s="38">
        <v>1</v>
      </c>
      <c r="P84" s="22"/>
      <c r="Q84" s="23"/>
      <c r="R84" s="29"/>
    </row>
    <row r="85" spans="1:18" ht="17.25" customHeight="1" x14ac:dyDescent="0.25">
      <c r="A85" s="51">
        <v>73</v>
      </c>
      <c r="B85" s="17">
        <f>VLOOKUP(A85,'[2]BASE 2022'!$E$5:$AX$1380,18,0)</f>
        <v>44568</v>
      </c>
      <c r="C85" s="33">
        <f>VLOOKUP(A85,'[2]BASE 2022'!$E$5:$AX$1380,28,0)</f>
        <v>44572</v>
      </c>
      <c r="D85" s="26" t="str">
        <f>VLOOKUP(A85,'[2]BASE 2022'!$E$5:$AX$1380,24,0)</f>
        <v>Prestación de Servicios Profesionales</v>
      </c>
      <c r="E85" s="19" t="s">
        <v>376</v>
      </c>
      <c r="F85" s="19" t="s">
        <v>617</v>
      </c>
      <c r="G85" s="34">
        <v>82915000</v>
      </c>
      <c r="H85" s="18">
        <f>VLOOKUP(A85,'[2]BASE 2022'!$E$5:$AX$1380,37,0)</f>
        <v>44938</v>
      </c>
      <c r="I85" s="20" t="s">
        <v>339</v>
      </c>
      <c r="J85" s="35" t="s">
        <v>1472</v>
      </c>
      <c r="K85" s="48">
        <v>1</v>
      </c>
      <c r="L85" s="36">
        <v>4085667</v>
      </c>
      <c r="M85" s="36"/>
      <c r="N85" s="37">
        <v>87000667</v>
      </c>
      <c r="O85" s="38">
        <v>0.96721311475409832</v>
      </c>
      <c r="P85" s="22"/>
      <c r="Q85" s="23"/>
      <c r="R85" s="29"/>
    </row>
    <row r="86" spans="1:18" ht="17.25" customHeight="1" x14ac:dyDescent="0.25">
      <c r="A86" s="51">
        <v>74</v>
      </c>
      <c r="B86" s="17">
        <f>VLOOKUP(A86,'[2]BASE 2022'!$E$5:$AX$1380,18,0)</f>
        <v>44568</v>
      </c>
      <c r="C86" s="33">
        <f>VLOOKUP(A86,'[2]BASE 2022'!$E$5:$AX$1380,28,0)</f>
        <v>44572</v>
      </c>
      <c r="D86" s="26" t="str">
        <f>VLOOKUP(A86,'[2]BASE 2022'!$E$5:$AX$1380,24,0)</f>
        <v>Prestación de Servicios Profesionales</v>
      </c>
      <c r="E86" s="19" t="s">
        <v>2855</v>
      </c>
      <c r="F86" s="19" t="s">
        <v>618</v>
      </c>
      <c r="G86" s="34">
        <v>82915000</v>
      </c>
      <c r="H86" s="18">
        <f>VLOOKUP(A86,'[2]BASE 2022'!$E$5:$AX$1380,37,0)</f>
        <v>44937</v>
      </c>
      <c r="I86" s="20" t="s">
        <v>339</v>
      </c>
      <c r="J86" s="35" t="s">
        <v>1473</v>
      </c>
      <c r="K86" s="48">
        <v>1</v>
      </c>
      <c r="L86" s="36">
        <v>3845333</v>
      </c>
      <c r="M86" s="36"/>
      <c r="N86" s="37">
        <v>86760333</v>
      </c>
      <c r="O86" s="38">
        <v>0.96986301369863015</v>
      </c>
      <c r="P86" s="22"/>
      <c r="Q86" s="23"/>
      <c r="R86" s="29"/>
    </row>
    <row r="87" spans="1:18" ht="17.25" customHeight="1" x14ac:dyDescent="0.25">
      <c r="A87" s="51">
        <v>75</v>
      </c>
      <c r="B87" s="17">
        <f>VLOOKUP(A87,'[2]BASE 2022'!$E$5:$AX$1380,18,0)</f>
        <v>44566</v>
      </c>
      <c r="C87" s="33">
        <f>VLOOKUP(A87,'[2]BASE 2022'!$E$5:$AX$1380,28,0)</f>
        <v>44572</v>
      </c>
      <c r="D87" s="26" t="str">
        <f>VLOOKUP(A87,'[2]BASE 2022'!$E$5:$AX$1380,24,0)</f>
        <v>Prestación de Servicios Profesionales</v>
      </c>
      <c r="E87" s="19" t="s">
        <v>1231</v>
      </c>
      <c r="F87" s="19" t="s">
        <v>619</v>
      </c>
      <c r="G87" s="34">
        <v>41440000</v>
      </c>
      <c r="H87" s="18">
        <f>VLOOKUP(A87,'[2]BASE 2022'!$E$5:$AX$1380,37,0)</f>
        <v>44833</v>
      </c>
      <c r="I87" s="20" t="s">
        <v>339</v>
      </c>
      <c r="J87" s="35" t="s">
        <v>1474</v>
      </c>
      <c r="K87" s="48">
        <v>1</v>
      </c>
      <c r="L87" s="36">
        <v>9669333</v>
      </c>
      <c r="M87" s="36"/>
      <c r="N87" s="37">
        <v>51109333</v>
      </c>
      <c r="O87" s="38">
        <v>1</v>
      </c>
      <c r="P87" s="22"/>
      <c r="Q87" s="23"/>
      <c r="R87" s="29"/>
    </row>
    <row r="88" spans="1:18" ht="17.25" customHeight="1" x14ac:dyDescent="0.25">
      <c r="A88" s="51">
        <v>76</v>
      </c>
      <c r="B88" s="17">
        <f>VLOOKUP(A88,'[2]BASE 2022'!$E$5:$AX$1380,18,0)</f>
        <v>44566</v>
      </c>
      <c r="C88" s="33">
        <f>VLOOKUP(A88,'[2]BASE 2022'!$E$5:$AX$1380,28,0)</f>
        <v>44568</v>
      </c>
      <c r="D88" s="26" t="str">
        <f>VLOOKUP(A88,'[2]BASE 2022'!$E$5:$AX$1380,24,0)</f>
        <v>Prestación de Servicios Profesionales</v>
      </c>
      <c r="E88" s="19" t="s">
        <v>214</v>
      </c>
      <c r="F88" s="19" t="s">
        <v>620</v>
      </c>
      <c r="G88" s="34">
        <v>106605000</v>
      </c>
      <c r="H88" s="18">
        <f>VLOOKUP(A88,'[2]BASE 2022'!$E$5:$AX$1380,37,0)</f>
        <v>44956</v>
      </c>
      <c r="I88" s="20" t="s">
        <v>339</v>
      </c>
      <c r="J88" s="35" t="s">
        <v>1475</v>
      </c>
      <c r="K88" s="48">
        <v>1</v>
      </c>
      <c r="L88" s="36">
        <v>12051000</v>
      </c>
      <c r="M88" s="36"/>
      <c r="N88" s="37">
        <v>118656000</v>
      </c>
      <c r="O88" s="38">
        <v>0.92268041237113407</v>
      </c>
      <c r="P88" s="22"/>
      <c r="Q88" s="23"/>
      <c r="R88" s="29"/>
    </row>
    <row r="89" spans="1:18" ht="17.25" customHeight="1" x14ac:dyDescent="0.25">
      <c r="A89" s="51">
        <v>77</v>
      </c>
      <c r="B89" s="17">
        <f>VLOOKUP(A89,'[2]BASE 2022'!$E$5:$AX$1380,18,0)</f>
        <v>44566</v>
      </c>
      <c r="C89" s="33">
        <f>VLOOKUP(A89,'[2]BASE 2022'!$E$5:$AX$1380,28,0)</f>
        <v>44568</v>
      </c>
      <c r="D89" s="26" t="str">
        <f>VLOOKUP(A89,'[2]BASE 2022'!$E$5:$AX$1380,24,0)</f>
        <v>Prestación de Servicios Profesionales</v>
      </c>
      <c r="E89" s="19" t="s">
        <v>437</v>
      </c>
      <c r="F89" s="19" t="s">
        <v>621</v>
      </c>
      <c r="G89" s="34">
        <v>80752000</v>
      </c>
      <c r="H89" s="18">
        <f>VLOOKUP(A89,'[2]BASE 2022'!$E$5:$AX$1380,37,0)</f>
        <v>44985</v>
      </c>
      <c r="I89" s="20" t="s">
        <v>339</v>
      </c>
      <c r="J89" s="35" t="s">
        <v>1476</v>
      </c>
      <c r="K89" s="48">
        <v>1</v>
      </c>
      <c r="L89" s="36">
        <v>18746000</v>
      </c>
      <c r="M89" s="36"/>
      <c r="N89" s="37">
        <v>99498000</v>
      </c>
      <c r="O89" s="38">
        <v>0.85851318944844124</v>
      </c>
      <c r="P89" s="22"/>
      <c r="Q89" s="23"/>
      <c r="R89" s="29"/>
    </row>
    <row r="90" spans="1:18" ht="17.25" customHeight="1" x14ac:dyDescent="0.25">
      <c r="A90" s="51">
        <v>78</v>
      </c>
      <c r="B90" s="17">
        <f>VLOOKUP(A90,'[2]BASE 2022'!$E$5:$AX$1380,18,0)</f>
        <v>44566</v>
      </c>
      <c r="C90" s="33">
        <f>VLOOKUP(A90,'[2]BASE 2022'!$E$5:$AX$1380,28,0)</f>
        <v>44568</v>
      </c>
      <c r="D90" s="26" t="str">
        <f>VLOOKUP(A90,'[2]BASE 2022'!$E$5:$AX$1380,24,0)</f>
        <v>Prestación de Servicios Profesionales</v>
      </c>
      <c r="E90" s="19" t="s">
        <v>67</v>
      </c>
      <c r="F90" s="19" t="s">
        <v>508</v>
      </c>
      <c r="G90" s="34">
        <v>128700000</v>
      </c>
      <c r="H90" s="18">
        <f>VLOOKUP(A90,'[2]BASE 2022'!$E$5:$AX$1380,37,0)</f>
        <v>44922</v>
      </c>
      <c r="I90" s="20" t="s">
        <v>339</v>
      </c>
      <c r="J90" s="35" t="s">
        <v>1477</v>
      </c>
      <c r="K90" s="48">
        <v>0</v>
      </c>
      <c r="L90" s="36">
        <v>0</v>
      </c>
      <c r="M90" s="36"/>
      <c r="N90" s="37">
        <v>128700000</v>
      </c>
      <c r="O90" s="38">
        <v>1</v>
      </c>
      <c r="P90" s="22"/>
      <c r="Q90" s="23"/>
      <c r="R90" s="29"/>
    </row>
    <row r="91" spans="1:18" ht="17.25" customHeight="1" x14ac:dyDescent="0.25">
      <c r="A91" s="51">
        <v>79</v>
      </c>
      <c r="B91" s="17">
        <f>VLOOKUP(A91,'[2]BASE 2022'!$E$5:$AX$1380,18,0)</f>
        <v>44566</v>
      </c>
      <c r="C91" s="33">
        <f>VLOOKUP(A91,'[2]BASE 2022'!$E$5:$AX$1380,28,0)</f>
        <v>44568</v>
      </c>
      <c r="D91" s="26" t="str">
        <f>VLOOKUP(A91,'[2]BASE 2022'!$E$5:$AX$1380,24,0)</f>
        <v>Prestación de Servicios Profesionales</v>
      </c>
      <c r="E91" s="19" t="s">
        <v>2410</v>
      </c>
      <c r="F91" s="19" t="s">
        <v>622</v>
      </c>
      <c r="G91" s="34">
        <v>132250000</v>
      </c>
      <c r="H91" s="18">
        <f>VLOOKUP(A91,'[2]BASE 2022'!$E$5:$AX$1380,37,0)</f>
        <v>44942</v>
      </c>
      <c r="I91" s="20" t="s">
        <v>339</v>
      </c>
      <c r="J91" s="35" t="s">
        <v>1478</v>
      </c>
      <c r="K91" s="48">
        <v>1</v>
      </c>
      <c r="L91" s="36">
        <v>9583333</v>
      </c>
      <c r="M91" s="36"/>
      <c r="N91" s="37">
        <v>141833333</v>
      </c>
      <c r="O91" s="38">
        <v>0.95721925133689845</v>
      </c>
      <c r="P91" s="22"/>
      <c r="Q91" s="23"/>
      <c r="R91" s="29"/>
    </row>
    <row r="92" spans="1:18" ht="17.25" customHeight="1" x14ac:dyDescent="0.25">
      <c r="A92" s="51">
        <v>80</v>
      </c>
      <c r="B92" s="17">
        <f>VLOOKUP(A92,'[2]BASE 2022'!$E$5:$AX$1380,18,0)</f>
        <v>44566</v>
      </c>
      <c r="C92" s="33">
        <f>VLOOKUP(A92,'[2]BASE 2022'!$E$5:$AX$1380,28,0)</f>
        <v>44572</v>
      </c>
      <c r="D92" s="26" t="str">
        <f>VLOOKUP(A92,'[2]BASE 2022'!$E$5:$AX$1380,24,0)</f>
        <v>Prestación de Servicios Profesionales</v>
      </c>
      <c r="E92" s="19" t="s">
        <v>259</v>
      </c>
      <c r="F92" s="19" t="s">
        <v>623</v>
      </c>
      <c r="G92" s="34">
        <v>69525000</v>
      </c>
      <c r="H92" s="18">
        <f>VLOOKUP(A92,'[2]BASE 2022'!$E$5:$AX$1380,37,0)</f>
        <v>44844</v>
      </c>
      <c r="I92" s="20" t="s">
        <v>339</v>
      </c>
      <c r="J92" s="35" t="s">
        <v>1479</v>
      </c>
      <c r="K92" s="48">
        <v>0</v>
      </c>
      <c r="L92" s="36">
        <v>0</v>
      </c>
      <c r="M92" s="36"/>
      <c r="N92" s="37">
        <v>69525000</v>
      </c>
      <c r="O92" s="38">
        <v>1</v>
      </c>
      <c r="P92" s="22"/>
      <c r="Q92" s="23"/>
      <c r="R92" s="29"/>
    </row>
    <row r="93" spans="1:18" ht="17.25" customHeight="1" x14ac:dyDescent="0.25">
      <c r="A93" s="51">
        <v>81</v>
      </c>
      <c r="B93" s="17">
        <f>VLOOKUP(A93,'[2]BASE 2022'!$E$5:$AX$1380,18,0)</f>
        <v>44566</v>
      </c>
      <c r="C93" s="33">
        <f>VLOOKUP(A93,'[2]BASE 2022'!$E$5:$AX$1380,28,0)</f>
        <v>44572</v>
      </c>
      <c r="D93" s="26" t="str">
        <f>VLOOKUP(A93,'[2]BASE 2022'!$E$5:$AX$1380,24,0)</f>
        <v>Prestación de Servicios Profesionales</v>
      </c>
      <c r="E93" s="19" t="s">
        <v>186</v>
      </c>
      <c r="F93" s="19" t="s">
        <v>624</v>
      </c>
      <c r="G93" s="34">
        <v>83430000</v>
      </c>
      <c r="H93" s="18">
        <f>VLOOKUP(A93,'[2]BASE 2022'!$E$5:$AX$1380,37,0)</f>
        <v>44925</v>
      </c>
      <c r="I93" s="20" t="s">
        <v>339</v>
      </c>
      <c r="J93" s="35" t="s">
        <v>1480</v>
      </c>
      <c r="K93" s="48">
        <v>1</v>
      </c>
      <c r="L93" s="36">
        <v>24720000</v>
      </c>
      <c r="M93" s="36"/>
      <c r="N93" s="37">
        <v>108150000</v>
      </c>
      <c r="O93" s="38">
        <v>1</v>
      </c>
      <c r="P93" s="22"/>
      <c r="Q93" s="23"/>
      <c r="R93" s="29"/>
    </row>
    <row r="94" spans="1:18" ht="17.25" customHeight="1" x14ac:dyDescent="0.25">
      <c r="A94" s="51">
        <v>82</v>
      </c>
      <c r="B94" s="17">
        <f>VLOOKUP(A94,'[2]BASE 2022'!$E$5:$AX$1380,18,0)</f>
        <v>44566</v>
      </c>
      <c r="C94" s="33">
        <f>VLOOKUP(A94,'[2]BASE 2022'!$E$5:$AX$1380,28,0)</f>
        <v>44572</v>
      </c>
      <c r="D94" s="26" t="str">
        <f>VLOOKUP(A94,'[2]BASE 2022'!$E$5:$AX$1380,24,0)</f>
        <v>Prestación de Servicios Profesionales</v>
      </c>
      <c r="E94" s="19" t="s">
        <v>2856</v>
      </c>
      <c r="F94" s="19" t="s">
        <v>625</v>
      </c>
      <c r="G94" s="34">
        <v>47700000</v>
      </c>
      <c r="H94" s="18">
        <f>VLOOKUP(A94,'[2]BASE 2022'!$E$5:$AX$1380,37,0)</f>
        <v>44844</v>
      </c>
      <c r="I94" s="20" t="s">
        <v>339</v>
      </c>
      <c r="J94" s="35" t="s">
        <v>1481</v>
      </c>
      <c r="K94" s="48">
        <v>0</v>
      </c>
      <c r="L94" s="36">
        <v>0</v>
      </c>
      <c r="M94" s="36"/>
      <c r="N94" s="37">
        <v>47700000</v>
      </c>
      <c r="O94" s="38">
        <v>1</v>
      </c>
      <c r="P94" s="22"/>
      <c r="Q94" s="23"/>
      <c r="R94" s="29"/>
    </row>
    <row r="95" spans="1:18" ht="17.25" customHeight="1" x14ac:dyDescent="0.25">
      <c r="A95" s="51">
        <v>83</v>
      </c>
      <c r="B95" s="17">
        <f>VLOOKUP(A95,'[2]BASE 2022'!$E$5:$AX$1380,18,0)</f>
        <v>44566</v>
      </c>
      <c r="C95" s="33">
        <f>VLOOKUP(A95,'[2]BASE 2022'!$E$5:$AX$1380,28,0)</f>
        <v>44572</v>
      </c>
      <c r="D95" s="26" t="str">
        <f>VLOOKUP(A95,'[2]BASE 2022'!$E$5:$AX$1380,24,0)</f>
        <v>Prestación de Servicios Profesionales</v>
      </c>
      <c r="E95" s="19" t="s">
        <v>62</v>
      </c>
      <c r="F95" s="19" t="s">
        <v>626</v>
      </c>
      <c r="G95" s="34">
        <v>55620000</v>
      </c>
      <c r="H95" s="18">
        <f>VLOOKUP(A95,'[2]BASE 2022'!$E$5:$AX$1380,37,0)</f>
        <v>44844</v>
      </c>
      <c r="I95" s="20" t="s">
        <v>339</v>
      </c>
      <c r="J95" s="35" t="s">
        <v>1482</v>
      </c>
      <c r="K95" s="48">
        <v>0</v>
      </c>
      <c r="L95" s="36">
        <v>0</v>
      </c>
      <c r="M95" s="36"/>
      <c r="N95" s="37">
        <v>55620000</v>
      </c>
      <c r="O95" s="38">
        <v>1</v>
      </c>
      <c r="P95" s="22"/>
      <c r="Q95" s="23"/>
      <c r="R95" s="29"/>
    </row>
    <row r="96" spans="1:18" ht="17.25" customHeight="1" x14ac:dyDescent="0.25">
      <c r="A96" s="51">
        <v>84</v>
      </c>
      <c r="B96" s="17">
        <f>VLOOKUP(A96,'[2]BASE 2022'!$E$5:$AX$1380,18,0)</f>
        <v>44566</v>
      </c>
      <c r="C96" s="33">
        <f>VLOOKUP(A96,'[2]BASE 2022'!$E$5:$AX$1380,28,0)</f>
        <v>44572</v>
      </c>
      <c r="D96" s="26" t="str">
        <f>VLOOKUP(A96,'[2]BASE 2022'!$E$5:$AX$1380,24,0)</f>
        <v>Prestación de Servicios Profesionales</v>
      </c>
      <c r="E96" s="19" t="s">
        <v>27</v>
      </c>
      <c r="F96" s="19" t="s">
        <v>627</v>
      </c>
      <c r="G96" s="34">
        <v>55620000</v>
      </c>
      <c r="H96" s="18">
        <f>VLOOKUP(A96,'[2]BASE 2022'!$E$5:$AX$1380,37,0)</f>
        <v>44844</v>
      </c>
      <c r="I96" s="20" t="s">
        <v>339</v>
      </c>
      <c r="J96" s="35" t="s">
        <v>1483</v>
      </c>
      <c r="K96" s="48">
        <v>0</v>
      </c>
      <c r="L96" s="36">
        <v>0</v>
      </c>
      <c r="M96" s="36"/>
      <c r="N96" s="37">
        <v>55620000</v>
      </c>
      <c r="O96" s="38">
        <v>1</v>
      </c>
      <c r="P96" s="22"/>
      <c r="Q96" s="23"/>
      <c r="R96" s="29"/>
    </row>
    <row r="97" spans="1:18" ht="17.25" customHeight="1" x14ac:dyDescent="0.25">
      <c r="A97" s="51">
        <v>85</v>
      </c>
      <c r="B97" s="17">
        <f>VLOOKUP(A97,'[2]BASE 2022'!$E$5:$AX$1380,18,0)</f>
        <v>44566</v>
      </c>
      <c r="C97" s="33">
        <f>VLOOKUP(A97,'[2]BASE 2022'!$E$5:$AX$1380,28,0)</f>
        <v>44568</v>
      </c>
      <c r="D97" s="26" t="str">
        <f>VLOOKUP(A97,'[2]BASE 2022'!$E$5:$AX$1380,24,0)</f>
        <v>Prestación de Servicios Profesionales</v>
      </c>
      <c r="E97" s="19" t="s">
        <v>2311</v>
      </c>
      <c r="F97" s="19" t="s">
        <v>628</v>
      </c>
      <c r="G97" s="34">
        <v>71070000</v>
      </c>
      <c r="H97" s="18">
        <f>VLOOKUP(A97,'[2]BASE 2022'!$E$5:$AX$1380,37,0)</f>
        <v>44956</v>
      </c>
      <c r="I97" s="20" t="s">
        <v>339</v>
      </c>
      <c r="J97" s="35" t="s">
        <v>1484</v>
      </c>
      <c r="K97" s="48">
        <v>1</v>
      </c>
      <c r="L97" s="36">
        <v>8034000</v>
      </c>
      <c r="M97" s="36"/>
      <c r="N97" s="37">
        <v>79104000</v>
      </c>
      <c r="O97" s="38">
        <v>0.92268041237113407</v>
      </c>
      <c r="P97" s="22"/>
      <c r="Q97" s="23"/>
      <c r="R97" s="29"/>
    </row>
    <row r="98" spans="1:18" ht="17.25" customHeight="1" x14ac:dyDescent="0.25">
      <c r="A98" s="51">
        <v>86</v>
      </c>
      <c r="B98" s="17">
        <f>VLOOKUP(A98,'[2]BASE 2022'!$E$5:$AX$1380,18,0)</f>
        <v>44566</v>
      </c>
      <c r="C98" s="33">
        <f>VLOOKUP(A98,'[2]BASE 2022'!$E$5:$AX$1380,28,0)</f>
        <v>44567</v>
      </c>
      <c r="D98" s="26" t="str">
        <f>VLOOKUP(A98,'[2]BASE 2022'!$E$5:$AX$1380,24,0)</f>
        <v>Prestación de Servicios Profesionales</v>
      </c>
      <c r="E98" s="19" t="s">
        <v>537</v>
      </c>
      <c r="F98" s="19" t="s">
        <v>629</v>
      </c>
      <c r="G98" s="34">
        <v>92840000</v>
      </c>
      <c r="H98" s="18">
        <f>VLOOKUP(A98,'[2]BASE 2022'!$E$5:$AX$1380,37,0)</f>
        <v>44749</v>
      </c>
      <c r="I98" s="20" t="s">
        <v>339</v>
      </c>
      <c r="J98" s="35" t="s">
        <v>1485</v>
      </c>
      <c r="K98" s="48">
        <v>0</v>
      </c>
      <c r="L98" s="36">
        <v>0</v>
      </c>
      <c r="M98" s="36">
        <v>41637334</v>
      </c>
      <c r="N98" s="37">
        <v>51202666</v>
      </c>
      <c r="O98" s="38">
        <v>1</v>
      </c>
      <c r="P98" s="22"/>
      <c r="Q98" s="23"/>
      <c r="R98" s="29"/>
    </row>
    <row r="99" spans="1:18" ht="17.25" customHeight="1" x14ac:dyDescent="0.25">
      <c r="A99" s="51">
        <v>87</v>
      </c>
      <c r="B99" s="17">
        <f>VLOOKUP(A99,'[2]BASE 2022'!$E$5:$AX$1380,18,0)</f>
        <v>44567</v>
      </c>
      <c r="C99" s="33">
        <f>VLOOKUP(A99,'[2]BASE 2022'!$E$5:$AX$1380,28,0)</f>
        <v>44573</v>
      </c>
      <c r="D99" s="26" t="str">
        <f>VLOOKUP(A99,'[2]BASE 2022'!$E$5:$AX$1380,24,0)</f>
        <v>Prestación de Servicios Profesionales</v>
      </c>
      <c r="E99" s="19" t="s">
        <v>112</v>
      </c>
      <c r="F99" s="19" t="s">
        <v>630</v>
      </c>
      <c r="G99" s="34">
        <v>69525000</v>
      </c>
      <c r="H99" s="18">
        <f>VLOOKUP(A99,'[2]BASE 2022'!$E$5:$AX$1380,37,0)</f>
        <v>44845</v>
      </c>
      <c r="I99" s="20" t="s">
        <v>339</v>
      </c>
      <c r="J99" s="35" t="s">
        <v>1486</v>
      </c>
      <c r="K99" s="48">
        <v>0</v>
      </c>
      <c r="L99" s="36">
        <v>0</v>
      </c>
      <c r="M99" s="36"/>
      <c r="N99" s="37">
        <v>69525000</v>
      </c>
      <c r="O99" s="38">
        <v>1</v>
      </c>
      <c r="P99" s="22"/>
      <c r="Q99" s="23"/>
      <c r="R99" s="29"/>
    </row>
    <row r="100" spans="1:18" ht="17.25" customHeight="1" x14ac:dyDescent="0.25">
      <c r="A100" s="51">
        <v>88</v>
      </c>
      <c r="B100" s="17">
        <f>VLOOKUP(A100,'[2]BASE 2022'!$E$5:$AX$1380,18,0)</f>
        <v>44567</v>
      </c>
      <c r="C100" s="33">
        <f>VLOOKUP(A100,'[2]BASE 2022'!$E$5:$AX$1380,28,0)</f>
        <v>44572</v>
      </c>
      <c r="D100" s="26" t="str">
        <f>VLOOKUP(A100,'[2]BASE 2022'!$E$5:$AX$1380,24,0)</f>
        <v>Prestación de Servicios Profesionales</v>
      </c>
      <c r="E100" s="19" t="s">
        <v>50</v>
      </c>
      <c r="F100" s="19" t="s">
        <v>631</v>
      </c>
      <c r="G100" s="34">
        <v>138000000</v>
      </c>
      <c r="H100" s="18">
        <f>VLOOKUP(A100,'[2]BASE 2022'!$E$5:$AX$1380,37,0)</f>
        <v>44956</v>
      </c>
      <c r="I100" s="20" t="s">
        <v>339</v>
      </c>
      <c r="J100" s="35" t="s">
        <v>1487</v>
      </c>
      <c r="K100" s="48">
        <v>1</v>
      </c>
      <c r="L100" s="36">
        <v>14000000</v>
      </c>
      <c r="M100" s="36"/>
      <c r="N100" s="37">
        <v>152000000</v>
      </c>
      <c r="O100" s="38">
        <v>0.921875</v>
      </c>
      <c r="P100" s="22"/>
      <c r="Q100" s="23"/>
      <c r="R100" s="29"/>
    </row>
    <row r="101" spans="1:18" ht="17.25" customHeight="1" x14ac:dyDescent="0.25">
      <c r="A101" s="51">
        <v>89</v>
      </c>
      <c r="B101" s="17">
        <f>VLOOKUP(A101,'[2]BASE 2022'!$E$5:$AX$1380,18,0)</f>
        <v>44567</v>
      </c>
      <c r="C101" s="33">
        <f>VLOOKUP(A101,'[2]BASE 2022'!$E$5:$AX$1380,28,0)</f>
        <v>44572</v>
      </c>
      <c r="D101" s="26" t="str">
        <f>VLOOKUP(A101,'[2]BASE 2022'!$E$5:$AX$1380,24,0)</f>
        <v>Prestación de Servicios Profesionales</v>
      </c>
      <c r="E101" s="19" t="s">
        <v>468</v>
      </c>
      <c r="F101" s="19" t="s">
        <v>632</v>
      </c>
      <c r="G101" s="34">
        <v>101970000</v>
      </c>
      <c r="H101" s="18">
        <f>VLOOKUP(A101,'[2]BASE 2022'!$E$5:$AX$1380,37,0)</f>
        <v>44941</v>
      </c>
      <c r="I101" s="20" t="s">
        <v>339</v>
      </c>
      <c r="J101" s="35" t="s">
        <v>1488</v>
      </c>
      <c r="K101" s="48">
        <v>1</v>
      </c>
      <c r="L101" s="36">
        <v>35878333</v>
      </c>
      <c r="M101" s="36"/>
      <c r="N101" s="37">
        <v>137848333</v>
      </c>
      <c r="O101" s="38">
        <v>0.95934959349593496</v>
      </c>
      <c r="P101" s="22"/>
      <c r="Q101" s="23"/>
      <c r="R101" s="29"/>
    </row>
    <row r="102" spans="1:18" ht="17.25" customHeight="1" x14ac:dyDescent="0.25">
      <c r="A102" s="51">
        <v>90</v>
      </c>
      <c r="B102" s="17">
        <f>VLOOKUP(A102,'[2]BASE 2022'!$E$5:$AX$1380,18,0)</f>
        <v>44567</v>
      </c>
      <c r="C102" s="33">
        <f>VLOOKUP(A102,'[2]BASE 2022'!$E$5:$AX$1380,28,0)</f>
        <v>44572</v>
      </c>
      <c r="D102" s="26" t="str">
        <f>VLOOKUP(A102,'[2]BASE 2022'!$E$5:$AX$1380,24,0)</f>
        <v>Prestación de Servicios Profesionales</v>
      </c>
      <c r="E102" s="19" t="s">
        <v>33</v>
      </c>
      <c r="F102" s="19" t="s">
        <v>633</v>
      </c>
      <c r="G102" s="34">
        <v>55620000</v>
      </c>
      <c r="H102" s="18">
        <f>VLOOKUP(A102,'[2]BASE 2022'!$E$5:$AX$1380,37,0)</f>
        <v>44844</v>
      </c>
      <c r="I102" s="20" t="s">
        <v>339</v>
      </c>
      <c r="J102" s="35" t="s">
        <v>1489</v>
      </c>
      <c r="K102" s="48">
        <v>0</v>
      </c>
      <c r="L102" s="36">
        <v>0</v>
      </c>
      <c r="M102" s="36"/>
      <c r="N102" s="37">
        <v>55620000</v>
      </c>
      <c r="O102" s="38">
        <v>1</v>
      </c>
      <c r="P102" s="22"/>
      <c r="Q102" s="23"/>
      <c r="R102" s="29"/>
    </row>
    <row r="103" spans="1:18" ht="17.25" customHeight="1" x14ac:dyDescent="0.25">
      <c r="A103" s="51">
        <v>91</v>
      </c>
      <c r="B103" s="17">
        <f>VLOOKUP(A103,'[2]BASE 2022'!$E$5:$AX$1380,18,0)</f>
        <v>44567</v>
      </c>
      <c r="C103" s="33">
        <f>VLOOKUP(A103,'[2]BASE 2022'!$E$5:$AX$1380,28,0)</f>
        <v>44567</v>
      </c>
      <c r="D103" s="26" t="str">
        <f>VLOOKUP(A103,'[2]BASE 2022'!$E$5:$AX$1380,24,0)</f>
        <v>Prestación de Servicios Profesionales</v>
      </c>
      <c r="E103" s="19" t="s">
        <v>2499</v>
      </c>
      <c r="F103" s="19" t="s">
        <v>634</v>
      </c>
      <c r="G103" s="34">
        <v>85675000</v>
      </c>
      <c r="H103" s="18">
        <f>VLOOKUP(A103,'[2]BASE 2022'!$E$5:$AX$1380,37,0)</f>
        <v>44956</v>
      </c>
      <c r="I103" s="20" t="s">
        <v>339</v>
      </c>
      <c r="J103" s="35" t="s">
        <v>1490</v>
      </c>
      <c r="K103" s="48">
        <v>1</v>
      </c>
      <c r="L103" s="36">
        <v>9933333</v>
      </c>
      <c r="M103" s="36"/>
      <c r="N103" s="37">
        <v>95608333</v>
      </c>
      <c r="O103" s="38">
        <v>0.92287917737789205</v>
      </c>
      <c r="P103" s="22"/>
      <c r="Q103" s="23"/>
      <c r="R103" s="29"/>
    </row>
    <row r="104" spans="1:18" ht="17.25" customHeight="1" x14ac:dyDescent="0.25">
      <c r="A104" s="51">
        <v>92</v>
      </c>
      <c r="B104" s="17">
        <f>VLOOKUP(A104,'[2]BASE 2022'!$E$5:$AX$1380,18,0)</f>
        <v>44572</v>
      </c>
      <c r="C104" s="33">
        <f>VLOOKUP(A104,'[2]BASE 2022'!$E$5:$AX$1380,28,0)</f>
        <v>44573</v>
      </c>
      <c r="D104" s="26" t="str">
        <f>VLOOKUP(A104,'[2]BASE 2022'!$E$5:$AX$1380,24,0)</f>
        <v>Prestación de Servicios Profesionales</v>
      </c>
      <c r="E104" s="19" t="s">
        <v>200</v>
      </c>
      <c r="F104" s="19" t="s">
        <v>635</v>
      </c>
      <c r="G104" s="34">
        <v>55620000</v>
      </c>
      <c r="H104" s="18">
        <f>VLOOKUP(A104,'[2]BASE 2022'!$E$5:$AX$1380,37,0)</f>
        <v>44845</v>
      </c>
      <c r="I104" s="20" t="s">
        <v>339</v>
      </c>
      <c r="J104" s="35" t="s">
        <v>1491</v>
      </c>
      <c r="K104" s="48">
        <v>0</v>
      </c>
      <c r="L104" s="36">
        <v>0</v>
      </c>
      <c r="M104" s="36"/>
      <c r="N104" s="37">
        <v>55620000</v>
      </c>
      <c r="O104" s="38">
        <v>1</v>
      </c>
      <c r="P104" s="22"/>
      <c r="Q104" s="23"/>
      <c r="R104" s="29"/>
    </row>
    <row r="105" spans="1:18" ht="17.25" customHeight="1" x14ac:dyDescent="0.25">
      <c r="A105" s="51">
        <v>93</v>
      </c>
      <c r="B105" s="17">
        <f>VLOOKUP(A105,'[2]BASE 2022'!$E$5:$AX$1380,18,0)</f>
        <v>44567</v>
      </c>
      <c r="C105" s="33">
        <f>VLOOKUP(A105,'[2]BASE 2022'!$E$5:$AX$1380,28,0)</f>
        <v>44572</v>
      </c>
      <c r="D105" s="26" t="str">
        <f>VLOOKUP(A105,'[2]BASE 2022'!$E$5:$AX$1380,24,0)</f>
        <v>Prestación de Servicios Profesionales</v>
      </c>
      <c r="E105" s="19" t="s">
        <v>149</v>
      </c>
      <c r="F105" s="19" t="s">
        <v>636</v>
      </c>
      <c r="G105" s="34">
        <v>130295000</v>
      </c>
      <c r="H105" s="18">
        <f>VLOOKUP(A105,'[2]BASE 2022'!$E$5:$AX$1380,37,0)</f>
        <v>44895</v>
      </c>
      <c r="I105" s="20" t="s">
        <v>339</v>
      </c>
      <c r="J105" s="35" t="s">
        <v>1492</v>
      </c>
      <c r="K105" s="48">
        <v>0</v>
      </c>
      <c r="L105" s="36">
        <v>0</v>
      </c>
      <c r="M105" s="36">
        <v>9441667</v>
      </c>
      <c r="N105" s="37">
        <v>120853333</v>
      </c>
      <c r="O105" s="38">
        <v>1</v>
      </c>
      <c r="P105" s="22"/>
      <c r="Q105" s="23"/>
      <c r="R105" s="29"/>
    </row>
    <row r="106" spans="1:18" ht="17.25" customHeight="1" x14ac:dyDescent="0.25">
      <c r="A106" s="51">
        <v>94</v>
      </c>
      <c r="B106" s="17">
        <f>VLOOKUP(A106,'[2]BASE 2022'!$E$5:$AX$1380,18,0)</f>
        <v>44567</v>
      </c>
      <c r="C106" s="33">
        <f>VLOOKUP(A106,'[2]BASE 2022'!$E$5:$AX$1380,28,0)</f>
        <v>44572</v>
      </c>
      <c r="D106" s="26" t="str">
        <f>VLOOKUP(A106,'[2]BASE 2022'!$E$5:$AX$1380,24,0)</f>
        <v>Prestación de Servicios  de Apoyo a la Gestión</v>
      </c>
      <c r="E106" s="19" t="s">
        <v>168</v>
      </c>
      <c r="F106" s="19" t="s">
        <v>637</v>
      </c>
      <c r="G106" s="34">
        <v>31815670</v>
      </c>
      <c r="H106" s="18">
        <f>VLOOKUP(A106,'[2]BASE 2022'!$E$5:$AX$1380,37,0)</f>
        <v>44920</v>
      </c>
      <c r="I106" s="20" t="s">
        <v>339</v>
      </c>
      <c r="J106" s="35" t="s">
        <v>1493</v>
      </c>
      <c r="K106" s="48">
        <v>0</v>
      </c>
      <c r="L106" s="36">
        <v>0</v>
      </c>
      <c r="M106" s="36"/>
      <c r="N106" s="37">
        <v>31815670</v>
      </c>
      <c r="O106" s="38">
        <v>1</v>
      </c>
      <c r="P106" s="22"/>
      <c r="Q106" s="23"/>
      <c r="R106" s="29"/>
    </row>
    <row r="107" spans="1:18" ht="17.25" customHeight="1" x14ac:dyDescent="0.25">
      <c r="A107" s="51">
        <v>95</v>
      </c>
      <c r="B107" s="17">
        <f>VLOOKUP(A107,'[2]BASE 2022'!$E$5:$AX$1380,18,0)</f>
        <v>44567</v>
      </c>
      <c r="C107" s="33">
        <f>VLOOKUP(A107,'[2]BASE 2022'!$E$5:$AX$1380,28,0)</f>
        <v>44572</v>
      </c>
      <c r="D107" s="26" t="str">
        <f>VLOOKUP(A107,'[2]BASE 2022'!$E$5:$AX$1380,24,0)</f>
        <v>Prestación de Servicios Profesionales</v>
      </c>
      <c r="E107" s="19" t="s">
        <v>436</v>
      </c>
      <c r="F107" s="19" t="s">
        <v>638</v>
      </c>
      <c r="G107" s="34">
        <v>88837500</v>
      </c>
      <c r="H107" s="18">
        <f>VLOOKUP(A107,'[2]BASE 2022'!$E$5:$AX$1380,37,0)</f>
        <v>44948</v>
      </c>
      <c r="I107" s="20" t="s">
        <v>339</v>
      </c>
      <c r="J107" s="35" t="s">
        <v>1494</v>
      </c>
      <c r="K107" s="48">
        <v>1</v>
      </c>
      <c r="L107" s="36">
        <v>6952500</v>
      </c>
      <c r="M107" s="36"/>
      <c r="N107" s="37">
        <v>95790000</v>
      </c>
      <c r="O107" s="38">
        <v>0.94148936170212771</v>
      </c>
      <c r="P107" s="22"/>
      <c r="Q107" s="23"/>
      <c r="R107" s="29"/>
    </row>
    <row r="108" spans="1:18" ht="17.25" customHeight="1" x14ac:dyDescent="0.25">
      <c r="A108" s="51">
        <v>96</v>
      </c>
      <c r="B108" s="17">
        <f>VLOOKUP(A108,'[2]BASE 2022'!$E$5:$AX$1380,18,0)</f>
        <v>44567</v>
      </c>
      <c r="C108" s="33">
        <f>VLOOKUP(A108,'[2]BASE 2022'!$E$5:$AX$1380,28,0)</f>
        <v>44572</v>
      </c>
      <c r="D108" s="26" t="str">
        <f>VLOOKUP(A108,'[2]BASE 2022'!$E$5:$AX$1380,24,0)</f>
        <v>Prestación de Servicios Profesionales</v>
      </c>
      <c r="E108" s="19" t="s">
        <v>180</v>
      </c>
      <c r="F108" s="19" t="s">
        <v>639</v>
      </c>
      <c r="G108" s="34">
        <v>60950000</v>
      </c>
      <c r="H108" s="18">
        <f>VLOOKUP(A108,'[2]BASE 2022'!$E$5:$AX$1380,37,0)</f>
        <v>44920</v>
      </c>
      <c r="I108" s="20" t="s">
        <v>339</v>
      </c>
      <c r="J108" s="35" t="s">
        <v>1495</v>
      </c>
      <c r="K108" s="48">
        <v>0</v>
      </c>
      <c r="L108" s="36">
        <v>0</v>
      </c>
      <c r="M108" s="36"/>
      <c r="N108" s="37">
        <v>60950000</v>
      </c>
      <c r="O108" s="38">
        <v>1</v>
      </c>
      <c r="P108" s="22"/>
      <c r="Q108" s="23"/>
      <c r="R108" s="29"/>
    </row>
    <row r="109" spans="1:18" ht="17.25" customHeight="1" x14ac:dyDescent="0.25">
      <c r="A109" s="51">
        <v>97</v>
      </c>
      <c r="B109" s="17">
        <f>VLOOKUP(A109,'[2]BASE 2022'!$E$5:$AX$1380,18,0)</f>
        <v>44567</v>
      </c>
      <c r="C109" s="33">
        <f>VLOOKUP(A109,'[2]BASE 2022'!$E$5:$AX$1380,28,0)</f>
        <v>44572</v>
      </c>
      <c r="D109" s="26" t="str">
        <f>VLOOKUP(A109,'[2]BASE 2022'!$E$5:$AX$1380,24,0)</f>
        <v>Prestación de Servicios Profesionales</v>
      </c>
      <c r="E109" s="19" t="s">
        <v>2857</v>
      </c>
      <c r="F109" s="19" t="s">
        <v>640</v>
      </c>
      <c r="G109" s="34">
        <v>88837500</v>
      </c>
      <c r="H109" s="18">
        <f>VLOOKUP(A109,'[2]BASE 2022'!$E$5:$AX$1380,37,0)</f>
        <v>44920</v>
      </c>
      <c r="I109" s="20" t="s">
        <v>339</v>
      </c>
      <c r="J109" s="35" t="s">
        <v>1496</v>
      </c>
      <c r="K109" s="48">
        <v>0</v>
      </c>
      <c r="L109" s="36">
        <v>0</v>
      </c>
      <c r="M109" s="36"/>
      <c r="N109" s="37">
        <v>88837500</v>
      </c>
      <c r="O109" s="38">
        <v>1</v>
      </c>
      <c r="P109" s="22"/>
      <c r="Q109" s="23"/>
      <c r="R109" s="29"/>
    </row>
    <row r="110" spans="1:18" ht="17.25" customHeight="1" x14ac:dyDescent="0.25">
      <c r="A110" s="51">
        <v>98</v>
      </c>
      <c r="B110" s="17">
        <f>VLOOKUP(A110,'[2]BASE 2022'!$E$5:$AX$1380,18,0)</f>
        <v>44567</v>
      </c>
      <c r="C110" s="33">
        <f>VLOOKUP(A110,'[2]BASE 2022'!$E$5:$AX$1380,28,0)</f>
        <v>44572</v>
      </c>
      <c r="D110" s="26" t="str">
        <f>VLOOKUP(A110,'[2]BASE 2022'!$E$5:$AX$1380,24,0)</f>
        <v>Prestación de Servicios Profesionales</v>
      </c>
      <c r="E110" s="19" t="s">
        <v>451</v>
      </c>
      <c r="F110" s="19" t="s">
        <v>641</v>
      </c>
      <c r="G110" s="34">
        <v>71070000</v>
      </c>
      <c r="H110" s="18">
        <f>VLOOKUP(A110,'[2]BASE 2022'!$E$5:$AX$1380,37,0)</f>
        <v>44920</v>
      </c>
      <c r="I110" s="20" t="s">
        <v>339</v>
      </c>
      <c r="J110" s="35" t="s">
        <v>1497</v>
      </c>
      <c r="K110" s="48">
        <v>0</v>
      </c>
      <c r="L110" s="36">
        <v>0</v>
      </c>
      <c r="M110" s="36"/>
      <c r="N110" s="37">
        <v>71070000</v>
      </c>
      <c r="O110" s="38">
        <v>1</v>
      </c>
      <c r="P110" s="22"/>
      <c r="Q110" s="23"/>
      <c r="R110" s="29"/>
    </row>
    <row r="111" spans="1:18" ht="17.25" customHeight="1" x14ac:dyDescent="0.25">
      <c r="A111" s="51">
        <v>99</v>
      </c>
      <c r="B111" s="17">
        <f>VLOOKUP(A111,'[2]BASE 2022'!$E$5:$AX$1380,18,0)</f>
        <v>44567</v>
      </c>
      <c r="C111" s="33">
        <f>VLOOKUP(A111,'[2]BASE 2022'!$E$5:$AX$1380,28,0)</f>
        <v>44568</v>
      </c>
      <c r="D111" s="26" t="str">
        <f>VLOOKUP(A111,'[2]BASE 2022'!$E$5:$AX$1380,24,0)</f>
        <v>Prestación de Servicios Profesionales</v>
      </c>
      <c r="E111" s="19" t="s">
        <v>2377</v>
      </c>
      <c r="F111" s="19" t="s">
        <v>634</v>
      </c>
      <c r="G111" s="34">
        <v>85675000</v>
      </c>
      <c r="H111" s="18">
        <f>VLOOKUP(A111,'[2]BASE 2022'!$E$5:$AX$1380,37,0)</f>
        <v>44956</v>
      </c>
      <c r="I111" s="20" t="s">
        <v>339</v>
      </c>
      <c r="J111" s="35" t="s">
        <v>1498</v>
      </c>
      <c r="K111" s="48">
        <v>1</v>
      </c>
      <c r="L111" s="36">
        <v>9685000</v>
      </c>
      <c r="M111" s="36"/>
      <c r="N111" s="37">
        <v>95360000</v>
      </c>
      <c r="O111" s="38">
        <v>0.92268041237113407</v>
      </c>
      <c r="P111" s="22"/>
      <c r="Q111" s="23"/>
      <c r="R111" s="29"/>
    </row>
    <row r="112" spans="1:18" ht="17.25" customHeight="1" x14ac:dyDescent="0.25">
      <c r="A112" s="51">
        <v>100</v>
      </c>
      <c r="B112" s="17">
        <f>VLOOKUP(A112,'[2]BASE 2022'!$E$5:$AX$1380,18,0)</f>
        <v>44573</v>
      </c>
      <c r="C112" s="33">
        <f>VLOOKUP(A112,'[2]BASE 2022'!$E$5:$AX$1380,28,0)</f>
        <v>44574</v>
      </c>
      <c r="D112" s="26" t="str">
        <f>VLOOKUP(A112,'[2]BASE 2022'!$E$5:$AX$1380,24,0)</f>
        <v>Prestación de Servicios Profesionales</v>
      </c>
      <c r="E112" s="19" t="s">
        <v>2858</v>
      </c>
      <c r="F112" s="19" t="s">
        <v>642</v>
      </c>
      <c r="G112" s="34">
        <v>44700000</v>
      </c>
      <c r="H112" s="18">
        <f>VLOOKUP(A112,'[2]BASE 2022'!$E$5:$AX$1380,37,0)</f>
        <v>44754</v>
      </c>
      <c r="I112" s="20" t="s">
        <v>339</v>
      </c>
      <c r="J112" s="35" t="s">
        <v>1499</v>
      </c>
      <c r="K112" s="48">
        <v>0</v>
      </c>
      <c r="L112" s="36">
        <v>0</v>
      </c>
      <c r="M112" s="36"/>
      <c r="N112" s="37">
        <v>44700000</v>
      </c>
      <c r="O112" s="38">
        <v>1</v>
      </c>
      <c r="P112" s="22"/>
      <c r="Q112" s="23"/>
      <c r="R112" s="29"/>
    </row>
    <row r="113" spans="1:18" ht="17.25" customHeight="1" x14ac:dyDescent="0.25">
      <c r="A113" s="51">
        <v>101</v>
      </c>
      <c r="B113" s="17">
        <f>VLOOKUP(A113,'[2]BASE 2022'!$E$5:$AX$1380,18,0)</f>
        <v>44572</v>
      </c>
      <c r="C113" s="33">
        <f>VLOOKUP(A113,'[2]BASE 2022'!$E$5:$AX$1380,28,0)</f>
        <v>44574</v>
      </c>
      <c r="D113" s="26" t="str">
        <f>VLOOKUP(A113,'[2]BASE 2022'!$E$5:$AX$1380,24,0)</f>
        <v>Prestación de Servicios Profesionales</v>
      </c>
      <c r="E113" s="19" t="s">
        <v>333</v>
      </c>
      <c r="F113" s="19" t="s">
        <v>634</v>
      </c>
      <c r="G113" s="34">
        <v>85675000</v>
      </c>
      <c r="H113" s="18">
        <f>VLOOKUP(A113,'[2]BASE 2022'!$E$5:$AX$1380,37,0)</f>
        <v>44956</v>
      </c>
      <c r="I113" s="20" t="s">
        <v>339</v>
      </c>
      <c r="J113" s="35" t="s">
        <v>1500</v>
      </c>
      <c r="K113" s="48">
        <v>1</v>
      </c>
      <c r="L113" s="36">
        <v>8195000</v>
      </c>
      <c r="M113" s="36"/>
      <c r="N113" s="37">
        <v>93870000</v>
      </c>
      <c r="O113" s="38">
        <v>0.92146596858638741</v>
      </c>
      <c r="P113" s="22"/>
      <c r="Q113" s="23"/>
      <c r="R113" s="29"/>
    </row>
    <row r="114" spans="1:18" ht="17.25" customHeight="1" x14ac:dyDescent="0.25">
      <c r="A114" s="51">
        <v>102</v>
      </c>
      <c r="B114" s="17">
        <f>VLOOKUP(A114,'[2]BASE 2022'!$E$5:$AX$1380,18,0)</f>
        <v>44579</v>
      </c>
      <c r="C114" s="33">
        <f>VLOOKUP(A114,'[2]BASE 2022'!$E$5:$AX$1380,28,0)</f>
        <v>44579</v>
      </c>
      <c r="D114" s="26" t="str">
        <f>VLOOKUP(A114,'[2]BASE 2022'!$E$5:$AX$1380,24,0)</f>
        <v>Prestación de Servicios Profesionales</v>
      </c>
      <c r="E114" s="19" t="s">
        <v>124</v>
      </c>
      <c r="F114" s="19" t="s">
        <v>642</v>
      </c>
      <c r="G114" s="34">
        <v>85675000</v>
      </c>
      <c r="H114" s="18">
        <f>VLOOKUP(A114,'[2]BASE 2022'!$E$5:$AX$1380,37,0)</f>
        <v>44956</v>
      </c>
      <c r="I114" s="20" t="s">
        <v>339</v>
      </c>
      <c r="J114" s="35" t="s">
        <v>1501</v>
      </c>
      <c r="K114" s="48">
        <v>1</v>
      </c>
      <c r="L114" s="36">
        <v>6953333</v>
      </c>
      <c r="M114" s="36"/>
      <c r="N114" s="37">
        <v>92628333</v>
      </c>
      <c r="O114" s="38">
        <v>0.92042440318302388</v>
      </c>
      <c r="P114" s="22"/>
      <c r="Q114" s="23"/>
      <c r="R114" s="29"/>
    </row>
    <row r="115" spans="1:18" ht="17.25" customHeight="1" x14ac:dyDescent="0.25">
      <c r="A115" s="51">
        <v>103</v>
      </c>
      <c r="B115" s="17">
        <f>VLOOKUP(A115,'[2]BASE 2022'!$E$5:$AX$1380,18,0)</f>
        <v>44585</v>
      </c>
      <c r="C115" s="33">
        <f>VLOOKUP(A115,'[2]BASE 2022'!$E$5:$AX$1380,28,0)</f>
        <v>44586</v>
      </c>
      <c r="D115" s="26" t="str">
        <f>VLOOKUP(A115,'[2]BASE 2022'!$E$5:$AX$1380,24,0)</f>
        <v>Prestación de Servicios Profesionales</v>
      </c>
      <c r="E115" s="19" t="s">
        <v>2859</v>
      </c>
      <c r="F115" s="19" t="s">
        <v>643</v>
      </c>
      <c r="G115" s="34">
        <v>85675000</v>
      </c>
      <c r="H115" s="18">
        <f>VLOOKUP(A115,'[2]BASE 2022'!$E$5:$AX$1380,37,0)</f>
        <v>44956</v>
      </c>
      <c r="I115" s="20" t="s">
        <v>339</v>
      </c>
      <c r="J115" s="35" t="s">
        <v>1502</v>
      </c>
      <c r="K115" s="48">
        <v>1</v>
      </c>
      <c r="L115" s="36">
        <v>5215000</v>
      </c>
      <c r="M115" s="36"/>
      <c r="N115" s="37">
        <v>90890000</v>
      </c>
      <c r="O115" s="38">
        <v>0.91891891891891897</v>
      </c>
      <c r="P115" s="22"/>
      <c r="Q115" s="23"/>
      <c r="R115" s="29"/>
    </row>
    <row r="116" spans="1:18" ht="17.25" customHeight="1" x14ac:dyDescent="0.25">
      <c r="A116" s="51">
        <v>104</v>
      </c>
      <c r="B116" s="17">
        <f>VLOOKUP(A116,'[2]BASE 2022'!$E$5:$AX$1380,18,0)</f>
        <v>44578</v>
      </c>
      <c r="C116" s="33">
        <f>VLOOKUP(A116,'[2]BASE 2022'!$E$5:$AX$1380,28,0)</f>
        <v>44579</v>
      </c>
      <c r="D116" s="26" t="str">
        <f>VLOOKUP(A116,'[2]BASE 2022'!$E$5:$AX$1380,24,0)</f>
        <v>Prestación de Servicios Profesionales</v>
      </c>
      <c r="E116" s="19" t="s">
        <v>1233</v>
      </c>
      <c r="F116" s="19" t="s">
        <v>634</v>
      </c>
      <c r="G116" s="34">
        <v>75900000</v>
      </c>
      <c r="H116" s="18">
        <f>VLOOKUP(A116,'[2]BASE 2022'!$E$5:$AX$1380,37,0)</f>
        <v>44958</v>
      </c>
      <c r="I116" s="20" t="s">
        <v>339</v>
      </c>
      <c r="J116" s="35" t="s">
        <v>1503</v>
      </c>
      <c r="K116" s="48">
        <v>1</v>
      </c>
      <c r="L116" s="36">
        <v>6380000</v>
      </c>
      <c r="M116" s="36"/>
      <c r="N116" s="37">
        <v>82280000</v>
      </c>
      <c r="O116" s="38">
        <v>0.91556728232189977</v>
      </c>
      <c r="P116" s="22"/>
      <c r="Q116" s="23"/>
      <c r="R116" s="29"/>
    </row>
    <row r="117" spans="1:18" ht="17.25" customHeight="1" x14ac:dyDescent="0.25">
      <c r="A117" s="51">
        <v>105</v>
      </c>
      <c r="B117" s="17">
        <f>VLOOKUP(A117,'[2]BASE 2022'!$E$5:$AX$1380,18,0)</f>
        <v>44567</v>
      </c>
      <c r="C117" s="33">
        <f>VLOOKUP(A117,'[2]BASE 2022'!$E$5:$AX$1380,28,0)</f>
        <v>44575</v>
      </c>
      <c r="D117" s="26" t="str">
        <f>VLOOKUP(A117,'[2]BASE 2022'!$E$5:$AX$1380,24,0)</f>
        <v>Prestación de Servicios Profesionales</v>
      </c>
      <c r="E117" s="19" t="s">
        <v>2312</v>
      </c>
      <c r="F117" s="19" t="s">
        <v>644</v>
      </c>
      <c r="G117" s="34">
        <v>67980000</v>
      </c>
      <c r="H117" s="18">
        <f>VLOOKUP(A117,'[2]BASE 2022'!$E$5:$AX$1380,37,0)</f>
        <v>44925</v>
      </c>
      <c r="I117" s="20" t="s">
        <v>339</v>
      </c>
      <c r="J117" s="35" t="s">
        <v>1504</v>
      </c>
      <c r="K117" s="48">
        <v>1</v>
      </c>
      <c r="L117" s="36">
        <v>3502000</v>
      </c>
      <c r="M117" s="36"/>
      <c r="N117" s="37">
        <v>71482000</v>
      </c>
      <c r="O117" s="38">
        <v>1</v>
      </c>
      <c r="P117" s="22"/>
      <c r="Q117" s="23"/>
      <c r="R117" s="29"/>
    </row>
    <row r="118" spans="1:18" ht="17.25" customHeight="1" x14ac:dyDescent="0.25">
      <c r="A118" s="51">
        <v>106</v>
      </c>
      <c r="B118" s="17">
        <f>VLOOKUP(A118,'[2]BASE 2022'!$E$5:$AX$1380,18,0)</f>
        <v>44567</v>
      </c>
      <c r="C118" s="33">
        <f>VLOOKUP(A118,'[2]BASE 2022'!$E$5:$AX$1380,28,0)</f>
        <v>44573</v>
      </c>
      <c r="D118" s="26" t="str">
        <f>VLOOKUP(A118,'[2]BASE 2022'!$E$5:$AX$1380,24,0)</f>
        <v>Prestación de Servicios Profesionales</v>
      </c>
      <c r="E118" s="19" t="s">
        <v>136</v>
      </c>
      <c r="F118" s="19" t="s">
        <v>645</v>
      </c>
      <c r="G118" s="34">
        <v>97727000</v>
      </c>
      <c r="H118" s="18">
        <f>VLOOKUP(A118,'[2]BASE 2022'!$E$5:$AX$1380,37,0)</f>
        <v>44941</v>
      </c>
      <c r="I118" s="20" t="s">
        <v>339</v>
      </c>
      <c r="J118" s="35" t="s">
        <v>1505</v>
      </c>
      <c r="K118" s="48">
        <v>1</v>
      </c>
      <c r="L118" s="36">
        <v>5382067</v>
      </c>
      <c r="M118" s="36"/>
      <c r="N118" s="37">
        <v>103109067</v>
      </c>
      <c r="O118" s="38">
        <v>0.95923913043478259</v>
      </c>
      <c r="P118" s="22"/>
      <c r="Q118" s="23"/>
      <c r="R118" s="29"/>
    </row>
    <row r="119" spans="1:18" ht="17.25" customHeight="1" x14ac:dyDescent="0.25">
      <c r="A119" s="51">
        <v>107</v>
      </c>
      <c r="B119" s="17">
        <f>VLOOKUP(A119,'[2]BASE 2022'!$E$5:$AX$1380,18,0)</f>
        <v>44567</v>
      </c>
      <c r="C119" s="33">
        <f>VLOOKUP(A119,'[2]BASE 2022'!$E$5:$AX$1380,28,0)</f>
        <v>44573</v>
      </c>
      <c r="D119" s="26" t="str">
        <f>VLOOKUP(A119,'[2]BASE 2022'!$E$5:$AX$1380,24,0)</f>
        <v>Prestación de Servicios Profesionales</v>
      </c>
      <c r="E119" s="19" t="s">
        <v>8</v>
      </c>
      <c r="F119" s="19" t="s">
        <v>646</v>
      </c>
      <c r="G119" s="34">
        <v>63699000</v>
      </c>
      <c r="H119" s="18">
        <f>VLOOKUP(A119,'[2]BASE 2022'!$E$5:$AX$1380,37,0)</f>
        <v>44963</v>
      </c>
      <c r="I119" s="20" t="s">
        <v>339</v>
      </c>
      <c r="J119" s="35" t="s">
        <v>1506</v>
      </c>
      <c r="K119" s="48">
        <v>1</v>
      </c>
      <c r="L119" s="36">
        <v>10893451</v>
      </c>
      <c r="M119" s="36"/>
      <c r="N119" s="37">
        <v>74592451</v>
      </c>
      <c r="O119" s="38">
        <v>0.90512820512820513</v>
      </c>
      <c r="P119" s="22"/>
      <c r="Q119" s="23"/>
      <c r="R119" s="29"/>
    </row>
    <row r="120" spans="1:18" ht="17.25" customHeight="1" x14ac:dyDescent="0.25">
      <c r="A120" s="51">
        <v>108</v>
      </c>
      <c r="B120" s="17">
        <f>VLOOKUP(A120,'[2]BASE 2022'!$E$5:$AX$1380,18,0)</f>
        <v>44567</v>
      </c>
      <c r="C120" s="33">
        <f>VLOOKUP(A120,'[2]BASE 2022'!$E$5:$AX$1380,28,0)</f>
        <v>44573</v>
      </c>
      <c r="D120" s="26" t="str">
        <f>VLOOKUP(A120,'[2]BASE 2022'!$E$5:$AX$1380,24,0)</f>
        <v>Prestación de Servicios Profesionales</v>
      </c>
      <c r="E120" s="19" t="s">
        <v>374</v>
      </c>
      <c r="F120" s="19" t="s">
        <v>647</v>
      </c>
      <c r="G120" s="34">
        <v>97727000</v>
      </c>
      <c r="H120" s="18">
        <f>VLOOKUP(A120,'[2]BASE 2022'!$E$5:$AX$1380,37,0)</f>
        <v>44939</v>
      </c>
      <c r="I120" s="20" t="s">
        <v>339</v>
      </c>
      <c r="J120" s="35" t="s">
        <v>1507</v>
      </c>
      <c r="K120" s="48">
        <v>1</v>
      </c>
      <c r="L120" s="36">
        <v>4815533</v>
      </c>
      <c r="M120" s="36"/>
      <c r="N120" s="37">
        <v>102542533</v>
      </c>
      <c r="O120" s="38">
        <v>0.96448087431693985</v>
      </c>
      <c r="P120" s="22"/>
      <c r="Q120" s="23"/>
      <c r="R120" s="29"/>
    </row>
    <row r="121" spans="1:18" ht="17.25" customHeight="1" x14ac:dyDescent="0.25">
      <c r="A121" s="51">
        <v>109</v>
      </c>
      <c r="B121" s="17">
        <f>VLOOKUP(A121,'[2]BASE 2022'!$E$5:$AX$1380,18,0)</f>
        <v>44567</v>
      </c>
      <c r="C121" s="33">
        <f>VLOOKUP(A121,'[2]BASE 2022'!$E$5:$AX$1380,28,0)</f>
        <v>44573</v>
      </c>
      <c r="D121" s="26" t="str">
        <f>VLOOKUP(A121,'[2]BASE 2022'!$E$5:$AX$1380,24,0)</f>
        <v>Prestación de Servicios Profesionales</v>
      </c>
      <c r="E121" s="19" t="s">
        <v>2378</v>
      </c>
      <c r="F121" s="19" t="s">
        <v>648</v>
      </c>
      <c r="G121" s="34">
        <v>97727000</v>
      </c>
      <c r="H121" s="18">
        <f>VLOOKUP(A121,'[2]BASE 2022'!$E$5:$AX$1380,37,0)</f>
        <v>44971</v>
      </c>
      <c r="I121" s="20" t="s">
        <v>339</v>
      </c>
      <c r="J121" s="35" t="s">
        <v>1508</v>
      </c>
      <c r="K121" s="48">
        <v>1</v>
      </c>
      <c r="L121" s="36">
        <v>13596800</v>
      </c>
      <c r="M121" s="36"/>
      <c r="N121" s="37">
        <v>111323800</v>
      </c>
      <c r="O121" s="38">
        <v>0.88693467336683418</v>
      </c>
      <c r="P121" s="22"/>
      <c r="Q121" s="23"/>
      <c r="R121" s="29"/>
    </row>
    <row r="122" spans="1:18" ht="17.25" customHeight="1" x14ac:dyDescent="0.25">
      <c r="A122" s="51">
        <v>110</v>
      </c>
      <c r="B122" s="17">
        <f>VLOOKUP(A122,'[2]BASE 2022'!$E$5:$AX$1380,18,0)</f>
        <v>44567</v>
      </c>
      <c r="C122" s="33">
        <f>VLOOKUP(A122,'[2]BASE 2022'!$E$5:$AX$1380,28,0)</f>
        <v>44573</v>
      </c>
      <c r="D122" s="26" t="str">
        <f>VLOOKUP(A122,'[2]BASE 2022'!$E$5:$AX$1380,24,0)</f>
        <v>Prestación de Servicios Profesionales</v>
      </c>
      <c r="E122" s="19" t="s">
        <v>209</v>
      </c>
      <c r="F122" s="19" t="s">
        <v>649</v>
      </c>
      <c r="G122" s="34">
        <v>106605000</v>
      </c>
      <c r="H122" s="18">
        <f>VLOOKUP(A122,'[2]BASE 2022'!$E$5:$AX$1380,37,0)</f>
        <v>44925</v>
      </c>
      <c r="I122" s="20" t="s">
        <v>339</v>
      </c>
      <c r="J122" s="35" t="s">
        <v>1509</v>
      </c>
      <c r="K122" s="48">
        <v>1</v>
      </c>
      <c r="L122" s="36">
        <v>1236000</v>
      </c>
      <c r="M122" s="36"/>
      <c r="N122" s="37">
        <v>107841000</v>
      </c>
      <c r="O122" s="38">
        <v>1</v>
      </c>
      <c r="P122" s="22"/>
      <c r="Q122" s="23"/>
      <c r="R122" s="29"/>
    </row>
    <row r="123" spans="1:18" ht="17.25" customHeight="1" x14ac:dyDescent="0.25">
      <c r="A123" s="51">
        <v>111</v>
      </c>
      <c r="B123" s="17">
        <f>VLOOKUP(A123,'[2]BASE 2022'!$E$5:$AX$1380,18,0)</f>
        <v>44567</v>
      </c>
      <c r="C123" s="33">
        <f>VLOOKUP(A123,'[2]BASE 2022'!$E$5:$AX$1380,28,0)</f>
        <v>44573</v>
      </c>
      <c r="D123" s="26" t="str">
        <f>VLOOKUP(A123,'[2]BASE 2022'!$E$5:$AX$1380,24,0)</f>
        <v>Prestación de Servicios Profesionales</v>
      </c>
      <c r="E123" s="19" t="s">
        <v>301</v>
      </c>
      <c r="F123" s="19" t="s">
        <v>650</v>
      </c>
      <c r="G123" s="34">
        <v>118450000</v>
      </c>
      <c r="H123" s="18">
        <f>VLOOKUP(A123,'[2]BASE 2022'!$E$5:$AX$1380,37,0)</f>
        <v>44991</v>
      </c>
      <c r="I123" s="20" t="s">
        <v>339</v>
      </c>
      <c r="J123" s="35" t="s">
        <v>1510</v>
      </c>
      <c r="K123" s="48">
        <v>1</v>
      </c>
      <c r="L123" s="36">
        <v>24033333</v>
      </c>
      <c r="M123" s="36"/>
      <c r="N123" s="37">
        <v>142483333</v>
      </c>
      <c r="O123" s="38">
        <v>0.84449760765550241</v>
      </c>
      <c r="P123" s="22"/>
      <c r="Q123" s="23"/>
      <c r="R123" s="29"/>
    </row>
    <row r="124" spans="1:18" ht="17.25" customHeight="1" x14ac:dyDescent="0.25">
      <c r="A124" s="51">
        <v>112</v>
      </c>
      <c r="B124" s="17">
        <f>VLOOKUP(A124,'[2]BASE 2022'!$E$5:$AX$1380,18,0)</f>
        <v>44567</v>
      </c>
      <c r="C124" s="33">
        <f>VLOOKUP(A124,'[2]BASE 2022'!$E$5:$AX$1380,28,0)</f>
        <v>44572</v>
      </c>
      <c r="D124" s="26" t="str">
        <f>VLOOKUP(A124,'[2]BASE 2022'!$E$5:$AX$1380,24,0)</f>
        <v>Prestación de Servicios  de Apoyo a la Gestión</v>
      </c>
      <c r="E124" s="19" t="s">
        <v>2411</v>
      </c>
      <c r="F124" s="19" t="s">
        <v>651</v>
      </c>
      <c r="G124" s="34">
        <v>39201800</v>
      </c>
      <c r="H124" s="18">
        <f>VLOOKUP(A124,'[2]BASE 2022'!$E$5:$AX$1380,37,0)</f>
        <v>44921</v>
      </c>
      <c r="I124" s="20" t="s">
        <v>339</v>
      </c>
      <c r="J124" s="35" t="s">
        <v>1511</v>
      </c>
      <c r="K124" s="48">
        <v>0</v>
      </c>
      <c r="L124" s="36">
        <v>0</v>
      </c>
      <c r="M124" s="36"/>
      <c r="N124" s="37">
        <v>39201800</v>
      </c>
      <c r="O124" s="38">
        <v>1</v>
      </c>
      <c r="P124" s="22"/>
      <c r="Q124" s="23"/>
      <c r="R124" s="29"/>
    </row>
    <row r="125" spans="1:18" ht="17.25" customHeight="1" x14ac:dyDescent="0.25">
      <c r="A125" s="51">
        <v>113</v>
      </c>
      <c r="B125" s="17">
        <f>VLOOKUP(A125,'[2]BASE 2022'!$E$5:$AX$1380,18,0)</f>
        <v>44567</v>
      </c>
      <c r="C125" s="33">
        <f>VLOOKUP(A125,'[2]BASE 2022'!$E$5:$AX$1380,28,0)</f>
        <v>44572</v>
      </c>
      <c r="D125" s="26" t="str">
        <f>VLOOKUP(A125,'[2]BASE 2022'!$E$5:$AX$1380,24,0)</f>
        <v>Prestación de Servicios  de Apoyo a la Gestión</v>
      </c>
      <c r="E125" s="19" t="s">
        <v>385</v>
      </c>
      <c r="F125" s="19" t="s">
        <v>652</v>
      </c>
      <c r="G125" s="34">
        <v>39201800</v>
      </c>
      <c r="H125" s="18">
        <f>VLOOKUP(A125,'[2]BASE 2022'!$E$5:$AX$1380,37,0)</f>
        <v>44921</v>
      </c>
      <c r="I125" s="20" t="s">
        <v>339</v>
      </c>
      <c r="J125" s="35" t="s">
        <v>1512</v>
      </c>
      <c r="K125" s="48">
        <v>0</v>
      </c>
      <c r="L125" s="36">
        <v>0</v>
      </c>
      <c r="M125" s="36"/>
      <c r="N125" s="37">
        <v>39201800</v>
      </c>
      <c r="O125" s="38">
        <v>1</v>
      </c>
      <c r="P125" s="22"/>
      <c r="Q125" s="23"/>
      <c r="R125" s="29"/>
    </row>
    <row r="126" spans="1:18" ht="17.25" customHeight="1" x14ac:dyDescent="0.25">
      <c r="A126" s="51">
        <v>114</v>
      </c>
      <c r="B126" s="17">
        <f>VLOOKUP(A126,'[2]BASE 2022'!$E$5:$AX$1380,18,0)</f>
        <v>44567</v>
      </c>
      <c r="C126" s="33">
        <f>VLOOKUP(A126,'[2]BASE 2022'!$E$5:$AX$1380,28,0)</f>
        <v>44572</v>
      </c>
      <c r="D126" s="26" t="str">
        <f>VLOOKUP(A126,'[2]BASE 2022'!$E$5:$AX$1380,24,0)</f>
        <v>Prestación de Servicios Profesionales</v>
      </c>
      <c r="E126" s="19" t="s">
        <v>44</v>
      </c>
      <c r="F126" s="19" t="s">
        <v>653</v>
      </c>
      <c r="G126" s="34">
        <v>40800000</v>
      </c>
      <c r="H126" s="18">
        <f>VLOOKUP(A126,'[2]BASE 2022'!$E$5:$AX$1380,37,0)</f>
        <v>44844</v>
      </c>
      <c r="I126" s="20" t="s">
        <v>339</v>
      </c>
      <c r="J126" s="35" t="s">
        <v>1513</v>
      </c>
      <c r="K126" s="48">
        <v>1</v>
      </c>
      <c r="L126" s="36">
        <v>20400000</v>
      </c>
      <c r="M126" s="36"/>
      <c r="N126" s="37">
        <v>61200000</v>
      </c>
      <c r="O126" s="38">
        <v>1</v>
      </c>
      <c r="P126" s="22"/>
      <c r="Q126" s="23"/>
      <c r="R126" s="29"/>
    </row>
    <row r="127" spans="1:18" ht="17.25" customHeight="1" x14ac:dyDescent="0.25">
      <c r="A127" s="51">
        <v>115</v>
      </c>
      <c r="B127" s="17">
        <f>VLOOKUP(A127,'[2]BASE 2022'!$E$5:$AX$1380,18,0)</f>
        <v>44567</v>
      </c>
      <c r="C127" s="33">
        <f>VLOOKUP(A127,'[2]BASE 2022'!$E$5:$AX$1380,28,0)</f>
        <v>44572</v>
      </c>
      <c r="D127" s="26" t="str">
        <f>VLOOKUP(A127,'[2]BASE 2022'!$E$5:$AX$1380,24,0)</f>
        <v>Prestación de Servicios Profesionales</v>
      </c>
      <c r="E127" s="19" t="s">
        <v>522</v>
      </c>
      <c r="F127" s="19" t="s">
        <v>654</v>
      </c>
      <c r="G127" s="34">
        <v>80300000</v>
      </c>
      <c r="H127" s="18">
        <f>VLOOKUP(A127,'[2]BASE 2022'!$E$5:$AX$1380,37,0)</f>
        <v>44925</v>
      </c>
      <c r="I127" s="20" t="s">
        <v>339</v>
      </c>
      <c r="J127" s="35" t="s">
        <v>1514</v>
      </c>
      <c r="K127" s="48">
        <v>1</v>
      </c>
      <c r="L127" s="36">
        <v>4866667</v>
      </c>
      <c r="M127" s="36"/>
      <c r="N127" s="37">
        <v>85166667</v>
      </c>
      <c r="O127" s="38">
        <v>1</v>
      </c>
      <c r="P127" s="22"/>
      <c r="Q127" s="23"/>
      <c r="R127" s="29"/>
    </row>
    <row r="128" spans="1:18" ht="17.25" customHeight="1" x14ac:dyDescent="0.25">
      <c r="A128" s="51">
        <v>116</v>
      </c>
      <c r="B128" s="17">
        <f>VLOOKUP(A128,'[2]BASE 2022'!$E$5:$AX$1380,18,0)</f>
        <v>44567</v>
      </c>
      <c r="C128" s="33">
        <f>VLOOKUP(A128,'[2]BASE 2022'!$E$5:$AX$1380,28,0)</f>
        <v>44572</v>
      </c>
      <c r="D128" s="26" t="str">
        <f>VLOOKUP(A128,'[2]BASE 2022'!$E$5:$AX$1380,24,0)</f>
        <v>Prestación de Servicios Profesionales</v>
      </c>
      <c r="E128" s="19" t="s">
        <v>220</v>
      </c>
      <c r="F128" s="19" t="s">
        <v>655</v>
      </c>
      <c r="G128" s="34">
        <v>85675000</v>
      </c>
      <c r="H128" s="18">
        <f>VLOOKUP(A128,'[2]BASE 2022'!$E$5:$AX$1380,37,0)</f>
        <v>44956</v>
      </c>
      <c r="I128" s="20" t="s">
        <v>339</v>
      </c>
      <c r="J128" s="35" t="s">
        <v>1515</v>
      </c>
      <c r="K128" s="48">
        <v>1</v>
      </c>
      <c r="L128" s="36">
        <v>8691667</v>
      </c>
      <c r="M128" s="36"/>
      <c r="N128" s="37">
        <v>94366667</v>
      </c>
      <c r="O128" s="38">
        <v>0.921875</v>
      </c>
      <c r="P128" s="22"/>
      <c r="Q128" s="23"/>
      <c r="R128" s="29"/>
    </row>
    <row r="129" spans="1:18" ht="17.25" customHeight="1" x14ac:dyDescent="0.25">
      <c r="A129" s="51">
        <v>117</v>
      </c>
      <c r="B129" s="17">
        <f>VLOOKUP(A129,'[2]BASE 2022'!$E$5:$AX$1380,18,0)</f>
        <v>44567</v>
      </c>
      <c r="C129" s="33">
        <f>VLOOKUP(A129,'[2]BASE 2022'!$E$5:$AX$1380,28,0)</f>
        <v>44569</v>
      </c>
      <c r="D129" s="26" t="str">
        <f>VLOOKUP(A129,'[2]BASE 2022'!$E$5:$AX$1380,24,0)</f>
        <v>Prestación de Servicios Profesionales</v>
      </c>
      <c r="E129" s="19" t="s">
        <v>215</v>
      </c>
      <c r="F129" s="19" t="s">
        <v>656</v>
      </c>
      <c r="G129" s="34">
        <v>58300000</v>
      </c>
      <c r="H129" s="18">
        <f>VLOOKUP(A129,'[2]BASE 2022'!$E$5:$AX$1380,37,0)</f>
        <v>44944</v>
      </c>
      <c r="I129" s="20" t="s">
        <v>339</v>
      </c>
      <c r="J129" s="35" t="s">
        <v>1516</v>
      </c>
      <c r="K129" s="48">
        <v>1</v>
      </c>
      <c r="L129" s="36">
        <v>7243333</v>
      </c>
      <c r="M129" s="36"/>
      <c r="N129" s="37">
        <v>65543333</v>
      </c>
      <c r="O129" s="38">
        <v>0.95199999999999996</v>
      </c>
      <c r="P129" s="22"/>
      <c r="Q129" s="23"/>
      <c r="R129" s="29"/>
    </row>
    <row r="130" spans="1:18" ht="17.25" customHeight="1" x14ac:dyDescent="0.25">
      <c r="A130" s="51">
        <v>118</v>
      </c>
      <c r="B130" s="17">
        <f>VLOOKUP(A130,'[2]BASE 2022'!$E$5:$AX$1380,18,0)</f>
        <v>44567</v>
      </c>
      <c r="C130" s="33">
        <f>VLOOKUP(A130,'[2]BASE 2022'!$E$5:$AX$1380,28,0)</f>
        <v>44572</v>
      </c>
      <c r="D130" s="26" t="str">
        <f>VLOOKUP(A130,'[2]BASE 2022'!$E$5:$AX$1380,24,0)</f>
        <v>Prestación de Servicios Profesionales</v>
      </c>
      <c r="E130" s="19" t="s">
        <v>329</v>
      </c>
      <c r="F130" s="19" t="s">
        <v>657</v>
      </c>
      <c r="G130" s="34">
        <v>58300000</v>
      </c>
      <c r="H130" s="18">
        <f>VLOOKUP(A130,'[2]BASE 2022'!$E$5:$AX$1380,37,0)</f>
        <v>44918</v>
      </c>
      <c r="I130" s="20" t="s">
        <v>339</v>
      </c>
      <c r="J130" s="35" t="s">
        <v>1517</v>
      </c>
      <c r="K130" s="48">
        <v>1</v>
      </c>
      <c r="L130" s="36">
        <v>2296666</v>
      </c>
      <c r="M130" s="36"/>
      <c r="N130" s="37">
        <v>60596666</v>
      </c>
      <c r="O130" s="38">
        <v>1</v>
      </c>
      <c r="P130" s="22"/>
      <c r="Q130" s="23"/>
      <c r="R130" s="29"/>
    </row>
    <row r="131" spans="1:18" ht="17.25" customHeight="1" x14ac:dyDescent="0.25">
      <c r="A131" s="51">
        <v>119</v>
      </c>
      <c r="B131" s="17">
        <f>VLOOKUP(A131,'[2]BASE 2022'!$E$5:$AX$1380,18,0)</f>
        <v>44567</v>
      </c>
      <c r="C131" s="33">
        <f>VLOOKUP(A131,'[2]BASE 2022'!$E$5:$AX$1380,28,0)</f>
        <v>44572</v>
      </c>
      <c r="D131" s="26" t="str">
        <f>VLOOKUP(A131,'[2]BASE 2022'!$E$5:$AX$1380,24,0)</f>
        <v>Prestación de Servicios Profesionales</v>
      </c>
      <c r="E131" s="19" t="s">
        <v>39</v>
      </c>
      <c r="F131" s="19" t="s">
        <v>658</v>
      </c>
      <c r="G131" s="34">
        <v>104500000</v>
      </c>
      <c r="H131" s="18">
        <f>VLOOKUP(A131,'[2]BASE 2022'!$E$5:$AX$1380,37,0)</f>
        <v>44939</v>
      </c>
      <c r="I131" s="20" t="s">
        <v>339</v>
      </c>
      <c r="J131" s="35" t="s">
        <v>1518</v>
      </c>
      <c r="K131" s="48">
        <v>1</v>
      </c>
      <c r="L131" s="36">
        <v>10450000</v>
      </c>
      <c r="M131" s="36"/>
      <c r="N131" s="37">
        <v>114950000</v>
      </c>
      <c r="O131" s="38">
        <v>0.96457765667574935</v>
      </c>
      <c r="P131" s="22"/>
      <c r="Q131" s="23"/>
      <c r="R131" s="29"/>
    </row>
    <row r="132" spans="1:18" ht="17.25" customHeight="1" x14ac:dyDescent="0.25">
      <c r="A132" s="51">
        <v>120</v>
      </c>
      <c r="B132" s="17">
        <f>VLOOKUP(A132,'[2]BASE 2022'!$E$5:$AX$1380,18,0)</f>
        <v>44567</v>
      </c>
      <c r="C132" s="33">
        <f>VLOOKUP(A132,'[2]BASE 2022'!$E$5:$AX$1380,28,0)</f>
        <v>44572</v>
      </c>
      <c r="D132" s="26" t="str">
        <f>VLOOKUP(A132,'[2]BASE 2022'!$E$5:$AX$1380,24,0)</f>
        <v>Prestación de Servicios Profesionales</v>
      </c>
      <c r="E132" s="19" t="s">
        <v>51</v>
      </c>
      <c r="F132" s="19" t="s">
        <v>659</v>
      </c>
      <c r="G132" s="34">
        <v>89507000</v>
      </c>
      <c r="H132" s="18">
        <f>VLOOKUP(A132,'[2]BASE 2022'!$E$5:$AX$1380,37,0)</f>
        <v>44944</v>
      </c>
      <c r="I132" s="20" t="s">
        <v>339</v>
      </c>
      <c r="J132" s="35" t="s">
        <v>1519</v>
      </c>
      <c r="K132" s="48">
        <v>1</v>
      </c>
      <c r="L132" s="36">
        <v>10306867</v>
      </c>
      <c r="M132" s="36"/>
      <c r="N132" s="37">
        <v>99813867</v>
      </c>
      <c r="O132" s="38">
        <v>0.95161290322580649</v>
      </c>
      <c r="P132" s="22"/>
      <c r="Q132" s="23"/>
      <c r="R132" s="29"/>
    </row>
    <row r="133" spans="1:18" ht="17.25" customHeight="1" x14ac:dyDescent="0.25">
      <c r="A133" s="51">
        <v>121</v>
      </c>
      <c r="B133" s="17">
        <f>VLOOKUP(A133,'[2]BASE 2022'!$E$5:$AX$1380,18,0)</f>
        <v>44567</v>
      </c>
      <c r="C133" s="33">
        <f>VLOOKUP(A133,'[2]BASE 2022'!$E$5:$AX$1380,28,0)</f>
        <v>44569</v>
      </c>
      <c r="D133" s="26" t="str">
        <f>VLOOKUP(A133,'[2]BASE 2022'!$E$5:$AX$1380,24,0)</f>
        <v>Prestación de Servicios Profesionales</v>
      </c>
      <c r="E133" s="19" t="s">
        <v>414</v>
      </c>
      <c r="F133" s="19" t="s">
        <v>660</v>
      </c>
      <c r="G133" s="34">
        <v>47586000</v>
      </c>
      <c r="H133" s="18">
        <f>VLOOKUP(A133,'[2]BASE 2022'!$E$5:$AX$1380,37,0)</f>
        <v>44902</v>
      </c>
      <c r="I133" s="20" t="s">
        <v>339</v>
      </c>
      <c r="J133" s="35" t="s">
        <v>1520</v>
      </c>
      <c r="K133" s="48">
        <v>0</v>
      </c>
      <c r="L133" s="36">
        <v>0</v>
      </c>
      <c r="M133" s="36"/>
      <c r="N133" s="37">
        <v>47586000</v>
      </c>
      <c r="O133" s="38">
        <v>1</v>
      </c>
      <c r="P133" s="22"/>
      <c r="Q133" s="23"/>
      <c r="R133" s="29"/>
    </row>
    <row r="134" spans="1:18" ht="17.25" customHeight="1" x14ac:dyDescent="0.25">
      <c r="A134" s="51">
        <v>122</v>
      </c>
      <c r="B134" s="17">
        <f>VLOOKUP(A134,'[2]BASE 2022'!$E$5:$AX$1380,18,0)</f>
        <v>44567</v>
      </c>
      <c r="C134" s="33">
        <f>VLOOKUP(A134,'[2]BASE 2022'!$E$5:$AX$1380,28,0)</f>
        <v>44568</v>
      </c>
      <c r="D134" s="26" t="str">
        <f>VLOOKUP(A134,'[2]BASE 2022'!$E$5:$AX$1380,24,0)</f>
        <v>Prestación de Servicios  de Apoyo a la Gestión</v>
      </c>
      <c r="E134" s="19" t="s">
        <v>367</v>
      </c>
      <c r="F134" s="19" t="s">
        <v>661</v>
      </c>
      <c r="G134" s="34">
        <v>32890000</v>
      </c>
      <c r="H134" s="18">
        <f>VLOOKUP(A134,'[2]BASE 2022'!$E$5:$AX$1380,37,0)</f>
        <v>44956</v>
      </c>
      <c r="I134" s="20" t="s">
        <v>339</v>
      </c>
      <c r="J134" s="35" t="s">
        <v>1521</v>
      </c>
      <c r="K134" s="48">
        <v>1</v>
      </c>
      <c r="L134" s="36">
        <v>3718000</v>
      </c>
      <c r="M134" s="36"/>
      <c r="N134" s="37">
        <v>36608000</v>
      </c>
      <c r="O134" s="38">
        <v>0.92268041237113407</v>
      </c>
      <c r="P134" s="22"/>
      <c r="Q134" s="23"/>
      <c r="R134" s="29"/>
    </row>
    <row r="135" spans="1:18" ht="17.25" customHeight="1" x14ac:dyDescent="0.25">
      <c r="A135" s="51">
        <v>123</v>
      </c>
      <c r="B135" s="17">
        <f>VLOOKUP(A135,'[2]BASE 2022'!$E$5:$AX$1380,18,0)</f>
        <v>44572</v>
      </c>
      <c r="C135" s="33">
        <f>VLOOKUP(A135,'[2]BASE 2022'!$E$5:$AX$1380,28,0)</f>
        <v>44573</v>
      </c>
      <c r="D135" s="26" t="str">
        <f>VLOOKUP(A135,'[2]BASE 2022'!$E$5:$AX$1380,24,0)</f>
        <v>Prestación de Servicios Profesionales</v>
      </c>
      <c r="E135" s="19" t="s">
        <v>249</v>
      </c>
      <c r="F135" s="19" t="s">
        <v>662</v>
      </c>
      <c r="G135" s="34">
        <v>60950000</v>
      </c>
      <c r="H135" s="18">
        <f>VLOOKUP(A135,'[2]BASE 2022'!$E$5:$AX$1380,37,0)</f>
        <v>44921</v>
      </c>
      <c r="I135" s="20" t="s">
        <v>339</v>
      </c>
      <c r="J135" s="35" t="s">
        <v>1522</v>
      </c>
      <c r="K135" s="48">
        <v>0</v>
      </c>
      <c r="L135" s="36">
        <v>0</v>
      </c>
      <c r="M135" s="36"/>
      <c r="N135" s="37">
        <v>60950000</v>
      </c>
      <c r="O135" s="38">
        <v>1</v>
      </c>
      <c r="P135" s="22"/>
      <c r="Q135" s="23"/>
      <c r="R135" s="29"/>
    </row>
    <row r="136" spans="1:18" ht="17.25" customHeight="1" x14ac:dyDescent="0.25">
      <c r="A136" s="51">
        <v>124</v>
      </c>
      <c r="B136" s="17">
        <f>VLOOKUP(A136,'[2]BASE 2022'!$E$5:$AX$1380,18,0)</f>
        <v>44567</v>
      </c>
      <c r="C136" s="33">
        <f>VLOOKUP(A136,'[2]BASE 2022'!$E$5:$AX$1380,28,0)</f>
        <v>44573</v>
      </c>
      <c r="D136" s="26" t="str">
        <f>VLOOKUP(A136,'[2]BASE 2022'!$E$5:$AX$1380,24,0)</f>
        <v>Prestación de Servicios Profesionales</v>
      </c>
      <c r="E136" s="19" t="s">
        <v>212</v>
      </c>
      <c r="F136" s="19" t="s">
        <v>663</v>
      </c>
      <c r="G136" s="34">
        <v>60950000</v>
      </c>
      <c r="H136" s="18">
        <f>VLOOKUP(A136,'[2]BASE 2022'!$E$5:$AX$1380,37,0)</f>
        <v>44921</v>
      </c>
      <c r="I136" s="20" t="s">
        <v>339</v>
      </c>
      <c r="J136" s="35" t="s">
        <v>1523</v>
      </c>
      <c r="K136" s="48">
        <v>0</v>
      </c>
      <c r="L136" s="36">
        <v>0</v>
      </c>
      <c r="M136" s="36"/>
      <c r="N136" s="37">
        <v>60950000</v>
      </c>
      <c r="O136" s="38">
        <v>1</v>
      </c>
      <c r="P136" s="22"/>
      <c r="Q136" s="23"/>
      <c r="R136" s="29"/>
    </row>
    <row r="137" spans="1:18" ht="17.25" customHeight="1" x14ac:dyDescent="0.25">
      <c r="A137" s="51">
        <v>125</v>
      </c>
      <c r="B137" s="17">
        <f>VLOOKUP(A137,'[2]BASE 2022'!$E$5:$AX$1380,18,0)</f>
        <v>44567</v>
      </c>
      <c r="C137" s="33">
        <f>VLOOKUP(A137,'[2]BASE 2022'!$E$5:$AX$1380,28,0)</f>
        <v>44573</v>
      </c>
      <c r="D137" s="26" t="str">
        <f>VLOOKUP(A137,'[2]BASE 2022'!$E$5:$AX$1380,24,0)</f>
        <v>Prestación de Servicios Profesionales</v>
      </c>
      <c r="E137" s="19" t="s">
        <v>2379</v>
      </c>
      <c r="F137" s="19" t="s">
        <v>664</v>
      </c>
      <c r="G137" s="34">
        <v>60950000</v>
      </c>
      <c r="H137" s="18">
        <f>VLOOKUP(A137,'[2]BASE 2022'!$E$5:$AX$1380,37,0)</f>
        <v>44921</v>
      </c>
      <c r="I137" s="20" t="s">
        <v>339</v>
      </c>
      <c r="J137" s="35" t="s">
        <v>1524</v>
      </c>
      <c r="K137" s="48">
        <v>0</v>
      </c>
      <c r="L137" s="36">
        <v>0</v>
      </c>
      <c r="M137" s="36"/>
      <c r="N137" s="37">
        <v>60950000</v>
      </c>
      <c r="O137" s="38">
        <v>1</v>
      </c>
      <c r="P137" s="22"/>
      <c r="Q137" s="23"/>
      <c r="R137" s="29"/>
    </row>
    <row r="138" spans="1:18" ht="17.25" customHeight="1" x14ac:dyDescent="0.25">
      <c r="A138" s="51">
        <v>126</v>
      </c>
      <c r="B138" s="17">
        <f>VLOOKUP(A138,'[2]BASE 2022'!$E$5:$AX$1380,18,0)</f>
        <v>44568</v>
      </c>
      <c r="C138" s="33">
        <f>VLOOKUP(A138,'[2]BASE 2022'!$E$5:$AX$1380,28,0)</f>
        <v>44573</v>
      </c>
      <c r="D138" s="26" t="str">
        <f>VLOOKUP(A138,'[2]BASE 2022'!$E$5:$AX$1380,24,0)</f>
        <v>Prestación de Servicios Profesionales</v>
      </c>
      <c r="E138" s="19" t="s">
        <v>129</v>
      </c>
      <c r="F138" s="19" t="s">
        <v>665</v>
      </c>
      <c r="G138" s="34">
        <v>106605000</v>
      </c>
      <c r="H138" s="18">
        <f>VLOOKUP(A138,'[2]BASE 2022'!$E$5:$AX$1380,37,0)</f>
        <v>44921</v>
      </c>
      <c r="I138" s="20" t="s">
        <v>339</v>
      </c>
      <c r="J138" s="35" t="s">
        <v>1525</v>
      </c>
      <c r="K138" s="48">
        <v>0</v>
      </c>
      <c r="L138" s="36">
        <v>0</v>
      </c>
      <c r="M138" s="36"/>
      <c r="N138" s="37">
        <v>106605000</v>
      </c>
      <c r="O138" s="38">
        <v>1</v>
      </c>
      <c r="P138" s="22"/>
      <c r="Q138" s="23"/>
      <c r="R138" s="29"/>
    </row>
    <row r="139" spans="1:18" ht="17.25" customHeight="1" x14ac:dyDescent="0.25">
      <c r="A139" s="51">
        <v>127</v>
      </c>
      <c r="B139" s="17">
        <f>VLOOKUP(A139,'[2]BASE 2022'!$E$5:$AX$1380,18,0)</f>
        <v>44568</v>
      </c>
      <c r="C139" s="33">
        <f>VLOOKUP(A139,'[2]BASE 2022'!$E$5:$AX$1380,28,0)</f>
        <v>44573</v>
      </c>
      <c r="D139" s="26" t="str">
        <f>VLOOKUP(A139,'[2]BASE 2022'!$E$5:$AX$1380,24,0)</f>
        <v>Prestación de Servicios Profesionales</v>
      </c>
      <c r="E139" s="19" t="s">
        <v>2860</v>
      </c>
      <c r="F139" s="19" t="s">
        <v>666</v>
      </c>
      <c r="G139" s="34">
        <v>60950000</v>
      </c>
      <c r="H139" s="18">
        <f>VLOOKUP(A139,'[2]BASE 2022'!$E$5:$AX$1380,37,0)</f>
        <v>44921</v>
      </c>
      <c r="I139" s="20" t="s">
        <v>339</v>
      </c>
      <c r="J139" s="35" t="s">
        <v>1526</v>
      </c>
      <c r="K139" s="48">
        <v>0</v>
      </c>
      <c r="L139" s="36">
        <v>0</v>
      </c>
      <c r="M139" s="36"/>
      <c r="N139" s="37">
        <v>60950000</v>
      </c>
      <c r="O139" s="38">
        <v>1</v>
      </c>
      <c r="P139" s="22"/>
      <c r="Q139" s="23"/>
      <c r="R139" s="29"/>
    </row>
    <row r="140" spans="1:18" ht="17.25" customHeight="1" x14ac:dyDescent="0.25">
      <c r="A140" s="51">
        <v>128</v>
      </c>
      <c r="B140" s="17">
        <f>VLOOKUP(A140,'[2]BASE 2022'!$E$5:$AX$1380,18,0)</f>
        <v>44568</v>
      </c>
      <c r="C140" s="33">
        <f>VLOOKUP(A140,'[2]BASE 2022'!$E$5:$AX$1380,28,0)</f>
        <v>44573</v>
      </c>
      <c r="D140" s="26" t="str">
        <f>VLOOKUP(A140,'[2]BASE 2022'!$E$5:$AX$1380,24,0)</f>
        <v>Prestación de Servicios Profesionales</v>
      </c>
      <c r="E140" s="19" t="s">
        <v>2861</v>
      </c>
      <c r="F140" s="19" t="s">
        <v>667</v>
      </c>
      <c r="G140" s="34">
        <v>71070000</v>
      </c>
      <c r="H140" s="18">
        <f>VLOOKUP(A140,'[2]BASE 2022'!$E$5:$AX$1380,37,0)</f>
        <v>44921</v>
      </c>
      <c r="I140" s="20" t="s">
        <v>339</v>
      </c>
      <c r="J140" s="35" t="s">
        <v>1527</v>
      </c>
      <c r="K140" s="48">
        <v>0</v>
      </c>
      <c r="L140" s="36">
        <v>0</v>
      </c>
      <c r="M140" s="36"/>
      <c r="N140" s="37">
        <v>71070000</v>
      </c>
      <c r="O140" s="38">
        <v>1</v>
      </c>
      <c r="P140" s="22"/>
      <c r="Q140" s="23"/>
      <c r="R140" s="29"/>
    </row>
    <row r="141" spans="1:18" ht="17.25" customHeight="1" x14ac:dyDescent="0.25">
      <c r="A141" s="51">
        <v>129</v>
      </c>
      <c r="B141" s="17">
        <f>VLOOKUP(A141,'[2]BASE 2022'!$E$5:$AX$1380,18,0)</f>
        <v>44568</v>
      </c>
      <c r="C141" s="33">
        <f>VLOOKUP(A141,'[2]BASE 2022'!$E$5:$AX$1380,28,0)</f>
        <v>44573</v>
      </c>
      <c r="D141" s="26" t="str">
        <f>VLOOKUP(A141,'[2]BASE 2022'!$E$5:$AX$1380,24,0)</f>
        <v>Prestación de Servicios Profesionales</v>
      </c>
      <c r="E141" s="19" t="s">
        <v>2862</v>
      </c>
      <c r="F141" s="19" t="s">
        <v>668</v>
      </c>
      <c r="G141" s="34">
        <v>60950000</v>
      </c>
      <c r="H141" s="18">
        <f>VLOOKUP(A141,'[2]BASE 2022'!$E$5:$AX$1380,37,0)</f>
        <v>44880</v>
      </c>
      <c r="I141" s="20" t="s">
        <v>339</v>
      </c>
      <c r="J141" s="35" t="s">
        <v>1528</v>
      </c>
      <c r="K141" s="48">
        <v>0</v>
      </c>
      <c r="L141" s="36">
        <v>0</v>
      </c>
      <c r="M141" s="36">
        <v>7243333</v>
      </c>
      <c r="N141" s="37">
        <v>53706667</v>
      </c>
      <c r="O141" s="38">
        <v>1</v>
      </c>
      <c r="P141" s="22"/>
      <c r="Q141" s="23"/>
      <c r="R141" s="29"/>
    </row>
    <row r="142" spans="1:18" ht="17.25" customHeight="1" x14ac:dyDescent="0.25">
      <c r="A142" s="51">
        <v>130</v>
      </c>
      <c r="B142" s="17">
        <f>VLOOKUP(A142,'[2]BASE 2022'!$E$5:$AX$1380,18,0)</f>
        <v>44568</v>
      </c>
      <c r="C142" s="33">
        <f>VLOOKUP(A142,'[2]BASE 2022'!$E$5:$AX$1380,28,0)</f>
        <v>44573</v>
      </c>
      <c r="D142" s="26" t="str">
        <f>VLOOKUP(A142,'[2]BASE 2022'!$E$5:$AX$1380,24,0)</f>
        <v>Prestación de Servicios Profesionales</v>
      </c>
      <c r="E142" s="19" t="s">
        <v>273</v>
      </c>
      <c r="F142" s="19" t="s">
        <v>669</v>
      </c>
      <c r="G142" s="34">
        <v>71070000</v>
      </c>
      <c r="H142" s="18">
        <f>VLOOKUP(A142,'[2]BASE 2022'!$E$5:$AX$1380,37,0)</f>
        <v>44921</v>
      </c>
      <c r="I142" s="20" t="s">
        <v>339</v>
      </c>
      <c r="J142" s="35" t="s">
        <v>1529</v>
      </c>
      <c r="K142" s="48">
        <v>0</v>
      </c>
      <c r="L142" s="36">
        <v>0</v>
      </c>
      <c r="M142" s="36"/>
      <c r="N142" s="37">
        <v>71070000</v>
      </c>
      <c r="O142" s="38">
        <v>1</v>
      </c>
      <c r="P142" s="22"/>
      <c r="Q142" s="23"/>
      <c r="R142" s="29"/>
    </row>
    <row r="143" spans="1:18" ht="17.25" customHeight="1" x14ac:dyDescent="0.25">
      <c r="A143" s="51">
        <v>131</v>
      </c>
      <c r="B143" s="17">
        <f>VLOOKUP(A143,'[2]BASE 2022'!$E$5:$AX$1380,18,0)</f>
        <v>44568</v>
      </c>
      <c r="C143" s="33">
        <f>VLOOKUP(A143,'[2]BASE 2022'!$E$5:$AX$1380,28,0)</f>
        <v>44573</v>
      </c>
      <c r="D143" s="26" t="str">
        <f>VLOOKUP(A143,'[2]BASE 2022'!$E$5:$AX$1380,24,0)</f>
        <v>Prestación de Servicios Profesionales</v>
      </c>
      <c r="E143" s="19" t="s">
        <v>300</v>
      </c>
      <c r="F143" s="19" t="s">
        <v>670</v>
      </c>
      <c r="G143" s="34">
        <v>71070000</v>
      </c>
      <c r="H143" s="18">
        <f>VLOOKUP(A143,'[2]BASE 2022'!$E$5:$AX$1380,37,0)</f>
        <v>44921</v>
      </c>
      <c r="I143" s="20" t="s">
        <v>339</v>
      </c>
      <c r="J143" s="35" t="s">
        <v>1530</v>
      </c>
      <c r="K143" s="48">
        <v>0</v>
      </c>
      <c r="L143" s="36">
        <v>0</v>
      </c>
      <c r="M143" s="36"/>
      <c r="N143" s="37">
        <v>71070000</v>
      </c>
      <c r="O143" s="38">
        <v>1</v>
      </c>
      <c r="P143" s="22"/>
      <c r="Q143" s="23"/>
      <c r="R143" s="29"/>
    </row>
    <row r="144" spans="1:18" ht="17.25" customHeight="1" x14ac:dyDescent="0.25">
      <c r="A144" s="51">
        <v>132</v>
      </c>
      <c r="B144" s="17">
        <f>VLOOKUP(A144,'[2]BASE 2022'!$E$5:$AX$1380,18,0)</f>
        <v>44568</v>
      </c>
      <c r="C144" s="33">
        <f>VLOOKUP(A144,'[2]BASE 2022'!$E$5:$AX$1380,28,0)</f>
        <v>44573</v>
      </c>
      <c r="D144" s="26" t="str">
        <f>VLOOKUP(A144,'[2]BASE 2022'!$E$5:$AX$1380,24,0)</f>
        <v>Prestación de Servicios Profesionales</v>
      </c>
      <c r="E144" s="19" t="s">
        <v>404</v>
      </c>
      <c r="F144" s="19" t="s">
        <v>671</v>
      </c>
      <c r="G144" s="34">
        <v>99280000</v>
      </c>
      <c r="H144" s="18">
        <f>VLOOKUP(A144,'[2]BASE 2022'!$E$5:$AX$1380,37,0)</f>
        <v>44939</v>
      </c>
      <c r="I144" s="20" t="s">
        <v>339</v>
      </c>
      <c r="J144" s="35" t="s">
        <v>1531</v>
      </c>
      <c r="K144" s="48">
        <v>1</v>
      </c>
      <c r="L144" s="36">
        <v>6424000</v>
      </c>
      <c r="M144" s="36"/>
      <c r="N144" s="37">
        <v>105704000</v>
      </c>
      <c r="O144" s="38">
        <v>0.96448087431693985</v>
      </c>
      <c r="P144" s="22"/>
      <c r="Q144" s="23"/>
      <c r="R144" s="29"/>
    </row>
    <row r="145" spans="1:18" ht="17.25" customHeight="1" x14ac:dyDescent="0.25">
      <c r="A145" s="51">
        <v>133</v>
      </c>
      <c r="B145" s="17">
        <f>VLOOKUP(A145,'[2]BASE 2022'!$E$5:$AX$1380,18,0)</f>
        <v>44568</v>
      </c>
      <c r="C145" s="33">
        <f>VLOOKUP(A145,'[2]BASE 2022'!$E$5:$AX$1380,28,0)</f>
        <v>44573</v>
      </c>
      <c r="D145" s="26" t="str">
        <f>VLOOKUP(A145,'[2]BASE 2022'!$E$5:$AX$1380,24,0)</f>
        <v>Prestación de Servicios Profesionales</v>
      </c>
      <c r="E145" s="19" t="s">
        <v>69</v>
      </c>
      <c r="F145" s="19" t="s">
        <v>672</v>
      </c>
      <c r="G145" s="34">
        <v>141666667</v>
      </c>
      <c r="H145" s="18">
        <f>VLOOKUP(A145,'[2]BASE 2022'!$E$5:$AX$1380,37,0)</f>
        <v>44925</v>
      </c>
      <c r="I145" s="20" t="s">
        <v>339</v>
      </c>
      <c r="J145" s="35" t="s">
        <v>1532</v>
      </c>
      <c r="K145" s="48">
        <v>1</v>
      </c>
      <c r="L145" s="36">
        <v>3750000</v>
      </c>
      <c r="M145" s="36"/>
      <c r="N145" s="37">
        <v>145416667</v>
      </c>
      <c r="O145" s="38">
        <v>1</v>
      </c>
      <c r="P145" s="22"/>
      <c r="Q145" s="23"/>
      <c r="R145" s="29"/>
    </row>
    <row r="146" spans="1:18" ht="17.25" customHeight="1" x14ac:dyDescent="0.25">
      <c r="A146" s="51">
        <v>134</v>
      </c>
      <c r="B146" s="17">
        <f>VLOOKUP(A146,'[2]BASE 2022'!$E$5:$AX$1380,18,0)</f>
        <v>44567</v>
      </c>
      <c r="C146" s="33">
        <f>VLOOKUP(A146,'[2]BASE 2022'!$E$5:$AX$1380,28,0)</f>
        <v>44568</v>
      </c>
      <c r="D146" s="26" t="str">
        <f>VLOOKUP(A146,'[2]BASE 2022'!$E$5:$AX$1380,24,0)</f>
        <v>Prestación de Servicios  de Apoyo a la Gestión</v>
      </c>
      <c r="E146" s="19" t="s">
        <v>357</v>
      </c>
      <c r="F146" s="19" t="s">
        <v>673</v>
      </c>
      <c r="G146" s="34">
        <v>32890000</v>
      </c>
      <c r="H146" s="18">
        <f>VLOOKUP(A146,'[2]BASE 2022'!$E$5:$AX$1380,37,0)</f>
        <v>44956</v>
      </c>
      <c r="I146" s="20" t="s">
        <v>339</v>
      </c>
      <c r="J146" s="35" t="s">
        <v>1533</v>
      </c>
      <c r="K146" s="48">
        <v>1</v>
      </c>
      <c r="L146" s="36">
        <v>3718000</v>
      </c>
      <c r="M146" s="36"/>
      <c r="N146" s="37">
        <v>36608000</v>
      </c>
      <c r="O146" s="38">
        <v>0.92268041237113407</v>
      </c>
      <c r="P146" s="22"/>
      <c r="Q146" s="23"/>
      <c r="R146" s="29"/>
    </row>
    <row r="147" spans="1:18" ht="17.25" customHeight="1" x14ac:dyDescent="0.25">
      <c r="A147" s="51">
        <v>135</v>
      </c>
      <c r="B147" s="17">
        <f>VLOOKUP(A147,'[2]BASE 2022'!$E$5:$AX$1380,18,0)</f>
        <v>44568</v>
      </c>
      <c r="C147" s="33">
        <f>VLOOKUP(A147,'[2]BASE 2022'!$E$5:$AX$1380,28,0)</f>
        <v>44572</v>
      </c>
      <c r="D147" s="26" t="str">
        <f>VLOOKUP(A147,'[2]BASE 2022'!$E$5:$AX$1380,24,0)</f>
        <v>Prestación de Servicios Profesionales</v>
      </c>
      <c r="E147" s="19" t="s">
        <v>66</v>
      </c>
      <c r="F147" s="19" t="s">
        <v>674</v>
      </c>
      <c r="G147" s="34">
        <v>55620000</v>
      </c>
      <c r="H147" s="18">
        <f>VLOOKUP(A147,'[2]BASE 2022'!$E$5:$AX$1380,37,0)</f>
        <v>44844</v>
      </c>
      <c r="I147" s="20" t="s">
        <v>339</v>
      </c>
      <c r="J147" s="35" t="s">
        <v>1534</v>
      </c>
      <c r="K147" s="48">
        <v>0</v>
      </c>
      <c r="L147" s="36">
        <v>0</v>
      </c>
      <c r="M147" s="36"/>
      <c r="N147" s="37">
        <v>55620000</v>
      </c>
      <c r="O147" s="38">
        <v>1</v>
      </c>
      <c r="P147" s="22"/>
      <c r="Q147" s="23"/>
      <c r="R147" s="29"/>
    </row>
    <row r="148" spans="1:18" ht="17.25" customHeight="1" x14ac:dyDescent="0.25">
      <c r="A148" s="51">
        <v>136</v>
      </c>
      <c r="B148" s="17">
        <f>VLOOKUP(A148,'[2]BASE 2022'!$E$5:$AX$1380,18,0)</f>
        <v>44567</v>
      </c>
      <c r="C148" s="33">
        <f>VLOOKUP(A148,'[2]BASE 2022'!$E$5:$AX$1380,28,0)</f>
        <v>44572</v>
      </c>
      <c r="D148" s="26" t="str">
        <f>VLOOKUP(A148,'[2]BASE 2022'!$E$5:$AX$1380,24,0)</f>
        <v>Prestación de Servicios Profesionales</v>
      </c>
      <c r="E148" s="19" t="s">
        <v>43</v>
      </c>
      <c r="F148" s="19" t="s">
        <v>675</v>
      </c>
      <c r="G148" s="34">
        <v>55620000</v>
      </c>
      <c r="H148" s="18">
        <f>VLOOKUP(A148,'[2]BASE 2022'!$E$5:$AX$1380,37,0)</f>
        <v>44884</v>
      </c>
      <c r="I148" s="20" t="s">
        <v>339</v>
      </c>
      <c r="J148" s="35" t="s">
        <v>1535</v>
      </c>
      <c r="K148" s="48">
        <v>1</v>
      </c>
      <c r="L148" s="36">
        <v>8034000</v>
      </c>
      <c r="M148" s="36"/>
      <c r="N148" s="37">
        <v>63654000</v>
      </c>
      <c r="O148" s="38">
        <v>1</v>
      </c>
      <c r="P148" s="22"/>
      <c r="Q148" s="23"/>
      <c r="R148" s="29"/>
    </row>
    <row r="149" spans="1:18" ht="17.25" customHeight="1" x14ac:dyDescent="0.25">
      <c r="A149" s="51">
        <v>137</v>
      </c>
      <c r="B149" s="17">
        <f>VLOOKUP(A149,'[2]BASE 2022'!$E$5:$AX$1380,18,0)</f>
        <v>44568</v>
      </c>
      <c r="C149" s="33">
        <f>VLOOKUP(A149,'[2]BASE 2022'!$E$5:$AX$1380,28,0)</f>
        <v>44572</v>
      </c>
      <c r="D149" s="26" t="str">
        <f>VLOOKUP(A149,'[2]BASE 2022'!$E$5:$AX$1380,24,0)</f>
        <v>Prestación de Servicios Profesionales</v>
      </c>
      <c r="E149" s="19" t="s">
        <v>162</v>
      </c>
      <c r="F149" s="19" t="s">
        <v>676</v>
      </c>
      <c r="G149" s="34">
        <v>69525000</v>
      </c>
      <c r="H149" s="18">
        <f>VLOOKUP(A149,'[2]BASE 2022'!$E$5:$AX$1380,37,0)</f>
        <v>44844</v>
      </c>
      <c r="I149" s="20" t="s">
        <v>339</v>
      </c>
      <c r="J149" s="35" t="s">
        <v>1536</v>
      </c>
      <c r="K149" s="48">
        <v>0</v>
      </c>
      <c r="L149" s="36">
        <v>0</v>
      </c>
      <c r="M149" s="36"/>
      <c r="N149" s="37">
        <v>69525000</v>
      </c>
      <c r="O149" s="38">
        <v>1</v>
      </c>
      <c r="P149" s="22"/>
      <c r="Q149" s="23"/>
      <c r="R149" s="29"/>
    </row>
    <row r="150" spans="1:18" ht="17.25" customHeight="1" x14ac:dyDescent="0.25">
      <c r="A150" s="51">
        <v>138</v>
      </c>
      <c r="B150" s="17">
        <f>VLOOKUP(A150,'[2]BASE 2022'!$E$5:$AX$1380,18,0)</f>
        <v>44567</v>
      </c>
      <c r="C150" s="33">
        <f>VLOOKUP(A150,'[2]BASE 2022'!$E$5:$AX$1380,28,0)</f>
        <v>44573</v>
      </c>
      <c r="D150" s="26" t="str">
        <f>VLOOKUP(A150,'[2]BASE 2022'!$E$5:$AX$1380,24,0)</f>
        <v>Prestación de Servicios  de Apoyo a la Gestión</v>
      </c>
      <c r="E150" s="19" t="s">
        <v>25</v>
      </c>
      <c r="F150" s="19" t="s">
        <v>677</v>
      </c>
      <c r="G150" s="34">
        <v>42750000</v>
      </c>
      <c r="H150" s="18">
        <f>VLOOKUP(A150,'[2]BASE 2022'!$E$5:$AX$1380,37,0)</f>
        <v>44845</v>
      </c>
      <c r="I150" s="20" t="s">
        <v>339</v>
      </c>
      <c r="J150" s="35" t="s">
        <v>1537</v>
      </c>
      <c r="K150" s="48">
        <v>0</v>
      </c>
      <c r="L150" s="36">
        <v>0</v>
      </c>
      <c r="M150" s="36">
        <v>1035000</v>
      </c>
      <c r="N150" s="37">
        <v>41715000</v>
      </c>
      <c r="O150" s="38">
        <v>1</v>
      </c>
      <c r="P150" s="22"/>
      <c r="Q150" s="23"/>
      <c r="R150" s="29"/>
    </row>
    <row r="151" spans="1:18" ht="17.25" customHeight="1" x14ac:dyDescent="0.25">
      <c r="A151" s="51">
        <v>139</v>
      </c>
      <c r="B151" s="17">
        <f>VLOOKUP(A151,'[2]BASE 2022'!$E$5:$AX$1380,18,0)</f>
        <v>44568</v>
      </c>
      <c r="C151" s="33">
        <f>VLOOKUP(A151,'[2]BASE 2022'!$E$5:$AX$1380,28,0)</f>
        <v>44573</v>
      </c>
      <c r="D151" s="26" t="str">
        <f>VLOOKUP(A151,'[2]BASE 2022'!$E$5:$AX$1380,24,0)</f>
        <v>Prestación de Servicios Profesionales</v>
      </c>
      <c r="E151" s="19" t="s">
        <v>103</v>
      </c>
      <c r="F151" s="19" t="s">
        <v>678</v>
      </c>
      <c r="G151" s="34">
        <v>69525000</v>
      </c>
      <c r="H151" s="18">
        <f>VLOOKUP(A151,'[2]BASE 2022'!$E$5:$AX$1380,37,0)</f>
        <v>44925</v>
      </c>
      <c r="I151" s="20" t="s">
        <v>339</v>
      </c>
      <c r="J151" s="35" t="s">
        <v>1538</v>
      </c>
      <c r="K151" s="48">
        <v>1</v>
      </c>
      <c r="L151" s="36">
        <v>20342500</v>
      </c>
      <c r="M151" s="36"/>
      <c r="N151" s="37">
        <v>89867500</v>
      </c>
      <c r="O151" s="38">
        <v>1</v>
      </c>
      <c r="P151" s="22"/>
      <c r="Q151" s="23"/>
      <c r="R151" s="29"/>
    </row>
    <row r="152" spans="1:18" ht="17.25" customHeight="1" x14ac:dyDescent="0.25">
      <c r="A152" s="51">
        <v>140</v>
      </c>
      <c r="B152" s="17">
        <f>VLOOKUP(A152,'[2]BASE 2022'!$E$5:$AX$1380,18,0)</f>
        <v>44567</v>
      </c>
      <c r="C152" s="33">
        <f>VLOOKUP(A152,'[2]BASE 2022'!$E$5:$AX$1380,28,0)</f>
        <v>44573</v>
      </c>
      <c r="D152" s="26" t="str">
        <f>VLOOKUP(A152,'[2]BASE 2022'!$E$5:$AX$1380,24,0)</f>
        <v>Prestación de Servicios Profesionales</v>
      </c>
      <c r="E152" s="19" t="s">
        <v>137</v>
      </c>
      <c r="F152" s="19" t="s">
        <v>679</v>
      </c>
      <c r="G152" s="34">
        <v>88837500</v>
      </c>
      <c r="H152" s="18">
        <f>VLOOKUP(A152,'[2]BASE 2022'!$E$5:$AX$1380,37,0)</f>
        <v>44921</v>
      </c>
      <c r="I152" s="20" t="s">
        <v>339</v>
      </c>
      <c r="J152" s="35" t="s">
        <v>1539</v>
      </c>
      <c r="K152" s="48">
        <v>0</v>
      </c>
      <c r="L152" s="36">
        <v>0</v>
      </c>
      <c r="M152" s="36"/>
      <c r="N152" s="37">
        <v>88837500</v>
      </c>
      <c r="O152" s="38">
        <v>1</v>
      </c>
      <c r="P152" s="22"/>
      <c r="Q152" s="23"/>
      <c r="R152" s="29"/>
    </row>
    <row r="153" spans="1:18" ht="17.25" customHeight="1" x14ac:dyDescent="0.25">
      <c r="A153" s="51">
        <v>141</v>
      </c>
      <c r="B153" s="17">
        <f>VLOOKUP(A153,'[2]BASE 2022'!$E$5:$AX$1380,18,0)</f>
        <v>44568</v>
      </c>
      <c r="C153" s="33">
        <f>VLOOKUP(A153,'[2]BASE 2022'!$E$5:$AX$1380,28,0)</f>
        <v>44573</v>
      </c>
      <c r="D153" s="26" t="str">
        <f>VLOOKUP(A153,'[2]BASE 2022'!$E$5:$AX$1380,24,0)</f>
        <v>Prestación de Servicios Profesionales</v>
      </c>
      <c r="E153" s="19" t="s">
        <v>2313</v>
      </c>
      <c r="F153" s="19" t="s">
        <v>680</v>
      </c>
      <c r="G153" s="34">
        <v>55620000</v>
      </c>
      <c r="H153" s="18">
        <f>VLOOKUP(A153,'[2]BASE 2022'!$E$5:$AX$1380,37,0)</f>
        <v>44845</v>
      </c>
      <c r="I153" s="20" t="s">
        <v>339</v>
      </c>
      <c r="J153" s="35" t="s">
        <v>1540</v>
      </c>
      <c r="K153" s="48">
        <v>0</v>
      </c>
      <c r="L153" s="36">
        <v>0</v>
      </c>
      <c r="M153" s="36"/>
      <c r="N153" s="37">
        <v>55620000</v>
      </c>
      <c r="O153" s="38">
        <v>1</v>
      </c>
      <c r="P153" s="22"/>
      <c r="Q153" s="23"/>
      <c r="R153" s="29"/>
    </row>
    <row r="154" spans="1:18" ht="17.25" customHeight="1" x14ac:dyDescent="0.25">
      <c r="A154" s="51">
        <v>142</v>
      </c>
      <c r="B154" s="17">
        <f>VLOOKUP(A154,'[2]BASE 2022'!$E$5:$AX$1380,18,0)</f>
        <v>44568</v>
      </c>
      <c r="C154" s="33">
        <f>VLOOKUP(A154,'[2]BASE 2022'!$E$5:$AX$1380,28,0)</f>
        <v>44573</v>
      </c>
      <c r="D154" s="26" t="str">
        <f>VLOOKUP(A154,'[2]BASE 2022'!$E$5:$AX$1380,24,0)</f>
        <v>Prestación de Servicios Profesionales</v>
      </c>
      <c r="E154" s="19" t="s">
        <v>104</v>
      </c>
      <c r="F154" s="19" t="s">
        <v>681</v>
      </c>
      <c r="G154" s="34">
        <v>106605000</v>
      </c>
      <c r="H154" s="18">
        <f>VLOOKUP(A154,'[2]BASE 2022'!$E$5:$AX$1380,37,0)</f>
        <v>44921</v>
      </c>
      <c r="I154" s="20" t="s">
        <v>339</v>
      </c>
      <c r="J154" s="35" t="s">
        <v>1541</v>
      </c>
      <c r="K154" s="48">
        <v>0</v>
      </c>
      <c r="L154" s="36">
        <v>0</v>
      </c>
      <c r="M154" s="36"/>
      <c r="N154" s="37">
        <v>106605000</v>
      </c>
      <c r="O154" s="38">
        <v>1</v>
      </c>
      <c r="P154" s="22"/>
      <c r="Q154" s="23"/>
      <c r="R154" s="29"/>
    </row>
    <row r="155" spans="1:18" ht="17.25" customHeight="1" x14ac:dyDescent="0.25">
      <c r="A155" s="51">
        <v>143</v>
      </c>
      <c r="B155" s="17">
        <f>VLOOKUP(A155,'[2]BASE 2022'!$E$5:$AX$1380,18,0)</f>
        <v>44568</v>
      </c>
      <c r="C155" s="33">
        <f>VLOOKUP(A155,'[2]BASE 2022'!$E$5:$AX$1380,28,0)</f>
        <v>44572</v>
      </c>
      <c r="D155" s="26" t="str">
        <f>VLOOKUP(A155,'[2]BASE 2022'!$E$5:$AX$1380,24,0)</f>
        <v>Prestación de Servicios Profesionales</v>
      </c>
      <c r="E155" s="19" t="s">
        <v>190</v>
      </c>
      <c r="F155" s="19" t="s">
        <v>682</v>
      </c>
      <c r="G155" s="34">
        <v>69525000</v>
      </c>
      <c r="H155" s="18">
        <f>VLOOKUP(A155,'[2]BASE 2022'!$E$5:$AX$1380,37,0)</f>
        <v>44844</v>
      </c>
      <c r="I155" s="20" t="s">
        <v>339</v>
      </c>
      <c r="J155" s="35" t="s">
        <v>1542</v>
      </c>
      <c r="K155" s="48">
        <v>0</v>
      </c>
      <c r="L155" s="36">
        <v>0</v>
      </c>
      <c r="M155" s="36"/>
      <c r="N155" s="37">
        <v>69525000</v>
      </c>
      <c r="O155" s="38">
        <v>1</v>
      </c>
      <c r="P155" s="22"/>
      <c r="Q155" s="23"/>
      <c r="R155" s="29"/>
    </row>
    <row r="156" spans="1:18" ht="17.25" customHeight="1" x14ac:dyDescent="0.25">
      <c r="A156" s="51">
        <v>144</v>
      </c>
      <c r="B156" s="17">
        <f>VLOOKUP(A156,'[2]BASE 2022'!$E$5:$AX$1380,18,0)</f>
        <v>44568</v>
      </c>
      <c r="C156" s="33">
        <f>VLOOKUP(A156,'[2]BASE 2022'!$E$5:$AX$1380,28,0)</f>
        <v>44572</v>
      </c>
      <c r="D156" s="26" t="str">
        <f>VLOOKUP(A156,'[2]BASE 2022'!$E$5:$AX$1380,24,0)</f>
        <v>Prestación de Servicios Profesionales</v>
      </c>
      <c r="E156" s="19" t="s">
        <v>2380</v>
      </c>
      <c r="F156" s="19" t="s">
        <v>683</v>
      </c>
      <c r="G156" s="34">
        <v>88837500</v>
      </c>
      <c r="H156" s="18">
        <f>VLOOKUP(A156,'[2]BASE 2022'!$E$5:$AX$1380,37,0)</f>
        <v>44972</v>
      </c>
      <c r="I156" s="20" t="s">
        <v>339</v>
      </c>
      <c r="J156" s="35" t="s">
        <v>1543</v>
      </c>
      <c r="K156" s="48">
        <v>1</v>
      </c>
      <c r="L156" s="36">
        <v>12875000</v>
      </c>
      <c r="M156" s="36"/>
      <c r="N156" s="37">
        <v>101712500</v>
      </c>
      <c r="O156" s="38">
        <v>0.88500000000000001</v>
      </c>
      <c r="P156" s="22"/>
      <c r="Q156" s="23"/>
      <c r="R156" s="29"/>
    </row>
    <row r="157" spans="1:18" ht="17.25" customHeight="1" x14ac:dyDescent="0.25">
      <c r="A157" s="51">
        <v>145</v>
      </c>
      <c r="B157" s="17">
        <f>VLOOKUP(A157,'[2]BASE 2022'!$E$5:$AX$1380,18,0)</f>
        <v>44567</v>
      </c>
      <c r="C157" s="33">
        <f>VLOOKUP(A157,'[2]BASE 2022'!$E$5:$AX$1380,28,0)</f>
        <v>44572</v>
      </c>
      <c r="D157" s="26" t="str">
        <f>VLOOKUP(A157,'[2]BASE 2022'!$E$5:$AX$1380,24,0)</f>
        <v>Prestación de Servicios Profesionales</v>
      </c>
      <c r="E157" s="19" t="s">
        <v>481</v>
      </c>
      <c r="F157" s="19" t="s">
        <v>684</v>
      </c>
      <c r="G157" s="34">
        <v>71894000</v>
      </c>
      <c r="H157" s="18">
        <f>VLOOKUP(A157,'[2]BASE 2022'!$E$5:$AX$1380,37,0)</f>
        <v>44955</v>
      </c>
      <c r="I157" s="20" t="s">
        <v>339</v>
      </c>
      <c r="J157" s="35" t="s">
        <v>1544</v>
      </c>
      <c r="K157" s="48">
        <v>1</v>
      </c>
      <c r="L157" s="36">
        <v>6180000</v>
      </c>
      <c r="M157" s="36"/>
      <c r="N157" s="37">
        <v>78074000</v>
      </c>
      <c r="O157" s="38">
        <v>0.92428198433420361</v>
      </c>
      <c r="P157" s="22"/>
      <c r="Q157" s="23"/>
      <c r="R157" s="29"/>
    </row>
    <row r="158" spans="1:18" ht="17.25" customHeight="1" x14ac:dyDescent="0.25">
      <c r="A158" s="51">
        <v>146</v>
      </c>
      <c r="B158" s="17">
        <f>VLOOKUP(A158,'[2]BASE 2022'!$E$5:$AX$1380,18,0)</f>
        <v>44568</v>
      </c>
      <c r="C158" s="33">
        <f>VLOOKUP(A158,'[2]BASE 2022'!$E$5:$AX$1380,28,0)</f>
        <v>44574</v>
      </c>
      <c r="D158" s="26" t="str">
        <f>VLOOKUP(A158,'[2]BASE 2022'!$E$5:$AX$1380,24,0)</f>
        <v>Prestación de Servicios Profesionales</v>
      </c>
      <c r="E158" s="19" t="s">
        <v>536</v>
      </c>
      <c r="F158" s="19" t="s">
        <v>685</v>
      </c>
      <c r="G158" s="34">
        <v>106914000</v>
      </c>
      <c r="H158" s="18">
        <f>VLOOKUP(A158,'[2]BASE 2022'!$E$5:$AX$1380,37,0)</f>
        <v>44923</v>
      </c>
      <c r="I158" s="20" t="s">
        <v>339</v>
      </c>
      <c r="J158" s="35" t="s">
        <v>1545</v>
      </c>
      <c r="K158" s="48">
        <v>1</v>
      </c>
      <c r="L158" s="36">
        <v>8274333</v>
      </c>
      <c r="M158" s="36"/>
      <c r="N158" s="37">
        <v>115188333</v>
      </c>
      <c r="O158" s="38">
        <v>1</v>
      </c>
      <c r="P158" s="22"/>
      <c r="Q158" s="23"/>
      <c r="R158" s="29"/>
    </row>
    <row r="159" spans="1:18" ht="17.25" customHeight="1" x14ac:dyDescent="0.25">
      <c r="A159" s="51">
        <v>147</v>
      </c>
      <c r="B159" s="17">
        <f>VLOOKUP(A159,'[2]BASE 2022'!$E$5:$AX$1380,18,0)</f>
        <v>44568</v>
      </c>
      <c r="C159" s="33">
        <f>VLOOKUP(A159,'[2]BASE 2022'!$E$5:$AX$1380,28,0)</f>
        <v>44573</v>
      </c>
      <c r="D159" s="26" t="str">
        <f>VLOOKUP(A159,'[2]BASE 2022'!$E$5:$AX$1380,24,0)</f>
        <v>Prestación de Servicios Profesionales</v>
      </c>
      <c r="E159" s="19" t="s">
        <v>2381</v>
      </c>
      <c r="F159" s="19" t="s">
        <v>686</v>
      </c>
      <c r="G159" s="34">
        <v>52684500</v>
      </c>
      <c r="H159" s="18">
        <f>VLOOKUP(A159,'[2]BASE 2022'!$E$5:$AX$1380,37,0)</f>
        <v>44992</v>
      </c>
      <c r="I159" s="20" t="s">
        <v>339</v>
      </c>
      <c r="J159" s="35" t="s">
        <v>1546</v>
      </c>
      <c r="K159" s="48">
        <v>1</v>
      </c>
      <c r="L159" s="36">
        <v>11587500</v>
      </c>
      <c r="M159" s="36"/>
      <c r="N159" s="37">
        <v>64272000</v>
      </c>
      <c r="O159" s="38">
        <v>0.84248210023866343</v>
      </c>
      <c r="P159" s="22"/>
      <c r="Q159" s="23"/>
      <c r="R159" s="29"/>
    </row>
    <row r="160" spans="1:18" ht="17.25" customHeight="1" x14ac:dyDescent="0.25">
      <c r="A160" s="51">
        <v>148</v>
      </c>
      <c r="B160" s="17">
        <f>VLOOKUP(A160,'[2]BASE 2022'!$E$5:$AX$1380,18,0)</f>
        <v>44568</v>
      </c>
      <c r="C160" s="33">
        <f>VLOOKUP(A160,'[2]BASE 2022'!$E$5:$AX$1380,28,0)</f>
        <v>44573</v>
      </c>
      <c r="D160" s="26" t="str">
        <f>VLOOKUP(A160,'[2]BASE 2022'!$E$5:$AX$1380,24,0)</f>
        <v>Prestación de Servicios Profesionales</v>
      </c>
      <c r="E160" s="19" t="s">
        <v>30</v>
      </c>
      <c r="F160" s="19" t="s">
        <v>687</v>
      </c>
      <c r="G160" s="34">
        <v>92400000</v>
      </c>
      <c r="H160" s="18">
        <f>VLOOKUP(A160,'[2]BASE 2022'!$E$5:$AX$1380,37,0)</f>
        <v>44941</v>
      </c>
      <c r="I160" s="20" t="s">
        <v>339</v>
      </c>
      <c r="J160" s="35" t="s">
        <v>1547</v>
      </c>
      <c r="K160" s="48">
        <v>1</v>
      </c>
      <c r="L160" s="36">
        <v>9520000</v>
      </c>
      <c r="M160" s="36"/>
      <c r="N160" s="37">
        <v>101920000</v>
      </c>
      <c r="O160" s="38">
        <v>0.95923913043478259</v>
      </c>
      <c r="P160" s="22"/>
      <c r="Q160" s="23"/>
      <c r="R160" s="29"/>
    </row>
    <row r="161" spans="1:18" ht="17.25" customHeight="1" x14ac:dyDescent="0.25">
      <c r="A161" s="51">
        <v>149</v>
      </c>
      <c r="B161" s="17">
        <f>VLOOKUP(A161,'[2]BASE 2022'!$E$5:$AX$1380,18,0)</f>
        <v>44568</v>
      </c>
      <c r="C161" s="33">
        <f>VLOOKUP(A161,'[2]BASE 2022'!$E$5:$AX$1380,28,0)</f>
        <v>44575</v>
      </c>
      <c r="D161" s="26" t="str">
        <f>VLOOKUP(A161,'[2]BASE 2022'!$E$5:$AX$1380,24,0)</f>
        <v>Prestación de Servicios Profesionales</v>
      </c>
      <c r="E161" s="19" t="s">
        <v>274</v>
      </c>
      <c r="F161" s="19" t="s">
        <v>688</v>
      </c>
      <c r="G161" s="34">
        <v>101970000</v>
      </c>
      <c r="H161" s="18">
        <f>VLOOKUP(A161,'[2]BASE 2022'!$E$5:$AX$1380,37,0)</f>
        <v>44957</v>
      </c>
      <c r="I161" s="20" t="s">
        <v>339</v>
      </c>
      <c r="J161" s="35" t="s">
        <v>1548</v>
      </c>
      <c r="K161" s="48">
        <v>0</v>
      </c>
      <c r="L161" s="36">
        <v>0</v>
      </c>
      <c r="M161" s="36"/>
      <c r="N161" s="37">
        <v>101970000</v>
      </c>
      <c r="O161" s="38">
        <v>0.91884816753926701</v>
      </c>
      <c r="P161" s="22"/>
      <c r="Q161" s="23"/>
      <c r="R161" s="29"/>
    </row>
    <row r="162" spans="1:18" ht="17.25" customHeight="1" x14ac:dyDescent="0.25">
      <c r="A162" s="51">
        <v>150</v>
      </c>
      <c r="B162" s="17">
        <f>VLOOKUP(A162,'[2]BASE 2022'!$E$5:$AX$1380,18,0)</f>
        <v>44568</v>
      </c>
      <c r="C162" s="33">
        <f>VLOOKUP(A162,'[2]BASE 2022'!$E$5:$AX$1380,28,0)</f>
        <v>44574</v>
      </c>
      <c r="D162" s="26" t="str">
        <f>VLOOKUP(A162,'[2]BASE 2022'!$E$5:$AX$1380,24,0)</f>
        <v>Prestación de Servicios Profesionales</v>
      </c>
      <c r="E162" s="19" t="s">
        <v>2382</v>
      </c>
      <c r="F162" s="19" t="s">
        <v>689</v>
      </c>
      <c r="G162" s="34">
        <v>82258000</v>
      </c>
      <c r="H162" s="18">
        <f>VLOOKUP(A162,'[2]BASE 2022'!$E$5:$AX$1380,37,0)</f>
        <v>45028</v>
      </c>
      <c r="I162" s="20" t="s">
        <v>339</v>
      </c>
      <c r="J162" s="35" t="s">
        <v>1549</v>
      </c>
      <c r="K162" s="48">
        <v>1</v>
      </c>
      <c r="L162" s="36">
        <v>29912000</v>
      </c>
      <c r="M162" s="36"/>
      <c r="N162" s="37">
        <v>112170000</v>
      </c>
      <c r="O162" s="38">
        <v>0.77533039647577096</v>
      </c>
      <c r="P162" s="22"/>
      <c r="Q162" s="23"/>
      <c r="R162" s="29"/>
    </row>
    <row r="163" spans="1:18" ht="17.25" customHeight="1" x14ac:dyDescent="0.25">
      <c r="A163" s="51">
        <v>151</v>
      </c>
      <c r="B163" s="17">
        <f>VLOOKUP(A163,'[2]BASE 2022'!$E$5:$AX$1380,18,0)</f>
        <v>44568</v>
      </c>
      <c r="C163" s="33">
        <f>VLOOKUP(A163,'[2]BASE 2022'!$E$5:$AX$1380,28,0)</f>
        <v>44578</v>
      </c>
      <c r="D163" s="26" t="str">
        <f>VLOOKUP(A163,'[2]BASE 2022'!$E$5:$AX$1380,24,0)</f>
        <v>Prestación de Servicios Profesionales</v>
      </c>
      <c r="E163" s="19" t="s">
        <v>318</v>
      </c>
      <c r="F163" s="19" t="s">
        <v>690</v>
      </c>
      <c r="G163" s="34">
        <v>101970000</v>
      </c>
      <c r="H163" s="18">
        <f>VLOOKUP(A163,'[2]BASE 2022'!$E$5:$AX$1380,37,0)</f>
        <v>44958</v>
      </c>
      <c r="I163" s="20" t="s">
        <v>339</v>
      </c>
      <c r="J163" s="35" t="s">
        <v>1550</v>
      </c>
      <c r="K163" s="48">
        <v>1</v>
      </c>
      <c r="L163" s="36">
        <v>13905000</v>
      </c>
      <c r="M163" s="36"/>
      <c r="N163" s="37">
        <v>115875000</v>
      </c>
      <c r="O163" s="38">
        <v>0.91578947368421049</v>
      </c>
      <c r="P163" s="22"/>
      <c r="Q163" s="23"/>
      <c r="R163" s="29"/>
    </row>
    <row r="164" spans="1:18" ht="17.25" customHeight="1" x14ac:dyDescent="0.25">
      <c r="A164" s="51">
        <v>152</v>
      </c>
      <c r="B164" s="17">
        <f>VLOOKUP(A164,'[2]BASE 2022'!$E$5:$AX$1380,18,0)</f>
        <v>44568</v>
      </c>
      <c r="C164" s="33">
        <f>VLOOKUP(A164,'[2]BASE 2022'!$E$5:$AX$1380,28,0)</f>
        <v>44581</v>
      </c>
      <c r="D164" s="26" t="str">
        <f>VLOOKUP(A164,'[2]BASE 2022'!$E$5:$AX$1380,24,0)</f>
        <v>Prestación de Servicios Profesionales</v>
      </c>
      <c r="E164" s="19" t="s">
        <v>179</v>
      </c>
      <c r="F164" s="19" t="s">
        <v>691</v>
      </c>
      <c r="G164" s="34">
        <v>82258000</v>
      </c>
      <c r="H164" s="18">
        <f>VLOOKUP(A164,'[2]BASE 2022'!$E$5:$AX$1380,37,0)</f>
        <v>44925</v>
      </c>
      <c r="I164" s="20" t="s">
        <v>339</v>
      </c>
      <c r="J164" s="35" t="s">
        <v>1551</v>
      </c>
      <c r="K164" s="48">
        <v>1</v>
      </c>
      <c r="L164" s="36">
        <v>2741933</v>
      </c>
      <c r="M164" s="36"/>
      <c r="N164" s="37">
        <v>84999933</v>
      </c>
      <c r="O164" s="38">
        <v>1</v>
      </c>
      <c r="P164" s="22"/>
      <c r="Q164" s="23"/>
      <c r="R164" s="29"/>
    </row>
    <row r="165" spans="1:18" ht="17.25" customHeight="1" x14ac:dyDescent="0.25">
      <c r="A165" s="51">
        <v>153</v>
      </c>
      <c r="B165" s="17">
        <f>VLOOKUP(A165,'[2]BASE 2022'!$E$5:$AX$1380,18,0)</f>
        <v>44568</v>
      </c>
      <c r="C165" s="33">
        <f>VLOOKUP(A165,'[2]BASE 2022'!$E$5:$AX$1380,28,0)</f>
        <v>44574</v>
      </c>
      <c r="D165" s="26" t="str">
        <f>VLOOKUP(A165,'[2]BASE 2022'!$E$5:$AX$1380,24,0)</f>
        <v>Prestación de Servicios Profesionales</v>
      </c>
      <c r="E165" s="19" t="s">
        <v>1234</v>
      </c>
      <c r="F165" s="19" t="s">
        <v>692</v>
      </c>
      <c r="G165" s="34">
        <v>82258000</v>
      </c>
      <c r="H165" s="18">
        <f>VLOOKUP(A165,'[2]BASE 2022'!$E$5:$AX$1380,37,0)</f>
        <v>44926</v>
      </c>
      <c r="I165" s="20" t="s">
        <v>339</v>
      </c>
      <c r="J165" s="35" t="s">
        <v>1552</v>
      </c>
      <c r="K165" s="48">
        <v>1</v>
      </c>
      <c r="L165" s="36">
        <v>4486800</v>
      </c>
      <c r="M165" s="36"/>
      <c r="N165" s="37">
        <v>86744800</v>
      </c>
      <c r="O165" s="38">
        <v>1</v>
      </c>
      <c r="P165" s="22"/>
      <c r="Q165" s="23"/>
      <c r="R165" s="29"/>
    </row>
    <row r="166" spans="1:18" ht="17.25" customHeight="1" x14ac:dyDescent="0.25">
      <c r="A166" s="51">
        <v>154</v>
      </c>
      <c r="B166" s="17">
        <f>VLOOKUP(A166,'[2]BASE 2022'!$E$5:$AX$1380,18,0)</f>
        <v>44568</v>
      </c>
      <c r="C166" s="33">
        <f>VLOOKUP(A166,'[2]BASE 2022'!$E$5:$AX$1380,28,0)</f>
        <v>44574</v>
      </c>
      <c r="D166" s="26" t="str">
        <f>VLOOKUP(A166,'[2]BASE 2022'!$E$5:$AX$1380,24,0)</f>
        <v>Prestación de Servicios Profesionales</v>
      </c>
      <c r="E166" s="19" t="s">
        <v>75</v>
      </c>
      <c r="F166" s="19" t="s">
        <v>693</v>
      </c>
      <c r="G166" s="34">
        <v>82258000</v>
      </c>
      <c r="H166" s="18">
        <f>VLOOKUP(A166,'[2]BASE 2022'!$E$5:$AX$1380,37,0)</f>
        <v>44925</v>
      </c>
      <c r="I166" s="20" t="s">
        <v>339</v>
      </c>
      <c r="J166" s="35" t="s">
        <v>1553</v>
      </c>
      <c r="K166" s="48">
        <v>1</v>
      </c>
      <c r="L166" s="36">
        <v>4486800</v>
      </c>
      <c r="M166" s="36"/>
      <c r="N166" s="37">
        <v>86744800</v>
      </c>
      <c r="O166" s="38">
        <v>1</v>
      </c>
      <c r="P166" s="22"/>
      <c r="Q166" s="23"/>
      <c r="R166" s="29"/>
    </row>
    <row r="167" spans="1:18" ht="17.25" customHeight="1" x14ac:dyDescent="0.25">
      <c r="A167" s="51">
        <v>155</v>
      </c>
      <c r="B167" s="17">
        <f>VLOOKUP(A167,'[2]BASE 2022'!$E$5:$AX$1380,18,0)</f>
        <v>44568</v>
      </c>
      <c r="C167" s="33">
        <f>VLOOKUP(A167,'[2]BASE 2022'!$E$5:$AX$1380,28,0)</f>
        <v>44574</v>
      </c>
      <c r="D167" s="26" t="str">
        <f>VLOOKUP(A167,'[2]BASE 2022'!$E$5:$AX$1380,24,0)</f>
        <v>Prestación de Servicios Profesionales</v>
      </c>
      <c r="E167" s="19" t="s">
        <v>413</v>
      </c>
      <c r="F167" s="19" t="s">
        <v>694</v>
      </c>
      <c r="G167" s="34">
        <v>82258000</v>
      </c>
      <c r="H167" s="18">
        <f>VLOOKUP(A167,'[2]BASE 2022'!$E$5:$AX$1380,37,0)</f>
        <v>44925</v>
      </c>
      <c r="I167" s="20" t="s">
        <v>339</v>
      </c>
      <c r="J167" s="35" t="s">
        <v>1554</v>
      </c>
      <c r="K167" s="48">
        <v>1</v>
      </c>
      <c r="L167" s="36">
        <v>4486800</v>
      </c>
      <c r="M167" s="36"/>
      <c r="N167" s="37">
        <v>86744800</v>
      </c>
      <c r="O167" s="38">
        <v>1</v>
      </c>
      <c r="P167" s="22"/>
      <c r="Q167" s="23"/>
      <c r="R167" s="29"/>
    </row>
    <row r="168" spans="1:18" ht="17.25" customHeight="1" x14ac:dyDescent="0.25">
      <c r="A168" s="51">
        <v>156</v>
      </c>
      <c r="B168" s="17">
        <f>VLOOKUP(A168,'[2]BASE 2022'!$E$5:$AX$1380,18,0)</f>
        <v>44568</v>
      </c>
      <c r="C168" s="33">
        <f>VLOOKUP(A168,'[2]BASE 2022'!$E$5:$AX$1380,28,0)</f>
        <v>44572</v>
      </c>
      <c r="D168" s="26" t="str">
        <f>VLOOKUP(A168,'[2]BASE 2022'!$E$5:$AX$1380,24,0)</f>
        <v>Prestación de Servicios Profesionales</v>
      </c>
      <c r="E168" s="19" t="s">
        <v>96</v>
      </c>
      <c r="F168" s="19" t="s">
        <v>695</v>
      </c>
      <c r="G168" s="34">
        <v>85675000</v>
      </c>
      <c r="H168" s="18">
        <f>VLOOKUP(A168,'[2]BASE 2022'!$E$5:$AX$1380,37,0)</f>
        <v>44956</v>
      </c>
      <c r="I168" s="20" t="s">
        <v>339</v>
      </c>
      <c r="J168" s="35" t="s">
        <v>1555</v>
      </c>
      <c r="K168" s="48">
        <v>1</v>
      </c>
      <c r="L168" s="36">
        <v>8691667</v>
      </c>
      <c r="M168" s="36"/>
      <c r="N168" s="37">
        <v>94366667</v>
      </c>
      <c r="O168" s="38">
        <v>0.921875</v>
      </c>
      <c r="P168" s="22"/>
      <c r="Q168" s="23"/>
      <c r="R168" s="29"/>
    </row>
    <row r="169" spans="1:18" ht="17.25" customHeight="1" x14ac:dyDescent="0.25">
      <c r="A169" s="51">
        <v>157</v>
      </c>
      <c r="B169" s="17">
        <f>VLOOKUP(A169,'[2]BASE 2022'!$E$5:$AX$1380,18,0)</f>
        <v>44568</v>
      </c>
      <c r="C169" s="33">
        <f>VLOOKUP(A169,'[2]BASE 2022'!$E$5:$AX$1380,28,0)</f>
        <v>44574</v>
      </c>
      <c r="D169" s="26" t="str">
        <f>VLOOKUP(A169,'[2]BASE 2022'!$E$5:$AX$1380,24,0)</f>
        <v>Prestación de Servicios Profesionales</v>
      </c>
      <c r="E169" s="19" t="s">
        <v>381</v>
      </c>
      <c r="F169" s="19" t="s">
        <v>696</v>
      </c>
      <c r="G169" s="34">
        <v>82258000</v>
      </c>
      <c r="H169" s="18">
        <f>VLOOKUP(A169,'[2]BASE 2022'!$E$5:$AX$1380,37,0)</f>
        <v>44925</v>
      </c>
      <c r="I169" s="20" t="s">
        <v>339</v>
      </c>
      <c r="J169" s="35" t="s">
        <v>1556</v>
      </c>
      <c r="K169" s="48">
        <v>1</v>
      </c>
      <c r="L169" s="36">
        <v>4486800</v>
      </c>
      <c r="M169" s="36"/>
      <c r="N169" s="37">
        <v>86744800</v>
      </c>
      <c r="O169" s="38">
        <v>1</v>
      </c>
      <c r="P169" s="22"/>
      <c r="Q169" s="23"/>
      <c r="R169" s="29"/>
    </row>
    <row r="170" spans="1:18" ht="17.25" customHeight="1" x14ac:dyDescent="0.25">
      <c r="A170" s="51">
        <v>158</v>
      </c>
      <c r="B170" s="17">
        <f>VLOOKUP(A170,'[2]BASE 2022'!$E$5:$AX$1380,18,0)</f>
        <v>44568</v>
      </c>
      <c r="C170" s="33">
        <f>VLOOKUP(A170,'[2]BASE 2022'!$E$5:$AX$1380,28,0)</f>
        <v>44574</v>
      </c>
      <c r="D170" s="26" t="str">
        <f>VLOOKUP(A170,'[2]BASE 2022'!$E$5:$AX$1380,24,0)</f>
        <v>Prestación de Servicios Profesionales</v>
      </c>
      <c r="E170" s="19" t="s">
        <v>283</v>
      </c>
      <c r="F170" s="19" t="s">
        <v>697</v>
      </c>
      <c r="G170" s="34">
        <v>82258000</v>
      </c>
      <c r="H170" s="18">
        <f>VLOOKUP(A170,'[2]BASE 2022'!$E$5:$AX$1380,37,0)</f>
        <v>44925</v>
      </c>
      <c r="I170" s="20" t="s">
        <v>339</v>
      </c>
      <c r="J170" s="35" t="s">
        <v>1557</v>
      </c>
      <c r="K170" s="48">
        <v>1</v>
      </c>
      <c r="L170" s="36">
        <v>4486800</v>
      </c>
      <c r="M170" s="36"/>
      <c r="N170" s="37">
        <v>86744800</v>
      </c>
      <c r="O170" s="38">
        <v>1</v>
      </c>
      <c r="P170" s="22"/>
      <c r="Q170" s="23"/>
      <c r="R170" s="29"/>
    </row>
    <row r="171" spans="1:18" ht="17.25" customHeight="1" x14ac:dyDescent="0.25">
      <c r="A171" s="51">
        <v>159</v>
      </c>
      <c r="B171" s="17">
        <f>VLOOKUP(A171,'[2]BASE 2022'!$E$5:$AX$1380,18,0)</f>
        <v>44568</v>
      </c>
      <c r="C171" s="33">
        <f>VLOOKUP(A171,'[2]BASE 2022'!$E$5:$AX$1380,28,0)</f>
        <v>44574</v>
      </c>
      <c r="D171" s="26" t="str">
        <f>VLOOKUP(A171,'[2]BASE 2022'!$E$5:$AX$1380,24,0)</f>
        <v>Prestación de Servicios Profesionales</v>
      </c>
      <c r="E171" s="19" t="s">
        <v>247</v>
      </c>
      <c r="F171" s="19" t="s">
        <v>698</v>
      </c>
      <c r="G171" s="34">
        <v>82258000</v>
      </c>
      <c r="H171" s="18">
        <f>VLOOKUP(A171,'[2]BASE 2022'!$E$5:$AX$1380,37,0)</f>
        <v>44925</v>
      </c>
      <c r="I171" s="20" t="s">
        <v>339</v>
      </c>
      <c r="J171" s="35" t="s">
        <v>1558</v>
      </c>
      <c r="K171" s="48">
        <v>1</v>
      </c>
      <c r="L171" s="36">
        <v>4486800</v>
      </c>
      <c r="M171" s="36"/>
      <c r="N171" s="37">
        <v>86744800</v>
      </c>
      <c r="O171" s="38">
        <v>1</v>
      </c>
      <c r="P171" s="22"/>
      <c r="Q171" s="23"/>
      <c r="R171" s="29"/>
    </row>
    <row r="172" spans="1:18" ht="17.25" customHeight="1" x14ac:dyDescent="0.25">
      <c r="A172" s="51">
        <v>160</v>
      </c>
      <c r="B172" s="17">
        <f>VLOOKUP(A172,'[2]BASE 2022'!$E$5:$AX$1380,18,0)</f>
        <v>44568</v>
      </c>
      <c r="C172" s="33">
        <f>VLOOKUP(A172,'[2]BASE 2022'!$E$5:$AX$1380,28,0)</f>
        <v>44574</v>
      </c>
      <c r="D172" s="26" t="str">
        <f>VLOOKUP(A172,'[2]BASE 2022'!$E$5:$AX$1380,24,0)</f>
        <v>Prestación de Servicios Profesionales</v>
      </c>
      <c r="E172" s="19" t="s">
        <v>540</v>
      </c>
      <c r="F172" s="19" t="s">
        <v>699</v>
      </c>
      <c r="G172" s="34">
        <v>57783000</v>
      </c>
      <c r="H172" s="18">
        <f>VLOOKUP(A172,'[2]BASE 2022'!$E$5:$AX$1380,37,0)</f>
        <v>44925</v>
      </c>
      <c r="I172" s="20" t="s">
        <v>339</v>
      </c>
      <c r="J172" s="35" t="s">
        <v>1559</v>
      </c>
      <c r="K172" s="48">
        <v>1</v>
      </c>
      <c r="L172" s="36">
        <v>3151800</v>
      </c>
      <c r="M172" s="36"/>
      <c r="N172" s="37">
        <v>60934800</v>
      </c>
      <c r="O172" s="38">
        <v>1</v>
      </c>
      <c r="P172" s="22"/>
      <c r="Q172" s="23"/>
      <c r="R172" s="29"/>
    </row>
    <row r="173" spans="1:18" ht="17.25" customHeight="1" x14ac:dyDescent="0.25">
      <c r="A173" s="51">
        <v>161</v>
      </c>
      <c r="B173" s="17">
        <f>VLOOKUP(A173,'[2]BASE 2022'!$E$5:$AX$1380,18,0)</f>
        <v>44568</v>
      </c>
      <c r="C173" s="33">
        <f>VLOOKUP(A173,'[2]BASE 2022'!$E$5:$AX$1380,28,0)</f>
        <v>44574</v>
      </c>
      <c r="D173" s="26" t="str">
        <f>VLOOKUP(A173,'[2]BASE 2022'!$E$5:$AX$1380,24,0)</f>
        <v>Prestación de Servicios Profesionales</v>
      </c>
      <c r="E173" s="19" t="s">
        <v>282</v>
      </c>
      <c r="F173" s="19" t="s">
        <v>700</v>
      </c>
      <c r="G173" s="34">
        <v>82258000</v>
      </c>
      <c r="H173" s="18">
        <f>VLOOKUP(A173,'[2]BASE 2022'!$E$5:$AX$1380,37,0)</f>
        <v>44925</v>
      </c>
      <c r="I173" s="20" t="s">
        <v>339</v>
      </c>
      <c r="J173" s="35" t="s">
        <v>1560</v>
      </c>
      <c r="K173" s="48">
        <v>1</v>
      </c>
      <c r="L173" s="36">
        <v>4486800</v>
      </c>
      <c r="M173" s="36"/>
      <c r="N173" s="37">
        <v>86744800</v>
      </c>
      <c r="O173" s="38">
        <v>1</v>
      </c>
      <c r="P173" s="22"/>
      <c r="Q173" s="23"/>
      <c r="R173" s="29"/>
    </row>
    <row r="174" spans="1:18" ht="17.25" customHeight="1" x14ac:dyDescent="0.25">
      <c r="A174" s="51">
        <v>162</v>
      </c>
      <c r="B174" s="17">
        <f>VLOOKUP(A174,'[2]BASE 2022'!$E$5:$AX$1380,18,0)</f>
        <v>44568</v>
      </c>
      <c r="C174" s="33">
        <f>VLOOKUP(A174,'[2]BASE 2022'!$E$5:$AX$1380,28,0)</f>
        <v>44572</v>
      </c>
      <c r="D174" s="26" t="str">
        <f>VLOOKUP(A174,'[2]BASE 2022'!$E$5:$AX$1380,24,0)</f>
        <v>Prestación de Servicios Profesionales</v>
      </c>
      <c r="E174" s="19" t="s">
        <v>2500</v>
      </c>
      <c r="F174" s="19" t="s">
        <v>701</v>
      </c>
      <c r="G174" s="34">
        <v>73645000</v>
      </c>
      <c r="H174" s="18">
        <f>VLOOKUP(A174,'[2]BASE 2022'!$E$5:$AX$1380,37,0)</f>
        <v>44939</v>
      </c>
      <c r="I174" s="20" t="s">
        <v>339</v>
      </c>
      <c r="J174" s="35" t="s">
        <v>1561</v>
      </c>
      <c r="K174" s="48">
        <v>0</v>
      </c>
      <c r="L174" s="36">
        <v>0</v>
      </c>
      <c r="M174" s="36"/>
      <c r="N174" s="37">
        <v>73645000</v>
      </c>
      <c r="O174" s="38">
        <v>0.96457765667574935</v>
      </c>
      <c r="P174" s="22"/>
      <c r="Q174" s="23"/>
      <c r="R174" s="29"/>
    </row>
    <row r="175" spans="1:18" ht="17.25" customHeight="1" x14ac:dyDescent="0.25">
      <c r="A175" s="51">
        <v>163</v>
      </c>
      <c r="B175" s="17">
        <f>VLOOKUP(A175,'[2]BASE 2022'!$E$5:$AX$1380,18,0)</f>
        <v>44568</v>
      </c>
      <c r="C175" s="33">
        <f>VLOOKUP(A175,'[2]BASE 2022'!$E$5:$AX$1380,28,0)</f>
        <v>44572</v>
      </c>
      <c r="D175" s="26" t="str">
        <f>VLOOKUP(A175,'[2]BASE 2022'!$E$5:$AX$1380,24,0)</f>
        <v>Prestación de Servicios Profesionales</v>
      </c>
      <c r="E175" s="19" t="s">
        <v>2863</v>
      </c>
      <c r="F175" s="19" t="s">
        <v>702</v>
      </c>
      <c r="G175" s="34">
        <v>82500000</v>
      </c>
      <c r="H175" s="18">
        <f>VLOOKUP(A175,'[2]BASE 2022'!$E$5:$AX$1380,37,0)</f>
        <v>44925</v>
      </c>
      <c r="I175" s="20" t="s">
        <v>339</v>
      </c>
      <c r="J175" s="35" t="s">
        <v>1562</v>
      </c>
      <c r="K175" s="48">
        <v>1</v>
      </c>
      <c r="L175" s="36">
        <v>5000000</v>
      </c>
      <c r="M175" s="36"/>
      <c r="N175" s="37">
        <v>87500000</v>
      </c>
      <c r="O175" s="38">
        <v>1</v>
      </c>
      <c r="P175" s="22"/>
      <c r="Q175" s="23"/>
      <c r="R175" s="29"/>
    </row>
    <row r="176" spans="1:18" ht="17.25" customHeight="1" x14ac:dyDescent="0.25">
      <c r="A176" s="51">
        <v>164</v>
      </c>
      <c r="B176" s="17">
        <f>VLOOKUP(A176,'[2]BASE 2022'!$E$5:$AX$1380,18,0)</f>
        <v>44568</v>
      </c>
      <c r="C176" s="33">
        <f>VLOOKUP(A176,'[2]BASE 2022'!$E$5:$AX$1380,28,0)</f>
        <v>44585</v>
      </c>
      <c r="D176" s="26" t="str">
        <f>VLOOKUP(A176,'[2]BASE 2022'!$E$5:$AX$1380,24,0)</f>
        <v>Prestación de Servicios Profesionales</v>
      </c>
      <c r="E176" s="19" t="s">
        <v>2383</v>
      </c>
      <c r="F176" s="19" t="s">
        <v>703</v>
      </c>
      <c r="G176" s="34">
        <v>155400000</v>
      </c>
      <c r="H176" s="18">
        <f>VLOOKUP(A176,'[2]BASE 2022'!$E$5:$AX$1380,37,0)</f>
        <v>45588</v>
      </c>
      <c r="I176" s="20" t="s">
        <v>2399</v>
      </c>
      <c r="J176" s="35" t="s">
        <v>1563</v>
      </c>
      <c r="K176" s="48">
        <v>1</v>
      </c>
      <c r="L176" s="36">
        <v>14587000</v>
      </c>
      <c r="M176" s="36"/>
      <c r="N176" s="37">
        <v>169987000</v>
      </c>
      <c r="O176" s="38">
        <v>0.33998005982053836</v>
      </c>
      <c r="P176" s="22"/>
      <c r="Q176" s="23"/>
      <c r="R176" s="29"/>
    </row>
    <row r="177" spans="1:18" ht="17.25" customHeight="1" x14ac:dyDescent="0.25">
      <c r="A177" s="51">
        <v>165</v>
      </c>
      <c r="B177" s="17">
        <f>VLOOKUP(A177,'[2]BASE 2022'!$E$5:$AX$1380,18,0)</f>
        <v>44568</v>
      </c>
      <c r="C177" s="33">
        <f>VLOOKUP(A177,'[2]BASE 2022'!$E$5:$AX$1380,28,0)</f>
        <v>44578</v>
      </c>
      <c r="D177" s="26" t="str">
        <f>VLOOKUP(A177,'[2]BASE 2022'!$E$5:$AX$1380,24,0)</f>
        <v>Prestación de Servicios Profesionales</v>
      </c>
      <c r="E177" s="19" t="s">
        <v>2864</v>
      </c>
      <c r="F177" s="19" t="s">
        <v>704</v>
      </c>
      <c r="G177" s="34">
        <v>104500000</v>
      </c>
      <c r="H177" s="18">
        <f>VLOOKUP(A177,'[2]BASE 2022'!$E$5:$AX$1380,37,0)</f>
        <v>44925</v>
      </c>
      <c r="I177" s="20" t="s">
        <v>339</v>
      </c>
      <c r="J177" s="35" t="s">
        <v>1564</v>
      </c>
      <c r="K177" s="48">
        <v>1</v>
      </c>
      <c r="L177" s="36">
        <v>4433333</v>
      </c>
      <c r="M177" s="36"/>
      <c r="N177" s="37">
        <v>108933333</v>
      </c>
      <c r="O177" s="38">
        <v>1</v>
      </c>
      <c r="P177" s="22"/>
      <c r="Q177" s="23"/>
      <c r="R177" s="29"/>
    </row>
    <row r="178" spans="1:18" ht="17.25" customHeight="1" x14ac:dyDescent="0.25">
      <c r="A178" s="51">
        <v>166</v>
      </c>
      <c r="B178" s="17">
        <f>VLOOKUP(A178,'[2]BASE 2022'!$E$5:$AX$1380,18,0)</f>
        <v>44568</v>
      </c>
      <c r="C178" s="33">
        <f>VLOOKUP(A178,'[2]BASE 2022'!$E$5:$AX$1380,28,0)</f>
        <v>44572</v>
      </c>
      <c r="D178" s="26" t="str">
        <f>VLOOKUP(A178,'[2]BASE 2022'!$E$5:$AX$1380,24,0)</f>
        <v>Prestación de Servicios Profesionales</v>
      </c>
      <c r="E178" s="19" t="s">
        <v>505</v>
      </c>
      <c r="F178" s="19" t="s">
        <v>705</v>
      </c>
      <c r="G178" s="34">
        <v>76992500</v>
      </c>
      <c r="H178" s="18">
        <f>VLOOKUP(A178,'[2]BASE 2022'!$E$5:$AX$1380,37,0)</f>
        <v>44996</v>
      </c>
      <c r="I178" s="20" t="s">
        <v>339</v>
      </c>
      <c r="J178" s="35" t="s">
        <v>1565</v>
      </c>
      <c r="K178" s="48">
        <v>1</v>
      </c>
      <c r="L178" s="36">
        <v>16930667</v>
      </c>
      <c r="M178" s="36"/>
      <c r="N178" s="37">
        <v>93923167</v>
      </c>
      <c r="O178" s="38">
        <v>0.83490566037735847</v>
      </c>
      <c r="P178" s="22"/>
      <c r="Q178" s="23"/>
      <c r="R178" s="29"/>
    </row>
    <row r="179" spans="1:18" ht="17.25" customHeight="1" x14ac:dyDescent="0.25">
      <c r="A179" s="51">
        <v>167</v>
      </c>
      <c r="B179" s="17">
        <f>VLOOKUP(A179,'[2]BASE 2022'!$E$5:$AX$1380,18,0)</f>
        <v>44568</v>
      </c>
      <c r="C179" s="33">
        <f>VLOOKUP(A179,'[2]BASE 2022'!$E$5:$AX$1380,28,0)</f>
        <v>44573</v>
      </c>
      <c r="D179" s="26" t="str">
        <f>VLOOKUP(A179,'[2]BASE 2022'!$E$5:$AX$1380,24,0)</f>
        <v>Prestación de Servicios Profesionales</v>
      </c>
      <c r="E179" s="19" t="s">
        <v>13</v>
      </c>
      <c r="F179" s="19" t="s">
        <v>706</v>
      </c>
      <c r="G179" s="34">
        <v>124373000</v>
      </c>
      <c r="H179" s="18">
        <f>VLOOKUP(A179,'[2]BASE 2022'!$E$5:$AX$1380,37,0)</f>
        <v>44967</v>
      </c>
      <c r="I179" s="20" t="s">
        <v>339</v>
      </c>
      <c r="J179" s="35" t="s">
        <v>1566</v>
      </c>
      <c r="K179" s="48">
        <v>1</v>
      </c>
      <c r="L179" s="36">
        <v>15862063</v>
      </c>
      <c r="M179" s="36"/>
      <c r="N179" s="37">
        <v>140235063</v>
      </c>
      <c r="O179" s="38">
        <v>0.89593908629441621</v>
      </c>
      <c r="P179" s="22"/>
      <c r="Q179" s="23"/>
      <c r="R179" s="29"/>
    </row>
    <row r="180" spans="1:18" ht="17.25" customHeight="1" x14ac:dyDescent="0.25">
      <c r="A180" s="51">
        <v>168</v>
      </c>
      <c r="B180" s="17">
        <f>VLOOKUP(A180,'[2]BASE 2022'!$E$5:$AX$1380,18,0)</f>
        <v>44568</v>
      </c>
      <c r="C180" s="33">
        <f>VLOOKUP(A180,'[2]BASE 2022'!$E$5:$AX$1380,28,0)</f>
        <v>44573</v>
      </c>
      <c r="D180" s="26" t="str">
        <f>VLOOKUP(A180,'[2]BASE 2022'!$E$5:$AX$1380,24,0)</f>
        <v>Prestación de Servicios Profesionales</v>
      </c>
      <c r="E180" s="19" t="s">
        <v>2384</v>
      </c>
      <c r="F180" s="19" t="s">
        <v>707</v>
      </c>
      <c r="G180" s="34">
        <v>55620000</v>
      </c>
      <c r="H180" s="18">
        <f>VLOOKUP(A180,'[2]BASE 2022'!$E$5:$AX$1380,37,0)</f>
        <v>44845</v>
      </c>
      <c r="I180" s="20" t="s">
        <v>339</v>
      </c>
      <c r="J180" s="35" t="s">
        <v>1567</v>
      </c>
      <c r="K180" s="48">
        <v>0</v>
      </c>
      <c r="L180" s="36">
        <v>0</v>
      </c>
      <c r="M180" s="36"/>
      <c r="N180" s="37">
        <v>55620000</v>
      </c>
      <c r="O180" s="38">
        <v>1</v>
      </c>
      <c r="P180" s="22"/>
      <c r="Q180" s="23"/>
      <c r="R180" s="29"/>
    </row>
    <row r="181" spans="1:18" ht="17.25" customHeight="1" x14ac:dyDescent="0.25">
      <c r="A181" s="51">
        <v>169</v>
      </c>
      <c r="B181" s="17">
        <f>VLOOKUP(A181,'[2]BASE 2022'!$E$5:$AX$1380,18,0)</f>
        <v>44572</v>
      </c>
      <c r="C181" s="33">
        <f>VLOOKUP(A181,'[2]BASE 2022'!$E$5:$AX$1380,28,0)</f>
        <v>44573</v>
      </c>
      <c r="D181" s="26" t="str">
        <f>VLOOKUP(A181,'[2]BASE 2022'!$E$5:$AX$1380,24,0)</f>
        <v>Prestación de Servicios Profesionales</v>
      </c>
      <c r="E181" s="19" t="s">
        <v>509</v>
      </c>
      <c r="F181" s="19" t="s">
        <v>708</v>
      </c>
      <c r="G181" s="34">
        <v>47700000</v>
      </c>
      <c r="H181" s="18">
        <f>VLOOKUP(A181,'[2]BASE 2022'!$E$5:$AX$1380,37,0)</f>
        <v>44845</v>
      </c>
      <c r="I181" s="20" t="s">
        <v>339</v>
      </c>
      <c r="J181" s="35" t="s">
        <v>1568</v>
      </c>
      <c r="K181" s="48">
        <v>0</v>
      </c>
      <c r="L181" s="36">
        <v>0</v>
      </c>
      <c r="M181" s="36"/>
      <c r="N181" s="37">
        <v>47700000</v>
      </c>
      <c r="O181" s="38">
        <v>1</v>
      </c>
      <c r="P181" s="22"/>
      <c r="Q181" s="23"/>
      <c r="R181" s="29"/>
    </row>
    <row r="182" spans="1:18" ht="17.25" customHeight="1" x14ac:dyDescent="0.25">
      <c r="A182" s="51">
        <v>170</v>
      </c>
      <c r="B182" s="17">
        <f>VLOOKUP(A182,'[2]BASE 2022'!$E$5:$AX$1380,18,0)</f>
        <v>44572</v>
      </c>
      <c r="C182" s="33">
        <f>VLOOKUP(A182,'[2]BASE 2022'!$E$5:$AX$1380,28,0)</f>
        <v>44573</v>
      </c>
      <c r="D182" s="26" t="str">
        <f>VLOOKUP(A182,'[2]BASE 2022'!$E$5:$AX$1380,24,0)</f>
        <v>Prestación de Servicios Profesionales</v>
      </c>
      <c r="E182" s="19" t="s">
        <v>172</v>
      </c>
      <c r="F182" s="19" t="s">
        <v>709</v>
      </c>
      <c r="G182" s="34">
        <v>55620000</v>
      </c>
      <c r="H182" s="18">
        <f>VLOOKUP(A182,'[2]BASE 2022'!$E$5:$AX$1380,37,0)</f>
        <v>44784</v>
      </c>
      <c r="I182" s="20" t="s">
        <v>339</v>
      </c>
      <c r="J182" s="35" t="s">
        <v>1569</v>
      </c>
      <c r="K182" s="48">
        <v>0</v>
      </c>
      <c r="L182" s="36">
        <v>0</v>
      </c>
      <c r="M182" s="36">
        <v>12360000</v>
      </c>
      <c r="N182" s="37">
        <v>43260000</v>
      </c>
      <c r="O182" s="38">
        <v>1</v>
      </c>
      <c r="P182" s="22"/>
      <c r="Q182" s="23"/>
      <c r="R182" s="29"/>
    </row>
    <row r="183" spans="1:18" ht="17.25" customHeight="1" x14ac:dyDescent="0.25">
      <c r="A183" s="51">
        <v>171</v>
      </c>
      <c r="B183" s="17">
        <f>VLOOKUP(A183,'[2]BASE 2022'!$E$5:$AX$1380,18,0)</f>
        <v>44572</v>
      </c>
      <c r="C183" s="33">
        <f>VLOOKUP(A183,'[2]BASE 2022'!$E$5:$AX$1380,28,0)</f>
        <v>44573</v>
      </c>
      <c r="D183" s="26" t="str">
        <f>VLOOKUP(A183,'[2]BASE 2022'!$E$5:$AX$1380,24,0)</f>
        <v>Prestación de Servicios  de Apoyo a la Gestión</v>
      </c>
      <c r="E183" s="19" t="s">
        <v>478</v>
      </c>
      <c r="F183" s="19" t="s">
        <v>710</v>
      </c>
      <c r="G183" s="34">
        <v>24903000</v>
      </c>
      <c r="H183" s="18">
        <f>VLOOKUP(A183,'[2]BASE 2022'!$E$5:$AX$1380,37,0)</f>
        <v>44845</v>
      </c>
      <c r="I183" s="20" t="s">
        <v>339</v>
      </c>
      <c r="J183" s="35" t="s">
        <v>1570</v>
      </c>
      <c r="K183" s="48">
        <v>0</v>
      </c>
      <c r="L183" s="36">
        <v>0</v>
      </c>
      <c r="M183" s="36"/>
      <c r="N183" s="37">
        <v>24903000</v>
      </c>
      <c r="O183" s="38">
        <v>1</v>
      </c>
      <c r="P183" s="22"/>
      <c r="Q183" s="23"/>
      <c r="R183" s="29"/>
    </row>
    <row r="184" spans="1:18" ht="17.25" customHeight="1" x14ac:dyDescent="0.25">
      <c r="A184" s="51">
        <v>172</v>
      </c>
      <c r="B184" s="17">
        <f>VLOOKUP(A184,'[2]BASE 2022'!$E$5:$AX$1380,18,0)</f>
        <v>44568</v>
      </c>
      <c r="C184" s="33">
        <f>VLOOKUP(A184,'[2]BASE 2022'!$E$5:$AX$1380,28,0)</f>
        <v>44578</v>
      </c>
      <c r="D184" s="26" t="str">
        <f>VLOOKUP(A184,'[2]BASE 2022'!$E$5:$AX$1380,24,0)</f>
        <v>Prestación de Servicios Profesionales</v>
      </c>
      <c r="E184" s="19" t="s">
        <v>317</v>
      </c>
      <c r="F184" s="19" t="s">
        <v>711</v>
      </c>
      <c r="G184" s="34">
        <v>80300000</v>
      </c>
      <c r="H184" s="18">
        <f>VLOOKUP(A184,'[2]BASE 2022'!$E$5:$AX$1380,37,0)</f>
        <v>44865</v>
      </c>
      <c r="I184" s="20" t="s">
        <v>339</v>
      </c>
      <c r="J184" s="35" t="s">
        <v>1571</v>
      </c>
      <c r="K184" s="48">
        <v>0</v>
      </c>
      <c r="L184" s="36">
        <v>0</v>
      </c>
      <c r="M184" s="36">
        <v>11193333</v>
      </c>
      <c r="N184" s="37">
        <v>69106667</v>
      </c>
      <c r="O184" s="38">
        <v>1</v>
      </c>
      <c r="P184" s="22"/>
      <c r="Q184" s="23"/>
      <c r="R184" s="29"/>
    </row>
    <row r="185" spans="1:18" ht="17.25" customHeight="1" x14ac:dyDescent="0.25">
      <c r="A185" s="51">
        <v>173</v>
      </c>
      <c r="B185" s="17">
        <f>VLOOKUP(A185,'[2]BASE 2022'!$E$5:$AX$1380,18,0)</f>
        <v>44568</v>
      </c>
      <c r="C185" s="33">
        <f>VLOOKUP(A185,'[2]BASE 2022'!$E$5:$AX$1380,28,0)</f>
        <v>44575</v>
      </c>
      <c r="D185" s="26" t="str">
        <f>VLOOKUP(A185,'[2]BASE 2022'!$E$5:$AX$1380,24,0)</f>
        <v>Prestación de Servicios Profesionales</v>
      </c>
      <c r="E185" s="19" t="s">
        <v>313</v>
      </c>
      <c r="F185" s="19" t="s">
        <v>712</v>
      </c>
      <c r="G185" s="34">
        <v>77000000</v>
      </c>
      <c r="H185" s="18">
        <f>VLOOKUP(A185,'[2]BASE 2022'!$E$5:$AX$1380,37,0)</f>
        <v>44925</v>
      </c>
      <c r="I185" s="20" t="s">
        <v>339</v>
      </c>
      <c r="J185" s="35" t="s">
        <v>1572</v>
      </c>
      <c r="K185" s="48">
        <v>1</v>
      </c>
      <c r="L185" s="36">
        <v>12063333</v>
      </c>
      <c r="M185" s="36"/>
      <c r="N185" s="37">
        <v>89063333</v>
      </c>
      <c r="O185" s="38">
        <v>1</v>
      </c>
      <c r="P185" s="22"/>
      <c r="Q185" s="23"/>
      <c r="R185" s="29"/>
    </row>
    <row r="186" spans="1:18" ht="17.25" customHeight="1" x14ac:dyDescent="0.25">
      <c r="A186" s="51">
        <v>174</v>
      </c>
      <c r="B186" s="17">
        <f>VLOOKUP(A186,'[2]BASE 2022'!$E$5:$AX$1380,18,0)</f>
        <v>44568</v>
      </c>
      <c r="C186" s="33">
        <f>VLOOKUP(A186,'[2]BASE 2022'!$E$5:$AX$1380,28,0)</f>
        <v>44575</v>
      </c>
      <c r="D186" s="26" t="str">
        <f>VLOOKUP(A186,'[2]BASE 2022'!$E$5:$AX$1380,24,0)</f>
        <v>Prestación de Servicios Profesionales</v>
      </c>
      <c r="E186" s="19" t="s">
        <v>349</v>
      </c>
      <c r="F186" s="19" t="s">
        <v>713</v>
      </c>
      <c r="G186" s="34">
        <v>56860000</v>
      </c>
      <c r="H186" s="18">
        <f>VLOOKUP(A186,'[2]BASE 2022'!$E$5:$AX$1380,37,0)</f>
        <v>44915</v>
      </c>
      <c r="I186" s="20" t="s">
        <v>339</v>
      </c>
      <c r="J186" s="35" t="s">
        <v>1573</v>
      </c>
      <c r="K186" s="48">
        <v>1</v>
      </c>
      <c r="L186" s="36">
        <v>7012733</v>
      </c>
      <c r="M186" s="36"/>
      <c r="N186" s="37">
        <v>63872733</v>
      </c>
      <c r="O186" s="38">
        <v>1</v>
      </c>
      <c r="P186" s="22"/>
      <c r="Q186" s="23"/>
      <c r="R186" s="29"/>
    </row>
    <row r="187" spans="1:18" ht="17.25" customHeight="1" x14ac:dyDescent="0.25">
      <c r="A187" s="51">
        <v>175</v>
      </c>
      <c r="B187" s="17">
        <f>VLOOKUP(A187,'[2]BASE 2022'!$E$5:$AX$1380,18,0)</f>
        <v>44568</v>
      </c>
      <c r="C187" s="33">
        <f>VLOOKUP(A187,'[2]BASE 2022'!$E$5:$AX$1380,28,0)</f>
        <v>44573</v>
      </c>
      <c r="D187" s="26" t="str">
        <f>VLOOKUP(A187,'[2]BASE 2022'!$E$5:$AX$1380,24,0)</f>
        <v>Prestación de Servicios Profesionales</v>
      </c>
      <c r="E187" s="19" t="s">
        <v>297</v>
      </c>
      <c r="F187" s="19" t="s">
        <v>714</v>
      </c>
      <c r="G187" s="34">
        <v>73645000</v>
      </c>
      <c r="H187" s="18">
        <f>VLOOKUP(A187,'[2]BASE 2022'!$E$5:$AX$1380,37,0)</f>
        <v>44925</v>
      </c>
      <c r="I187" s="20" t="s">
        <v>339</v>
      </c>
      <c r="J187" s="35" t="s">
        <v>1574</v>
      </c>
      <c r="K187" s="48">
        <v>1</v>
      </c>
      <c r="L187" s="36">
        <v>4240167</v>
      </c>
      <c r="M187" s="36"/>
      <c r="N187" s="37">
        <v>77885167</v>
      </c>
      <c r="O187" s="38">
        <v>1</v>
      </c>
      <c r="P187" s="22"/>
      <c r="Q187" s="23"/>
      <c r="R187" s="29"/>
    </row>
    <row r="188" spans="1:18" ht="17.25" customHeight="1" x14ac:dyDescent="0.25">
      <c r="A188" s="51">
        <v>176</v>
      </c>
      <c r="B188" s="17">
        <f>VLOOKUP(A188,'[2]BASE 2022'!$E$5:$AX$1380,18,0)</f>
        <v>44568</v>
      </c>
      <c r="C188" s="33">
        <f>VLOOKUP(A188,'[2]BASE 2022'!$E$5:$AX$1380,28,0)</f>
        <v>44572</v>
      </c>
      <c r="D188" s="26" t="str">
        <f>VLOOKUP(A188,'[2]BASE 2022'!$E$5:$AX$1380,24,0)</f>
        <v>Prestación de Servicios Profesionales</v>
      </c>
      <c r="E188" s="19" t="s">
        <v>296</v>
      </c>
      <c r="F188" s="19" t="s">
        <v>715</v>
      </c>
      <c r="G188" s="34">
        <v>73645000</v>
      </c>
      <c r="H188" s="18">
        <f>VLOOKUP(A188,'[2]BASE 2022'!$E$5:$AX$1380,37,0)</f>
        <v>44941</v>
      </c>
      <c r="I188" s="20" t="s">
        <v>339</v>
      </c>
      <c r="J188" s="35" t="s">
        <v>1575</v>
      </c>
      <c r="K188" s="48">
        <v>1</v>
      </c>
      <c r="L188" s="36">
        <v>7810833</v>
      </c>
      <c r="M188" s="36"/>
      <c r="N188" s="37">
        <v>81455833</v>
      </c>
      <c r="O188" s="38">
        <v>0.95934959349593496</v>
      </c>
      <c r="P188" s="22"/>
      <c r="Q188" s="23"/>
      <c r="R188" s="29"/>
    </row>
    <row r="189" spans="1:18" ht="17.25" customHeight="1" x14ac:dyDescent="0.25">
      <c r="A189" s="51">
        <v>177</v>
      </c>
      <c r="B189" s="17">
        <f>VLOOKUP(A189,'[2]BASE 2022'!$E$5:$AX$1380,18,0)</f>
        <v>44568</v>
      </c>
      <c r="C189" s="33">
        <f>VLOOKUP(A189,'[2]BASE 2022'!$E$5:$AX$1380,28,0)</f>
        <v>44573</v>
      </c>
      <c r="D189" s="26" t="str">
        <f>VLOOKUP(A189,'[2]BASE 2022'!$E$5:$AX$1380,24,0)</f>
        <v>Prestación de Servicios Profesionales</v>
      </c>
      <c r="E189" s="19" t="s">
        <v>284</v>
      </c>
      <c r="F189" s="19" t="s">
        <v>714</v>
      </c>
      <c r="G189" s="34">
        <v>73645000</v>
      </c>
      <c r="H189" s="18">
        <f>VLOOKUP(A189,'[2]BASE 2022'!$E$5:$AX$1380,37,0)</f>
        <v>44906</v>
      </c>
      <c r="I189" s="20" t="s">
        <v>339</v>
      </c>
      <c r="J189" s="35" t="s">
        <v>1576</v>
      </c>
      <c r="K189" s="48">
        <v>0</v>
      </c>
      <c r="L189" s="36">
        <v>0</v>
      </c>
      <c r="M189" s="36"/>
      <c r="N189" s="37">
        <v>73645000</v>
      </c>
      <c r="O189" s="38">
        <v>1</v>
      </c>
      <c r="P189" s="22"/>
      <c r="Q189" s="23"/>
      <c r="R189" s="29"/>
    </row>
    <row r="190" spans="1:18" ht="17.25" customHeight="1" x14ac:dyDescent="0.25">
      <c r="A190" s="51">
        <v>178</v>
      </c>
      <c r="B190" s="17">
        <f>VLOOKUP(A190,'[2]BASE 2022'!$E$5:$AX$1380,18,0)</f>
        <v>44572</v>
      </c>
      <c r="C190" s="33">
        <f>VLOOKUP(A190,'[2]BASE 2022'!$E$5:$AX$1380,28,0)</f>
        <v>44573</v>
      </c>
      <c r="D190" s="26" t="str">
        <f>VLOOKUP(A190,'[2]BASE 2022'!$E$5:$AX$1380,24,0)</f>
        <v>Prestación de Servicios Profesionales</v>
      </c>
      <c r="E190" s="19" t="s">
        <v>167</v>
      </c>
      <c r="F190" s="19" t="s">
        <v>714</v>
      </c>
      <c r="G190" s="34">
        <v>73645000</v>
      </c>
      <c r="H190" s="18">
        <f>VLOOKUP(A190,'[2]BASE 2022'!$E$5:$AX$1380,37,0)</f>
        <v>44941</v>
      </c>
      <c r="I190" s="20" t="s">
        <v>339</v>
      </c>
      <c r="J190" s="35" t="s">
        <v>1577</v>
      </c>
      <c r="K190" s="48">
        <v>1</v>
      </c>
      <c r="L190" s="36">
        <v>7587667</v>
      </c>
      <c r="M190" s="36"/>
      <c r="N190" s="37">
        <v>81232667</v>
      </c>
      <c r="O190" s="38">
        <v>0.95923913043478259</v>
      </c>
      <c r="P190" s="22"/>
      <c r="Q190" s="23"/>
      <c r="R190" s="29"/>
    </row>
    <row r="191" spans="1:18" ht="17.25" customHeight="1" x14ac:dyDescent="0.25">
      <c r="A191" s="51">
        <v>179</v>
      </c>
      <c r="B191" s="17">
        <f>VLOOKUP(A191,'[2]BASE 2022'!$E$5:$AX$1380,18,0)</f>
        <v>44568</v>
      </c>
      <c r="C191" s="33">
        <f>VLOOKUP(A191,'[2]BASE 2022'!$E$5:$AX$1380,28,0)</f>
        <v>44573</v>
      </c>
      <c r="D191" s="26" t="str">
        <f>VLOOKUP(A191,'[2]BASE 2022'!$E$5:$AX$1380,24,0)</f>
        <v>Prestación de Servicios Profesionales</v>
      </c>
      <c r="E191" s="19" t="s">
        <v>2412</v>
      </c>
      <c r="F191" s="19" t="s">
        <v>716</v>
      </c>
      <c r="G191" s="34">
        <v>97727000</v>
      </c>
      <c r="H191" s="18">
        <f>VLOOKUP(A191,'[2]BASE 2022'!$E$5:$AX$1380,37,0)</f>
        <v>44921</v>
      </c>
      <c r="I191" s="20" t="s">
        <v>339</v>
      </c>
      <c r="J191" s="35" t="s">
        <v>1578</v>
      </c>
      <c r="K191" s="48">
        <v>0</v>
      </c>
      <c r="L191" s="36">
        <v>0</v>
      </c>
      <c r="M191" s="36"/>
      <c r="N191" s="37">
        <v>97727000</v>
      </c>
      <c r="O191" s="38">
        <v>1</v>
      </c>
      <c r="P191" s="22"/>
      <c r="Q191" s="23"/>
      <c r="R191" s="29"/>
    </row>
    <row r="192" spans="1:18" ht="17.25" customHeight="1" x14ac:dyDescent="0.25">
      <c r="A192" s="51">
        <v>180</v>
      </c>
      <c r="B192" s="17">
        <f>VLOOKUP(A192,'[2]BASE 2022'!$E$5:$AX$1380,18,0)</f>
        <v>44568</v>
      </c>
      <c r="C192" s="33">
        <f>VLOOKUP(A192,'[2]BASE 2022'!$E$5:$AX$1380,28,0)</f>
        <v>44573</v>
      </c>
      <c r="D192" s="26" t="str">
        <f>VLOOKUP(A192,'[2]BASE 2022'!$E$5:$AX$1380,24,0)</f>
        <v>Prestación de Servicios Profesionales</v>
      </c>
      <c r="E192" s="19" t="s">
        <v>202</v>
      </c>
      <c r="F192" s="19" t="s">
        <v>717</v>
      </c>
      <c r="G192" s="34">
        <v>63963000</v>
      </c>
      <c r="H192" s="18">
        <f>VLOOKUP(A192,'[2]BASE 2022'!$E$5:$AX$1380,37,0)</f>
        <v>44921</v>
      </c>
      <c r="I192" s="20" t="s">
        <v>339</v>
      </c>
      <c r="J192" s="35" t="s">
        <v>1579</v>
      </c>
      <c r="K192" s="48">
        <v>0</v>
      </c>
      <c r="L192" s="36">
        <v>0</v>
      </c>
      <c r="M192" s="36"/>
      <c r="N192" s="37">
        <v>63963000</v>
      </c>
      <c r="O192" s="38">
        <v>1</v>
      </c>
      <c r="P192" s="22"/>
      <c r="Q192" s="23"/>
      <c r="R192" s="29"/>
    </row>
    <row r="193" spans="1:18" ht="17.25" customHeight="1" x14ac:dyDescent="0.25">
      <c r="A193" s="51">
        <v>181</v>
      </c>
      <c r="B193" s="17">
        <f>VLOOKUP(A193,'[2]BASE 2022'!$E$5:$AX$1380,18,0)</f>
        <v>44568</v>
      </c>
      <c r="C193" s="33">
        <f>VLOOKUP(A193,'[2]BASE 2022'!$E$5:$AX$1380,28,0)</f>
        <v>44573</v>
      </c>
      <c r="D193" s="26" t="str">
        <f>VLOOKUP(A193,'[2]BASE 2022'!$E$5:$AX$1380,24,0)</f>
        <v>Prestación de Servicios Profesionales</v>
      </c>
      <c r="E193" s="19" t="s">
        <v>2385</v>
      </c>
      <c r="F193" s="19" t="s">
        <v>718</v>
      </c>
      <c r="G193" s="34">
        <v>60564000</v>
      </c>
      <c r="H193" s="18">
        <f>VLOOKUP(A193,'[2]BASE 2022'!$E$5:$AX$1380,37,0)</f>
        <v>44950</v>
      </c>
      <c r="I193" s="20" t="s">
        <v>339</v>
      </c>
      <c r="J193" s="35" t="s">
        <v>1580</v>
      </c>
      <c r="K193" s="48">
        <v>1</v>
      </c>
      <c r="L193" s="36">
        <v>16274000</v>
      </c>
      <c r="M193" s="36"/>
      <c r="N193" s="37">
        <v>76838000</v>
      </c>
      <c r="O193" s="38">
        <v>0.93633952254641906</v>
      </c>
      <c r="P193" s="22"/>
      <c r="Q193" s="23"/>
      <c r="R193" s="29"/>
    </row>
    <row r="194" spans="1:18" ht="17.25" customHeight="1" x14ac:dyDescent="0.25">
      <c r="A194" s="51">
        <v>182</v>
      </c>
      <c r="B194" s="17">
        <f>VLOOKUP(A194,'[2]BASE 2022'!$E$5:$AX$1380,18,0)</f>
        <v>44568</v>
      </c>
      <c r="C194" s="33">
        <f>VLOOKUP(A194,'[2]BASE 2022'!$E$5:$AX$1380,28,0)</f>
        <v>44572</v>
      </c>
      <c r="D194" s="26" t="str">
        <f>VLOOKUP(A194,'[2]BASE 2022'!$E$5:$AX$1380,24,0)</f>
        <v>Prestación de Servicios Profesionales</v>
      </c>
      <c r="E194" s="19" t="s">
        <v>198</v>
      </c>
      <c r="F194" s="19" t="s">
        <v>719</v>
      </c>
      <c r="G194" s="34">
        <v>88837500</v>
      </c>
      <c r="H194" s="18">
        <f>VLOOKUP(A194,'[2]BASE 2022'!$E$5:$AX$1380,37,0)</f>
        <v>44972</v>
      </c>
      <c r="I194" s="20" t="s">
        <v>339</v>
      </c>
      <c r="J194" s="35" t="s">
        <v>1581</v>
      </c>
      <c r="K194" s="48">
        <v>1</v>
      </c>
      <c r="L194" s="36">
        <v>12875000</v>
      </c>
      <c r="M194" s="36"/>
      <c r="N194" s="37">
        <v>101712500</v>
      </c>
      <c r="O194" s="38">
        <v>0.88500000000000001</v>
      </c>
      <c r="P194" s="22"/>
      <c r="Q194" s="23"/>
      <c r="R194" s="29"/>
    </row>
    <row r="195" spans="1:18" ht="17.25" customHeight="1" x14ac:dyDescent="0.25">
      <c r="A195" s="51">
        <v>183</v>
      </c>
      <c r="B195" s="17">
        <f>VLOOKUP(A195,'[2]BASE 2022'!$E$5:$AX$1380,18,0)</f>
        <v>44568</v>
      </c>
      <c r="C195" s="33">
        <f>VLOOKUP(A195,'[2]BASE 2022'!$E$5:$AX$1380,28,0)</f>
        <v>44572</v>
      </c>
      <c r="D195" s="26" t="str">
        <f>VLOOKUP(A195,'[2]BASE 2022'!$E$5:$AX$1380,24,0)</f>
        <v>Prestación de Servicios Profesionales</v>
      </c>
      <c r="E195" s="19" t="s">
        <v>2386</v>
      </c>
      <c r="F195" s="19" t="s">
        <v>720</v>
      </c>
      <c r="G195" s="34">
        <v>87653000</v>
      </c>
      <c r="H195" s="18">
        <f>VLOOKUP(A195,'[2]BASE 2022'!$E$5:$AX$1380,37,0)</f>
        <v>44996</v>
      </c>
      <c r="I195" s="20" t="s">
        <v>339</v>
      </c>
      <c r="J195" s="35" t="s">
        <v>1582</v>
      </c>
      <c r="K195" s="48">
        <v>1</v>
      </c>
      <c r="L195" s="36">
        <v>19309067</v>
      </c>
      <c r="M195" s="36"/>
      <c r="N195" s="37">
        <v>106962067</v>
      </c>
      <c r="O195" s="38">
        <v>0.83490566037735847</v>
      </c>
      <c r="P195" s="22"/>
      <c r="Q195" s="23"/>
      <c r="R195" s="29"/>
    </row>
    <row r="196" spans="1:18" ht="17.25" customHeight="1" x14ac:dyDescent="0.25">
      <c r="A196" s="51">
        <v>184</v>
      </c>
      <c r="B196" s="17">
        <f>VLOOKUP(A196,'[2]BASE 2022'!$E$5:$AX$1380,18,0)</f>
        <v>44568</v>
      </c>
      <c r="C196" s="33">
        <f>VLOOKUP(A196,'[2]BASE 2022'!$E$5:$AX$1380,28,0)</f>
        <v>44574</v>
      </c>
      <c r="D196" s="26" t="str">
        <f>VLOOKUP(A196,'[2]BASE 2022'!$E$5:$AX$1380,24,0)</f>
        <v>Prestación de Servicios Profesionales</v>
      </c>
      <c r="E196" s="19" t="s">
        <v>2387</v>
      </c>
      <c r="F196" s="19" t="s">
        <v>721</v>
      </c>
      <c r="G196" s="34">
        <v>98076600</v>
      </c>
      <c r="H196" s="18">
        <f>VLOOKUP(A196,'[2]BASE 2022'!$E$5:$AX$1380,37,0)</f>
        <v>44972</v>
      </c>
      <c r="I196" s="20" t="s">
        <v>339</v>
      </c>
      <c r="J196" s="35" t="s">
        <v>1583</v>
      </c>
      <c r="K196" s="48">
        <v>1</v>
      </c>
      <c r="L196" s="36">
        <v>13645440</v>
      </c>
      <c r="M196" s="36"/>
      <c r="N196" s="37">
        <v>111722040</v>
      </c>
      <c r="O196" s="38">
        <v>0.88442211055276387</v>
      </c>
      <c r="P196" s="22"/>
      <c r="Q196" s="23"/>
      <c r="R196" s="29"/>
    </row>
    <row r="197" spans="1:18" ht="17.25" customHeight="1" x14ac:dyDescent="0.25">
      <c r="A197" s="51">
        <v>185</v>
      </c>
      <c r="B197" s="17">
        <f>VLOOKUP(A197,'[2]BASE 2022'!$E$5:$AX$1380,18,0)</f>
        <v>44568</v>
      </c>
      <c r="C197" s="33">
        <f>VLOOKUP(A197,'[2]BASE 2022'!$E$5:$AX$1380,28,0)</f>
        <v>44573</v>
      </c>
      <c r="D197" s="26" t="str">
        <f>VLOOKUP(A197,'[2]BASE 2022'!$E$5:$AX$1380,24,0)</f>
        <v>Prestación de Servicios Profesionales</v>
      </c>
      <c r="E197" s="19" t="s">
        <v>461</v>
      </c>
      <c r="F197" s="19" t="s">
        <v>722</v>
      </c>
      <c r="G197" s="34">
        <v>76992500</v>
      </c>
      <c r="H197" s="18">
        <f>VLOOKUP(A197,'[2]BASE 2022'!$E$5:$AX$1380,37,0)</f>
        <v>44972</v>
      </c>
      <c r="I197" s="20" t="s">
        <v>339</v>
      </c>
      <c r="J197" s="35" t="s">
        <v>1584</v>
      </c>
      <c r="K197" s="48">
        <v>1</v>
      </c>
      <c r="L197" s="36">
        <v>10935167</v>
      </c>
      <c r="M197" s="36"/>
      <c r="N197" s="37">
        <v>87927667</v>
      </c>
      <c r="O197" s="38">
        <v>0.88471177944862156</v>
      </c>
      <c r="P197" s="22"/>
      <c r="Q197" s="23"/>
      <c r="R197" s="29"/>
    </row>
    <row r="198" spans="1:18" ht="17.25" customHeight="1" x14ac:dyDescent="0.25">
      <c r="A198" s="51">
        <v>186</v>
      </c>
      <c r="B198" s="17">
        <f>VLOOKUP(A198,'[2]BASE 2022'!$E$5:$AX$1380,18,0)</f>
        <v>44568</v>
      </c>
      <c r="C198" s="33">
        <f>VLOOKUP(A198,'[2]BASE 2022'!$E$5:$AX$1380,28,0)</f>
        <v>44573</v>
      </c>
      <c r="D198" s="26" t="str">
        <f>VLOOKUP(A198,'[2]BASE 2022'!$E$5:$AX$1380,24,0)</f>
        <v>Prestación de Servicios Profesionales</v>
      </c>
      <c r="E198" s="19" t="s">
        <v>327</v>
      </c>
      <c r="F198" s="19" t="s">
        <v>723</v>
      </c>
      <c r="G198" s="34">
        <v>71070000</v>
      </c>
      <c r="H198" s="18">
        <f>VLOOKUP(A198,'[2]BASE 2022'!$E$5:$AX$1380,37,0)</f>
        <v>44996</v>
      </c>
      <c r="I198" s="20" t="s">
        <v>339</v>
      </c>
      <c r="J198" s="35" t="s">
        <v>1585</v>
      </c>
      <c r="K198" s="48">
        <v>1</v>
      </c>
      <c r="L198" s="36">
        <v>15450000</v>
      </c>
      <c r="M198" s="36"/>
      <c r="N198" s="37">
        <v>86520000</v>
      </c>
      <c r="O198" s="38">
        <v>0.83451536643026003</v>
      </c>
      <c r="P198" s="22"/>
      <c r="Q198" s="23"/>
      <c r="R198" s="29"/>
    </row>
    <row r="199" spans="1:18" ht="17.25" customHeight="1" x14ac:dyDescent="0.25">
      <c r="A199" s="51">
        <v>187</v>
      </c>
      <c r="B199" s="17">
        <f>VLOOKUP(A199,'[2]BASE 2022'!$E$5:$AX$1380,18,0)</f>
        <v>44568</v>
      </c>
      <c r="C199" s="33">
        <f>VLOOKUP(A199,'[2]BASE 2022'!$E$5:$AX$1380,28,0)</f>
        <v>44573</v>
      </c>
      <c r="D199" s="26" t="str">
        <f>VLOOKUP(A199,'[2]BASE 2022'!$E$5:$AX$1380,24,0)</f>
        <v>Prestación de Servicios Profesionales</v>
      </c>
      <c r="E199" s="19" t="s">
        <v>2388</v>
      </c>
      <c r="F199" s="19" t="s">
        <v>724</v>
      </c>
      <c r="G199" s="34">
        <v>67980000</v>
      </c>
      <c r="H199" s="18">
        <f>VLOOKUP(A199,'[2]BASE 2022'!$E$5:$AX$1380,37,0)</f>
        <v>44925</v>
      </c>
      <c r="I199" s="20" t="s">
        <v>339</v>
      </c>
      <c r="J199" s="35" t="s">
        <v>1586</v>
      </c>
      <c r="K199" s="48">
        <v>1</v>
      </c>
      <c r="L199" s="36">
        <v>3914000</v>
      </c>
      <c r="M199" s="36"/>
      <c r="N199" s="37">
        <v>71894000</v>
      </c>
      <c r="O199" s="38">
        <v>1</v>
      </c>
      <c r="P199" s="22"/>
      <c r="Q199" s="23"/>
      <c r="R199" s="29"/>
    </row>
    <row r="200" spans="1:18" ht="17.25" customHeight="1" x14ac:dyDescent="0.25">
      <c r="A200" s="51">
        <v>188</v>
      </c>
      <c r="B200" s="17">
        <f>VLOOKUP(A200,'[2]BASE 2022'!$E$5:$AX$1380,18,0)</f>
        <v>44568</v>
      </c>
      <c r="C200" s="33">
        <f>VLOOKUP(A200,'[2]BASE 2022'!$E$5:$AX$1380,28,0)</f>
        <v>44575</v>
      </c>
      <c r="D200" s="26" t="str">
        <f>VLOOKUP(A200,'[2]BASE 2022'!$E$5:$AX$1380,24,0)</f>
        <v>Prestación de Servicios Profesionales</v>
      </c>
      <c r="E200" s="19" t="s">
        <v>2389</v>
      </c>
      <c r="F200" s="19" t="s">
        <v>725</v>
      </c>
      <c r="G200" s="34">
        <v>96600000</v>
      </c>
      <c r="H200" s="18">
        <f>VLOOKUP(A200,'[2]BASE 2022'!$E$5:$AX$1380,37,0)</f>
        <v>44985</v>
      </c>
      <c r="I200" s="20" t="s">
        <v>339</v>
      </c>
      <c r="J200" s="35" t="s">
        <v>1587</v>
      </c>
      <c r="K200" s="48">
        <v>1</v>
      </c>
      <c r="L200" s="36">
        <v>27906667</v>
      </c>
      <c r="M200" s="36"/>
      <c r="N200" s="37">
        <v>124506667</v>
      </c>
      <c r="O200" s="38">
        <v>0.85609756097560974</v>
      </c>
      <c r="P200" s="22"/>
      <c r="Q200" s="23"/>
      <c r="R200" s="29"/>
    </row>
    <row r="201" spans="1:18" ht="17.25" customHeight="1" x14ac:dyDescent="0.25">
      <c r="A201" s="51">
        <v>189</v>
      </c>
      <c r="B201" s="17">
        <f>VLOOKUP(A201,'[2]BASE 2022'!$E$5:$AX$1380,18,0)</f>
        <v>44568</v>
      </c>
      <c r="C201" s="33">
        <f>VLOOKUP(A201,'[2]BASE 2022'!$E$5:$AX$1380,28,0)</f>
        <v>44574</v>
      </c>
      <c r="D201" s="26" t="str">
        <f>VLOOKUP(A201,'[2]BASE 2022'!$E$5:$AX$1380,24,0)</f>
        <v>Prestación de Servicios  de Apoyo a la Gestión</v>
      </c>
      <c r="E201" s="19" t="s">
        <v>1235</v>
      </c>
      <c r="F201" s="19" t="s">
        <v>726</v>
      </c>
      <c r="G201" s="34">
        <v>40250000</v>
      </c>
      <c r="H201" s="18">
        <f>VLOOKUP(A201,'[2]BASE 2022'!$E$5:$AX$1380,37,0)</f>
        <v>44956</v>
      </c>
      <c r="I201" s="20" t="s">
        <v>339</v>
      </c>
      <c r="J201" s="35" t="s">
        <v>1588</v>
      </c>
      <c r="K201" s="48">
        <v>1</v>
      </c>
      <c r="L201" s="36">
        <v>3850000</v>
      </c>
      <c r="M201" s="36"/>
      <c r="N201" s="37">
        <v>44100000</v>
      </c>
      <c r="O201" s="38">
        <v>0.92146596858638741</v>
      </c>
      <c r="P201" s="22"/>
      <c r="Q201" s="23"/>
      <c r="R201" s="29"/>
    </row>
    <row r="202" spans="1:18" ht="17.25" customHeight="1" x14ac:dyDescent="0.25">
      <c r="A202" s="51">
        <v>190</v>
      </c>
      <c r="B202" s="17">
        <f>VLOOKUP(A202,'[2]BASE 2022'!$E$5:$AX$1380,18,0)</f>
        <v>44568</v>
      </c>
      <c r="C202" s="33">
        <f>VLOOKUP(A202,'[2]BASE 2022'!$E$5:$AX$1380,28,0)</f>
        <v>44575</v>
      </c>
      <c r="D202" s="26" t="str">
        <f>VLOOKUP(A202,'[2]BASE 2022'!$E$5:$AX$1380,24,0)</f>
        <v>Prestación de Servicios Profesionales</v>
      </c>
      <c r="E202" s="19" t="s">
        <v>105</v>
      </c>
      <c r="F202" s="19" t="s">
        <v>727</v>
      </c>
      <c r="G202" s="34">
        <v>60950000</v>
      </c>
      <c r="H202" s="18">
        <f>VLOOKUP(A202,'[2]BASE 2022'!$E$5:$AX$1380,37,0)</f>
        <v>44923</v>
      </c>
      <c r="I202" s="20" t="s">
        <v>339</v>
      </c>
      <c r="J202" s="35" t="s">
        <v>1589</v>
      </c>
      <c r="K202" s="48">
        <v>0</v>
      </c>
      <c r="L202" s="36">
        <v>0</v>
      </c>
      <c r="M202" s="36"/>
      <c r="N202" s="37">
        <v>60950000</v>
      </c>
      <c r="O202" s="38">
        <v>1</v>
      </c>
      <c r="P202" s="22"/>
      <c r="Q202" s="23"/>
      <c r="R202" s="29"/>
    </row>
    <row r="203" spans="1:18" ht="17.25" customHeight="1" x14ac:dyDescent="0.25">
      <c r="A203" s="51">
        <v>191</v>
      </c>
      <c r="B203" s="17">
        <f>VLOOKUP(A203,'[2]BASE 2022'!$E$5:$AX$1380,18,0)</f>
        <v>44568</v>
      </c>
      <c r="C203" s="33">
        <f>VLOOKUP(A203,'[2]BASE 2022'!$E$5:$AX$1380,28,0)</f>
        <v>44572</v>
      </c>
      <c r="D203" s="26" t="str">
        <f>VLOOKUP(A203,'[2]BASE 2022'!$E$5:$AX$1380,24,0)</f>
        <v>Prestación de Servicios  de Apoyo a la Gestión</v>
      </c>
      <c r="E203" s="19" t="s">
        <v>113</v>
      </c>
      <c r="F203" s="19" t="s">
        <v>728</v>
      </c>
      <c r="G203" s="34">
        <v>18600000</v>
      </c>
      <c r="H203" s="18">
        <f>VLOOKUP(A203,'[2]BASE 2022'!$E$5:$AX$1380,37,0)</f>
        <v>44752</v>
      </c>
      <c r="I203" s="20" t="s">
        <v>339</v>
      </c>
      <c r="J203" s="35" t="s">
        <v>1590</v>
      </c>
      <c r="K203" s="48">
        <v>0</v>
      </c>
      <c r="L203" s="36">
        <v>0</v>
      </c>
      <c r="M203" s="36"/>
      <c r="N203" s="37">
        <v>18600000</v>
      </c>
      <c r="O203" s="38">
        <v>1</v>
      </c>
      <c r="P203" s="22"/>
      <c r="Q203" s="23"/>
      <c r="R203" s="29"/>
    </row>
    <row r="204" spans="1:18" ht="17.25" customHeight="1" x14ac:dyDescent="0.25">
      <c r="A204" s="51">
        <v>192</v>
      </c>
      <c r="B204" s="17">
        <f>VLOOKUP(A204,'[2]BASE 2022'!$E$5:$AX$1380,18,0)</f>
        <v>44568</v>
      </c>
      <c r="C204" s="33">
        <f>VLOOKUP(A204,'[2]BASE 2022'!$E$5:$AX$1380,28,0)</f>
        <v>44572</v>
      </c>
      <c r="D204" s="26" t="str">
        <f>VLOOKUP(A204,'[2]BASE 2022'!$E$5:$AX$1380,24,0)</f>
        <v>Prestación de Servicios Profesionales</v>
      </c>
      <c r="E204" s="19" t="s">
        <v>232</v>
      </c>
      <c r="F204" s="19" t="s">
        <v>729</v>
      </c>
      <c r="G204" s="34">
        <v>28200000</v>
      </c>
      <c r="H204" s="18">
        <f>VLOOKUP(A204,'[2]BASE 2022'!$E$5:$AX$1380,37,0)</f>
        <v>44752</v>
      </c>
      <c r="I204" s="20" t="s">
        <v>339</v>
      </c>
      <c r="J204" s="35" t="s">
        <v>1591</v>
      </c>
      <c r="K204" s="48">
        <v>0</v>
      </c>
      <c r="L204" s="36">
        <v>0</v>
      </c>
      <c r="M204" s="36"/>
      <c r="N204" s="37">
        <v>28200000</v>
      </c>
      <c r="O204" s="38">
        <v>1</v>
      </c>
      <c r="P204" s="22"/>
      <c r="Q204" s="23"/>
      <c r="R204" s="29"/>
    </row>
    <row r="205" spans="1:18" ht="17.25" customHeight="1" x14ac:dyDescent="0.25">
      <c r="A205" s="51">
        <v>193</v>
      </c>
      <c r="B205" s="17">
        <f>VLOOKUP(A205,'[2]BASE 2022'!$E$5:$AX$1380,18,0)</f>
        <v>44568</v>
      </c>
      <c r="C205" s="33">
        <f>VLOOKUP(A205,'[2]BASE 2022'!$E$5:$AX$1380,28,0)</f>
        <v>44572</v>
      </c>
      <c r="D205" s="26" t="str">
        <f>VLOOKUP(A205,'[2]BASE 2022'!$E$5:$AX$1380,24,0)</f>
        <v>Prestación de Servicios Profesionales</v>
      </c>
      <c r="E205" s="19" t="s">
        <v>148</v>
      </c>
      <c r="F205" s="19" t="s">
        <v>730</v>
      </c>
      <c r="G205" s="34">
        <v>27000000</v>
      </c>
      <c r="H205" s="18">
        <f>VLOOKUP(A205,'[2]BASE 2022'!$E$5:$AX$1380,37,0)</f>
        <v>44752</v>
      </c>
      <c r="I205" s="20" t="s">
        <v>339</v>
      </c>
      <c r="J205" s="35" t="s">
        <v>1592</v>
      </c>
      <c r="K205" s="48">
        <v>0</v>
      </c>
      <c r="L205" s="36">
        <v>0</v>
      </c>
      <c r="M205" s="36"/>
      <c r="N205" s="37">
        <v>27000000</v>
      </c>
      <c r="O205" s="38">
        <v>1</v>
      </c>
      <c r="P205" s="22"/>
      <c r="Q205" s="23"/>
      <c r="R205" s="29"/>
    </row>
    <row r="206" spans="1:18" ht="17.25" customHeight="1" x14ac:dyDescent="0.25">
      <c r="A206" s="51">
        <v>194</v>
      </c>
      <c r="B206" s="17">
        <f>VLOOKUP(A206,'[2]BASE 2022'!$E$5:$AX$1380,18,0)</f>
        <v>44572</v>
      </c>
      <c r="C206" s="33">
        <f>VLOOKUP(A206,'[2]BASE 2022'!$E$5:$AX$1380,28,0)</f>
        <v>44575</v>
      </c>
      <c r="D206" s="26" t="str">
        <f>VLOOKUP(A206,'[2]BASE 2022'!$E$5:$AX$1380,24,0)</f>
        <v>Prestación de Servicios Profesionales</v>
      </c>
      <c r="E206" s="19" t="s">
        <v>84</v>
      </c>
      <c r="F206" s="19" t="s">
        <v>731</v>
      </c>
      <c r="G206" s="34">
        <v>104500000</v>
      </c>
      <c r="H206" s="18">
        <f>VLOOKUP(A206,'[2]BASE 2022'!$E$5:$AX$1380,37,0)</f>
        <v>44908</v>
      </c>
      <c r="I206" s="20" t="s">
        <v>339</v>
      </c>
      <c r="J206" s="35" t="s">
        <v>1593</v>
      </c>
      <c r="K206" s="48">
        <v>0</v>
      </c>
      <c r="L206" s="36">
        <v>0</v>
      </c>
      <c r="M206" s="36"/>
      <c r="N206" s="37">
        <v>104500000</v>
      </c>
      <c r="O206" s="38">
        <v>1</v>
      </c>
      <c r="P206" s="22"/>
      <c r="Q206" s="23"/>
      <c r="R206" s="29"/>
    </row>
    <row r="207" spans="1:18" ht="17.25" customHeight="1" x14ac:dyDescent="0.25">
      <c r="A207" s="51">
        <v>195</v>
      </c>
      <c r="B207" s="17">
        <f>VLOOKUP(A207,'[2]BASE 2022'!$E$5:$AX$1380,18,0)</f>
        <v>44572</v>
      </c>
      <c r="C207" s="33">
        <f>VLOOKUP(A207,'[2]BASE 2022'!$E$5:$AX$1380,28,0)</f>
        <v>44573</v>
      </c>
      <c r="D207" s="26" t="str">
        <f>VLOOKUP(A207,'[2]BASE 2022'!$E$5:$AX$1380,24,0)</f>
        <v>Prestación de Servicios Profesionales</v>
      </c>
      <c r="E207" s="19" t="s">
        <v>23</v>
      </c>
      <c r="F207" s="19" t="s">
        <v>732</v>
      </c>
      <c r="G207" s="34">
        <v>97727000</v>
      </c>
      <c r="H207" s="18">
        <f>VLOOKUP(A207,'[2]BASE 2022'!$E$5:$AX$1380,37,0)</f>
        <v>44921</v>
      </c>
      <c r="I207" s="20" t="s">
        <v>339</v>
      </c>
      <c r="J207" s="35" t="s">
        <v>1594</v>
      </c>
      <c r="K207" s="48">
        <v>0</v>
      </c>
      <c r="L207" s="36">
        <v>0</v>
      </c>
      <c r="M207" s="36"/>
      <c r="N207" s="37">
        <v>97727000</v>
      </c>
      <c r="O207" s="38">
        <v>1</v>
      </c>
      <c r="P207" s="22"/>
      <c r="Q207" s="23"/>
      <c r="R207" s="29"/>
    </row>
    <row r="208" spans="1:18" ht="17.25" customHeight="1" x14ac:dyDescent="0.25">
      <c r="A208" s="51">
        <v>196</v>
      </c>
      <c r="B208" s="17">
        <f>VLOOKUP(A208,'[2]BASE 2022'!$E$5:$AX$1380,18,0)</f>
        <v>44572</v>
      </c>
      <c r="C208" s="33">
        <f>VLOOKUP(A208,'[2]BASE 2022'!$E$5:$AX$1380,28,0)</f>
        <v>44573</v>
      </c>
      <c r="D208" s="26" t="str">
        <f>VLOOKUP(A208,'[2]BASE 2022'!$E$5:$AX$1380,24,0)</f>
        <v>Prestación de Servicios Profesionales</v>
      </c>
      <c r="E208" s="19" t="s">
        <v>22</v>
      </c>
      <c r="F208" s="19" t="s">
        <v>733</v>
      </c>
      <c r="G208" s="34">
        <v>97727000</v>
      </c>
      <c r="H208" s="18">
        <f>VLOOKUP(A208,'[2]BASE 2022'!$E$5:$AX$1380,37,0)</f>
        <v>44921</v>
      </c>
      <c r="I208" s="20" t="s">
        <v>339</v>
      </c>
      <c r="J208" s="35" t="s">
        <v>1595</v>
      </c>
      <c r="K208" s="48">
        <v>0</v>
      </c>
      <c r="L208" s="36">
        <v>0</v>
      </c>
      <c r="M208" s="36"/>
      <c r="N208" s="37">
        <v>97727000</v>
      </c>
      <c r="O208" s="38">
        <v>1</v>
      </c>
      <c r="P208" s="22"/>
      <c r="Q208" s="23"/>
      <c r="R208" s="29"/>
    </row>
    <row r="209" spans="1:18" ht="17.25" customHeight="1" x14ac:dyDescent="0.25">
      <c r="A209" s="51">
        <v>197</v>
      </c>
      <c r="B209" s="17">
        <f>VLOOKUP(A209,'[2]BASE 2022'!$E$5:$AX$1380,18,0)</f>
        <v>44568</v>
      </c>
      <c r="C209" s="33">
        <f>VLOOKUP(A209,'[2]BASE 2022'!$E$5:$AX$1380,28,0)</f>
        <v>44578</v>
      </c>
      <c r="D209" s="26" t="str">
        <f>VLOOKUP(A209,'[2]BASE 2022'!$E$5:$AX$1380,24,0)</f>
        <v>Prestación de Servicios Profesionales</v>
      </c>
      <c r="E209" s="19" t="s">
        <v>2314</v>
      </c>
      <c r="F209" s="19" t="s">
        <v>734</v>
      </c>
      <c r="G209" s="34">
        <v>63250000</v>
      </c>
      <c r="H209" s="18">
        <f>VLOOKUP(A209,'[2]BASE 2022'!$E$5:$AX$1380,37,0)</f>
        <v>44927</v>
      </c>
      <c r="I209" s="20" t="s">
        <v>339</v>
      </c>
      <c r="J209" s="35" t="s">
        <v>1596</v>
      </c>
      <c r="K209" s="48">
        <v>0</v>
      </c>
      <c r="L209" s="36">
        <v>0</v>
      </c>
      <c r="M209" s="36"/>
      <c r="N209" s="37">
        <v>63250000</v>
      </c>
      <c r="O209" s="38">
        <v>0.99713467048710602</v>
      </c>
      <c r="P209" s="22"/>
      <c r="Q209" s="23"/>
      <c r="R209" s="29"/>
    </row>
    <row r="210" spans="1:18" ht="17.25" customHeight="1" x14ac:dyDescent="0.25">
      <c r="A210" s="51">
        <v>198</v>
      </c>
      <c r="B210" s="17">
        <f>VLOOKUP(A210,'[2]BASE 2022'!$E$5:$AX$1380,18,0)</f>
        <v>44568</v>
      </c>
      <c r="C210" s="33">
        <f>VLOOKUP(A210,'[2]BASE 2022'!$E$5:$AX$1380,28,0)</f>
        <v>44573</v>
      </c>
      <c r="D210" s="26" t="str">
        <f>VLOOKUP(A210,'[2]BASE 2022'!$E$5:$AX$1380,24,0)</f>
        <v>Prestación de Servicios Profesionales</v>
      </c>
      <c r="E210" s="19" t="s">
        <v>9</v>
      </c>
      <c r="F210" s="19" t="s">
        <v>735</v>
      </c>
      <c r="G210" s="34">
        <v>101573213</v>
      </c>
      <c r="H210" s="18">
        <f>VLOOKUP(A210,'[2]BASE 2022'!$E$5:$AX$1380,37,0)</f>
        <v>44956</v>
      </c>
      <c r="I210" s="20" t="s">
        <v>339</v>
      </c>
      <c r="J210" s="35" t="s">
        <v>1597</v>
      </c>
      <c r="K210" s="48">
        <v>1</v>
      </c>
      <c r="L210" s="36">
        <v>10334484</v>
      </c>
      <c r="M210" s="36"/>
      <c r="N210" s="37">
        <v>111907697</v>
      </c>
      <c r="O210" s="38">
        <v>0.92167101827676245</v>
      </c>
      <c r="P210" s="22"/>
      <c r="Q210" s="23"/>
      <c r="R210" s="29"/>
    </row>
    <row r="211" spans="1:18" ht="17.25" customHeight="1" x14ac:dyDescent="0.25">
      <c r="A211" s="51">
        <v>199</v>
      </c>
      <c r="B211" s="17">
        <f>VLOOKUP(A211,'[2]BASE 2022'!$E$5:$AX$1380,18,0)</f>
        <v>44572</v>
      </c>
      <c r="C211" s="33">
        <f>VLOOKUP(A211,'[2]BASE 2022'!$E$5:$AX$1380,28,0)</f>
        <v>44573</v>
      </c>
      <c r="D211" s="26" t="str">
        <f>VLOOKUP(A211,'[2]BASE 2022'!$E$5:$AX$1380,24,0)</f>
        <v>Prestación de Servicios Profesionales</v>
      </c>
      <c r="E211" s="19" t="s">
        <v>469</v>
      </c>
      <c r="F211" s="19" t="s">
        <v>736</v>
      </c>
      <c r="G211" s="34">
        <v>71070000</v>
      </c>
      <c r="H211" s="18">
        <f>VLOOKUP(A211,'[2]BASE 2022'!$E$5:$AX$1380,37,0)</f>
        <v>44996</v>
      </c>
      <c r="I211" s="20" t="s">
        <v>339</v>
      </c>
      <c r="J211" s="35" t="s">
        <v>1598</v>
      </c>
      <c r="K211" s="48">
        <v>1</v>
      </c>
      <c r="L211" s="36">
        <v>15450000</v>
      </c>
      <c r="M211" s="36"/>
      <c r="N211" s="37">
        <v>86520000</v>
      </c>
      <c r="O211" s="38">
        <v>0.83451536643026003</v>
      </c>
      <c r="P211" s="22"/>
      <c r="Q211" s="23"/>
      <c r="R211" s="29"/>
    </row>
    <row r="212" spans="1:18" ht="17.25" customHeight="1" x14ac:dyDescent="0.25">
      <c r="A212" s="51">
        <v>200</v>
      </c>
      <c r="B212" s="17">
        <f>VLOOKUP(A212,'[2]BASE 2022'!$E$5:$AX$1380,18,0)</f>
        <v>44572</v>
      </c>
      <c r="C212" s="33">
        <f>VLOOKUP(A212,'[2]BASE 2022'!$E$5:$AX$1380,28,0)</f>
        <v>44574</v>
      </c>
      <c r="D212" s="26" t="str">
        <f>VLOOKUP(A212,'[2]BASE 2022'!$E$5:$AX$1380,24,0)</f>
        <v>Prestación de Servicios Profesionales</v>
      </c>
      <c r="E212" s="19" t="s">
        <v>276</v>
      </c>
      <c r="F212" s="19" t="s">
        <v>737</v>
      </c>
      <c r="G212" s="34">
        <v>93812400</v>
      </c>
      <c r="H212" s="18">
        <f>VLOOKUP(A212,'[2]BASE 2022'!$E$5:$AX$1380,37,0)</f>
        <v>44974</v>
      </c>
      <c r="I212" s="20" t="s">
        <v>339</v>
      </c>
      <c r="J212" s="35" t="s">
        <v>1599</v>
      </c>
      <c r="K212" s="48">
        <v>1</v>
      </c>
      <c r="L212" s="36">
        <v>18478200</v>
      </c>
      <c r="M212" s="36"/>
      <c r="N212" s="37">
        <v>112290600</v>
      </c>
      <c r="O212" s="38">
        <v>0.88</v>
      </c>
      <c r="P212" s="22"/>
      <c r="Q212" s="23"/>
      <c r="R212" s="29"/>
    </row>
    <row r="213" spans="1:18" ht="17.25" customHeight="1" x14ac:dyDescent="0.25">
      <c r="A213" s="51">
        <v>201</v>
      </c>
      <c r="B213" s="17">
        <f>VLOOKUP(A213,'[2]BASE 2022'!$E$5:$AX$1380,18,0)</f>
        <v>44568</v>
      </c>
      <c r="C213" s="33">
        <f>VLOOKUP(A213,'[2]BASE 2022'!$E$5:$AX$1380,28,0)</f>
        <v>44572</v>
      </c>
      <c r="D213" s="26" t="str">
        <f>VLOOKUP(A213,'[2]BASE 2022'!$E$5:$AX$1380,24,0)</f>
        <v>Prestación de Servicios  de Apoyo a la Gestión</v>
      </c>
      <c r="E213" s="19" t="s">
        <v>219</v>
      </c>
      <c r="F213" s="19" t="s">
        <v>738</v>
      </c>
      <c r="G213" s="34">
        <v>21000000</v>
      </c>
      <c r="H213" s="18">
        <f>VLOOKUP(A213,'[2]BASE 2022'!$E$5:$AX$1380,37,0)</f>
        <v>44752</v>
      </c>
      <c r="I213" s="20" t="s">
        <v>339</v>
      </c>
      <c r="J213" s="35" t="s">
        <v>1600</v>
      </c>
      <c r="K213" s="48">
        <v>0</v>
      </c>
      <c r="L213" s="36">
        <v>0</v>
      </c>
      <c r="M213" s="36"/>
      <c r="N213" s="37">
        <v>21000000</v>
      </c>
      <c r="O213" s="38">
        <v>1</v>
      </c>
      <c r="P213" s="22"/>
      <c r="Q213" s="23"/>
      <c r="R213" s="29"/>
    </row>
    <row r="214" spans="1:18" ht="17.25" customHeight="1" x14ac:dyDescent="0.25">
      <c r="A214" s="51">
        <v>202</v>
      </c>
      <c r="B214" s="17">
        <f>VLOOKUP(A214,'[2]BASE 2022'!$E$5:$AX$1380,18,0)</f>
        <v>44568</v>
      </c>
      <c r="C214" s="33">
        <f>VLOOKUP(A214,'[2]BASE 2022'!$E$5:$AX$1380,28,0)</f>
        <v>44572</v>
      </c>
      <c r="D214" s="26" t="str">
        <f>VLOOKUP(A214,'[2]BASE 2022'!$E$5:$AX$1380,24,0)</f>
        <v>Prestación de Servicios  de Apoyo a la Gestión</v>
      </c>
      <c r="E214" s="19" t="s">
        <v>234</v>
      </c>
      <c r="F214" s="19" t="s">
        <v>728</v>
      </c>
      <c r="G214" s="34">
        <v>18600000</v>
      </c>
      <c r="H214" s="18">
        <f>VLOOKUP(A214,'[2]BASE 2022'!$E$5:$AX$1380,37,0)</f>
        <v>44752</v>
      </c>
      <c r="I214" s="20" t="s">
        <v>339</v>
      </c>
      <c r="J214" s="35" t="s">
        <v>1601</v>
      </c>
      <c r="K214" s="48">
        <v>0</v>
      </c>
      <c r="L214" s="36">
        <v>0</v>
      </c>
      <c r="M214" s="36"/>
      <c r="N214" s="37">
        <v>18600000</v>
      </c>
      <c r="O214" s="38">
        <v>1</v>
      </c>
      <c r="P214" s="22"/>
      <c r="Q214" s="23"/>
      <c r="R214" s="29"/>
    </row>
    <row r="215" spans="1:18" ht="17.25" customHeight="1" x14ac:dyDescent="0.25">
      <c r="A215" s="51">
        <v>203</v>
      </c>
      <c r="B215" s="17">
        <f>VLOOKUP(A215,'[2]BASE 2022'!$E$5:$AX$1380,18,0)</f>
        <v>44572</v>
      </c>
      <c r="C215" s="33">
        <f>VLOOKUP(A215,'[2]BASE 2022'!$E$5:$AX$1380,28,0)</f>
        <v>44573</v>
      </c>
      <c r="D215" s="26" t="str">
        <f>VLOOKUP(A215,'[2]BASE 2022'!$E$5:$AX$1380,24,0)</f>
        <v>Prestación de Servicios Profesionales</v>
      </c>
      <c r="E215" s="19" t="s">
        <v>101</v>
      </c>
      <c r="F215" s="19" t="s">
        <v>739</v>
      </c>
      <c r="G215" s="34">
        <v>59225000</v>
      </c>
      <c r="H215" s="18">
        <f>VLOOKUP(A215,'[2]BASE 2022'!$E$5:$AX$1380,37,0)</f>
        <v>44956</v>
      </c>
      <c r="I215" s="20" t="s">
        <v>339</v>
      </c>
      <c r="J215" s="35" t="s">
        <v>1602</v>
      </c>
      <c r="K215" s="48">
        <v>1</v>
      </c>
      <c r="L215" s="36">
        <v>5836667</v>
      </c>
      <c r="M215" s="36"/>
      <c r="N215" s="37">
        <v>65061667</v>
      </c>
      <c r="O215" s="38">
        <v>0.92167101827676245</v>
      </c>
      <c r="P215" s="22"/>
      <c r="Q215" s="23"/>
      <c r="R215" s="29"/>
    </row>
    <row r="216" spans="1:18" ht="17.25" customHeight="1" x14ac:dyDescent="0.25">
      <c r="A216" s="51">
        <v>204</v>
      </c>
      <c r="B216" s="17">
        <f>VLOOKUP(A216,'[2]BASE 2022'!$E$5:$AX$1380,18,0)</f>
        <v>44572</v>
      </c>
      <c r="C216" s="33">
        <f>VLOOKUP(A216,'[2]BASE 2022'!$E$5:$AX$1380,28,0)</f>
        <v>44575</v>
      </c>
      <c r="D216" s="26" t="str">
        <f>VLOOKUP(A216,'[2]BASE 2022'!$E$5:$AX$1380,24,0)</f>
        <v>Prestación de Servicios  de Apoyo a la Gestión</v>
      </c>
      <c r="E216" s="19" t="s">
        <v>272</v>
      </c>
      <c r="F216" s="19" t="s">
        <v>338</v>
      </c>
      <c r="G216" s="34">
        <v>39100000</v>
      </c>
      <c r="H216" s="18">
        <f>VLOOKUP(A216,'[2]BASE 2022'!$E$5:$AX$1380,37,0)</f>
        <v>44939</v>
      </c>
      <c r="I216" s="20" t="s">
        <v>339</v>
      </c>
      <c r="J216" s="35" t="s">
        <v>1603</v>
      </c>
      <c r="K216" s="48">
        <v>1</v>
      </c>
      <c r="L216" s="36">
        <v>1700000</v>
      </c>
      <c r="M216" s="36"/>
      <c r="N216" s="37">
        <v>40800000</v>
      </c>
      <c r="O216" s="38">
        <v>0.9642857142857143</v>
      </c>
      <c r="P216" s="22"/>
      <c r="Q216" s="23"/>
      <c r="R216" s="29"/>
    </row>
    <row r="217" spans="1:18" ht="17.25" customHeight="1" x14ac:dyDescent="0.25">
      <c r="A217" s="51">
        <v>205</v>
      </c>
      <c r="B217" s="17">
        <f>VLOOKUP(A217,'[2]BASE 2022'!$E$5:$AX$1380,18,0)</f>
        <v>44572</v>
      </c>
      <c r="C217" s="33">
        <f>VLOOKUP(A217,'[2]BASE 2022'!$E$5:$AX$1380,28,0)</f>
        <v>44574</v>
      </c>
      <c r="D217" s="26" t="str">
        <f>VLOOKUP(A217,'[2]BASE 2022'!$E$5:$AX$1380,24,0)</f>
        <v>Prestación de Servicios Profesionales</v>
      </c>
      <c r="E217" s="19" t="s">
        <v>1236</v>
      </c>
      <c r="F217" s="19" t="s">
        <v>245</v>
      </c>
      <c r="G217" s="34">
        <v>65739750</v>
      </c>
      <c r="H217" s="18">
        <f>VLOOKUP(A217,'[2]BASE 2022'!$E$5:$AX$1380,37,0)</f>
        <v>44922</v>
      </c>
      <c r="I217" s="20" t="s">
        <v>339</v>
      </c>
      <c r="J217" s="35" t="s">
        <v>1604</v>
      </c>
      <c r="K217" s="48">
        <v>0</v>
      </c>
      <c r="L217" s="36">
        <v>0</v>
      </c>
      <c r="M217" s="36"/>
      <c r="N217" s="37">
        <v>65739750</v>
      </c>
      <c r="O217" s="38">
        <v>1</v>
      </c>
      <c r="P217" s="22"/>
      <c r="Q217" s="23"/>
      <c r="R217" s="29"/>
    </row>
    <row r="218" spans="1:18" ht="17.25" customHeight="1" x14ac:dyDescent="0.25">
      <c r="A218" s="51">
        <v>206</v>
      </c>
      <c r="B218" s="17">
        <f>VLOOKUP(A218,'[2]BASE 2022'!$E$5:$AX$1380,18,0)</f>
        <v>44568</v>
      </c>
      <c r="C218" s="33">
        <f>VLOOKUP(A218,'[2]BASE 2022'!$E$5:$AX$1380,28,0)</f>
        <v>44578</v>
      </c>
      <c r="D218" s="26" t="str">
        <f>VLOOKUP(A218,'[2]BASE 2022'!$E$5:$AX$1380,24,0)</f>
        <v>Prestación de Servicios Profesionales</v>
      </c>
      <c r="E218" s="19" t="s">
        <v>16</v>
      </c>
      <c r="F218" s="19" t="s">
        <v>740</v>
      </c>
      <c r="G218" s="34">
        <v>81132500</v>
      </c>
      <c r="H218" s="18">
        <f>VLOOKUP(A218,'[2]BASE 2022'!$E$5:$AX$1380,37,0)</f>
        <v>44927</v>
      </c>
      <c r="I218" s="20" t="s">
        <v>339</v>
      </c>
      <c r="J218" s="35" t="s">
        <v>1605</v>
      </c>
      <c r="K218" s="48">
        <v>0</v>
      </c>
      <c r="L218" s="36">
        <v>0</v>
      </c>
      <c r="M218" s="36"/>
      <c r="N218" s="37">
        <v>81132500</v>
      </c>
      <c r="O218" s="38">
        <v>0.99713467048710602</v>
      </c>
      <c r="P218" s="22"/>
      <c r="Q218" s="23"/>
      <c r="R218" s="29"/>
    </row>
    <row r="219" spans="1:18" ht="17.25" customHeight="1" x14ac:dyDescent="0.25">
      <c r="A219" s="51">
        <v>207</v>
      </c>
      <c r="B219" s="17">
        <f>VLOOKUP(A219,'[2]BASE 2022'!$E$5:$AX$1380,18,0)</f>
        <v>44572</v>
      </c>
      <c r="C219" s="33">
        <f>VLOOKUP(A219,'[2]BASE 2022'!$E$5:$AX$1380,28,0)</f>
        <v>44573</v>
      </c>
      <c r="D219" s="26" t="str">
        <f>VLOOKUP(A219,'[2]BASE 2022'!$E$5:$AX$1380,24,0)</f>
        <v>Prestación de Servicios Profesionales</v>
      </c>
      <c r="E219" s="19" t="s">
        <v>233</v>
      </c>
      <c r="F219" s="19" t="s">
        <v>741</v>
      </c>
      <c r="G219" s="34">
        <v>69000000</v>
      </c>
      <c r="H219" s="18">
        <f>VLOOKUP(A219,'[2]BASE 2022'!$E$5:$AX$1380,37,0)</f>
        <v>44956</v>
      </c>
      <c r="I219" s="20" t="s">
        <v>339</v>
      </c>
      <c r="J219" s="35" t="s">
        <v>1606</v>
      </c>
      <c r="K219" s="48">
        <v>1</v>
      </c>
      <c r="L219" s="36">
        <v>6800000</v>
      </c>
      <c r="M219" s="36"/>
      <c r="N219" s="37">
        <v>75800000</v>
      </c>
      <c r="O219" s="38">
        <v>0.92167101827676245</v>
      </c>
      <c r="P219" s="22"/>
      <c r="Q219" s="23"/>
      <c r="R219" s="29"/>
    </row>
    <row r="220" spans="1:18" ht="17.25" customHeight="1" x14ac:dyDescent="0.25">
      <c r="A220" s="51">
        <v>208</v>
      </c>
      <c r="B220" s="17">
        <f>VLOOKUP(A220,'[2]BASE 2022'!$E$5:$AX$1380,18,0)</f>
        <v>44572</v>
      </c>
      <c r="C220" s="33">
        <f>VLOOKUP(A220,'[2]BASE 2022'!$E$5:$AX$1380,28,0)</f>
        <v>44575</v>
      </c>
      <c r="D220" s="26" t="str">
        <f>VLOOKUP(A220,'[2]BASE 2022'!$E$5:$AX$1380,24,0)</f>
        <v>Prestación de Servicios Profesionales</v>
      </c>
      <c r="E220" s="19" t="s">
        <v>362</v>
      </c>
      <c r="F220" s="19" t="s">
        <v>742</v>
      </c>
      <c r="G220" s="34">
        <v>57783000</v>
      </c>
      <c r="H220" s="18">
        <f>VLOOKUP(A220,'[2]BASE 2022'!$E$5:$AX$1380,37,0)</f>
        <v>44925</v>
      </c>
      <c r="I220" s="20" t="s">
        <v>339</v>
      </c>
      <c r="J220" s="35" t="s">
        <v>1607</v>
      </c>
      <c r="K220" s="48">
        <v>1</v>
      </c>
      <c r="L220" s="36">
        <v>2976700</v>
      </c>
      <c r="M220" s="36"/>
      <c r="N220" s="37">
        <v>60759700</v>
      </c>
      <c r="O220" s="38">
        <v>1</v>
      </c>
      <c r="P220" s="22"/>
      <c r="Q220" s="23"/>
      <c r="R220" s="29"/>
    </row>
    <row r="221" spans="1:18" ht="17.25" customHeight="1" x14ac:dyDescent="0.25">
      <c r="A221" s="51">
        <v>209</v>
      </c>
      <c r="B221" s="17">
        <f>VLOOKUP(A221,'[2]BASE 2022'!$E$5:$AX$1380,18,0)</f>
        <v>44572</v>
      </c>
      <c r="C221" s="33">
        <f>VLOOKUP(A221,'[2]BASE 2022'!$E$5:$AX$1380,28,0)</f>
        <v>44575</v>
      </c>
      <c r="D221" s="26" t="str">
        <f>VLOOKUP(A221,'[2]BASE 2022'!$E$5:$AX$1380,24,0)</f>
        <v>Prestación de Servicios Profesionales</v>
      </c>
      <c r="E221" s="19" t="s">
        <v>2501</v>
      </c>
      <c r="F221" s="19" t="s">
        <v>743</v>
      </c>
      <c r="G221" s="34">
        <v>57783000</v>
      </c>
      <c r="H221" s="18">
        <f>VLOOKUP(A221,'[2]BASE 2022'!$E$5:$AX$1380,37,0)</f>
        <v>44925</v>
      </c>
      <c r="I221" s="20" t="s">
        <v>339</v>
      </c>
      <c r="J221" s="35" t="s">
        <v>1608</v>
      </c>
      <c r="K221" s="48">
        <v>1</v>
      </c>
      <c r="L221" s="36">
        <v>2976700</v>
      </c>
      <c r="M221" s="36"/>
      <c r="N221" s="37">
        <v>60759700</v>
      </c>
      <c r="O221" s="38">
        <v>1</v>
      </c>
      <c r="P221" s="22"/>
      <c r="Q221" s="23"/>
      <c r="R221" s="29"/>
    </row>
    <row r="222" spans="1:18" ht="17.25" customHeight="1" x14ac:dyDescent="0.25">
      <c r="A222" s="51">
        <v>210</v>
      </c>
      <c r="B222" s="17">
        <f>VLOOKUP(A222,'[2]BASE 2022'!$E$5:$AX$1380,18,0)</f>
        <v>44572</v>
      </c>
      <c r="C222" s="33">
        <f>VLOOKUP(A222,'[2]BASE 2022'!$E$5:$AX$1380,28,0)</f>
        <v>44575</v>
      </c>
      <c r="D222" s="26" t="str">
        <f>VLOOKUP(A222,'[2]BASE 2022'!$E$5:$AX$1380,24,0)</f>
        <v>Prestación de Servicios Profesionales</v>
      </c>
      <c r="E222" s="19" t="s">
        <v>2502</v>
      </c>
      <c r="F222" s="19" t="s">
        <v>743</v>
      </c>
      <c r="G222" s="34">
        <v>82258000</v>
      </c>
      <c r="H222" s="18">
        <f>VLOOKUP(A222,'[2]BASE 2022'!$E$5:$AX$1380,37,0)</f>
        <v>44925</v>
      </c>
      <c r="I222" s="20" t="s">
        <v>339</v>
      </c>
      <c r="J222" s="35" t="s">
        <v>1609</v>
      </c>
      <c r="K222" s="48">
        <v>1</v>
      </c>
      <c r="L222" s="36">
        <v>4237533</v>
      </c>
      <c r="M222" s="36"/>
      <c r="N222" s="37">
        <v>86495533</v>
      </c>
      <c r="O222" s="38">
        <v>1</v>
      </c>
      <c r="P222" s="22"/>
      <c r="Q222" s="23"/>
      <c r="R222" s="29"/>
    </row>
    <row r="223" spans="1:18" ht="17.25" customHeight="1" x14ac:dyDescent="0.25">
      <c r="A223" s="51">
        <v>211</v>
      </c>
      <c r="B223" s="17">
        <f>VLOOKUP(A223,'[2]BASE 2022'!$E$5:$AX$1380,18,0)</f>
        <v>44572</v>
      </c>
      <c r="C223" s="33">
        <f>VLOOKUP(A223,'[2]BASE 2022'!$E$5:$AX$1380,28,0)</f>
        <v>44575</v>
      </c>
      <c r="D223" s="26" t="str">
        <f>VLOOKUP(A223,'[2]BASE 2022'!$E$5:$AX$1380,24,0)</f>
        <v>Prestación de Servicios Profesionales</v>
      </c>
      <c r="E223" s="19" t="s">
        <v>467</v>
      </c>
      <c r="F223" s="19" t="s">
        <v>744</v>
      </c>
      <c r="G223" s="34">
        <v>62315000</v>
      </c>
      <c r="H223" s="18">
        <f>VLOOKUP(A223,'[2]BASE 2022'!$E$5:$AX$1380,37,0)</f>
        <v>44925</v>
      </c>
      <c r="I223" s="20" t="s">
        <v>339</v>
      </c>
      <c r="J223" s="35" t="s">
        <v>1610</v>
      </c>
      <c r="K223" s="48">
        <v>1</v>
      </c>
      <c r="L223" s="36">
        <v>3210167</v>
      </c>
      <c r="M223" s="36"/>
      <c r="N223" s="37">
        <v>65525167</v>
      </c>
      <c r="O223" s="38">
        <v>1</v>
      </c>
      <c r="P223" s="22"/>
      <c r="Q223" s="23"/>
      <c r="R223" s="29"/>
    </row>
    <row r="224" spans="1:18" ht="17.25" customHeight="1" x14ac:dyDescent="0.25">
      <c r="A224" s="51">
        <v>212</v>
      </c>
      <c r="B224" s="17">
        <f>VLOOKUP(A224,'[2]BASE 2022'!$E$5:$AX$1380,18,0)</f>
        <v>44572</v>
      </c>
      <c r="C224" s="33">
        <f>VLOOKUP(A224,'[2]BASE 2022'!$E$5:$AX$1380,28,0)</f>
        <v>44575</v>
      </c>
      <c r="D224" s="26" t="str">
        <f>VLOOKUP(A224,'[2]BASE 2022'!$E$5:$AX$1380,24,0)</f>
        <v>Prestación de Servicios Profesionales</v>
      </c>
      <c r="E224" s="19" t="s">
        <v>325</v>
      </c>
      <c r="F224" s="19" t="s">
        <v>745</v>
      </c>
      <c r="G224" s="34">
        <v>57783000</v>
      </c>
      <c r="H224" s="18">
        <f>VLOOKUP(A224,'[2]BASE 2022'!$E$5:$AX$1380,37,0)</f>
        <v>44941</v>
      </c>
      <c r="I224" s="20" t="s">
        <v>339</v>
      </c>
      <c r="J224" s="35" t="s">
        <v>1611</v>
      </c>
      <c r="K224" s="48">
        <v>1</v>
      </c>
      <c r="L224" s="36">
        <v>5603200</v>
      </c>
      <c r="M224" s="36"/>
      <c r="N224" s="37">
        <v>63386200</v>
      </c>
      <c r="O224" s="38">
        <v>0.95901639344262291</v>
      </c>
      <c r="P224" s="22"/>
      <c r="Q224" s="23"/>
      <c r="R224" s="29"/>
    </row>
    <row r="225" spans="1:18" ht="17.25" customHeight="1" x14ac:dyDescent="0.25">
      <c r="A225" s="51">
        <v>213</v>
      </c>
      <c r="B225" s="17">
        <f>VLOOKUP(A225,'[2]BASE 2022'!$E$5:$AX$1380,18,0)</f>
        <v>44572</v>
      </c>
      <c r="C225" s="33">
        <f>VLOOKUP(A225,'[2]BASE 2022'!$E$5:$AX$1380,28,0)</f>
        <v>44575</v>
      </c>
      <c r="D225" s="26" t="str">
        <f>VLOOKUP(A225,'[2]BASE 2022'!$E$5:$AX$1380,24,0)</f>
        <v>Prestación de Servicios Profesionales</v>
      </c>
      <c r="E225" s="19" t="s">
        <v>410</v>
      </c>
      <c r="F225" s="19" t="s">
        <v>745</v>
      </c>
      <c r="G225" s="34">
        <v>57783000</v>
      </c>
      <c r="H225" s="18">
        <f>VLOOKUP(A225,'[2]BASE 2022'!$E$5:$AX$1380,37,0)</f>
        <v>44925</v>
      </c>
      <c r="I225" s="20" t="s">
        <v>339</v>
      </c>
      <c r="J225" s="35" t="s">
        <v>1612</v>
      </c>
      <c r="K225" s="48">
        <v>1</v>
      </c>
      <c r="L225" s="36">
        <v>2976700</v>
      </c>
      <c r="M225" s="36"/>
      <c r="N225" s="37">
        <v>60759700</v>
      </c>
      <c r="O225" s="38">
        <v>1</v>
      </c>
      <c r="P225" s="22"/>
      <c r="Q225" s="23"/>
      <c r="R225" s="29"/>
    </row>
    <row r="226" spans="1:18" ht="17.25" customHeight="1" x14ac:dyDescent="0.25">
      <c r="A226" s="51">
        <v>214</v>
      </c>
      <c r="B226" s="17">
        <f>VLOOKUP(A226,'[2]BASE 2022'!$E$5:$AX$1380,18,0)</f>
        <v>44572</v>
      </c>
      <c r="C226" s="33">
        <f>VLOOKUP(A226,'[2]BASE 2022'!$E$5:$AX$1380,28,0)</f>
        <v>44575</v>
      </c>
      <c r="D226" s="26" t="str">
        <f>VLOOKUP(A226,'[2]BASE 2022'!$E$5:$AX$1380,24,0)</f>
        <v>Prestación de Servicios Profesionales</v>
      </c>
      <c r="E226" s="19" t="s">
        <v>321</v>
      </c>
      <c r="F226" s="19" t="s">
        <v>746</v>
      </c>
      <c r="G226" s="34">
        <v>57783000</v>
      </c>
      <c r="H226" s="18">
        <f>VLOOKUP(A226,'[2]BASE 2022'!$E$5:$AX$1380,37,0)</f>
        <v>44925</v>
      </c>
      <c r="I226" s="20" t="s">
        <v>339</v>
      </c>
      <c r="J226" s="35" t="s">
        <v>1613</v>
      </c>
      <c r="K226" s="48">
        <v>1</v>
      </c>
      <c r="L226" s="36">
        <v>2976700</v>
      </c>
      <c r="M226" s="36"/>
      <c r="N226" s="37">
        <v>60759700</v>
      </c>
      <c r="O226" s="38">
        <v>1</v>
      </c>
      <c r="P226" s="22"/>
      <c r="Q226" s="23"/>
      <c r="R226" s="29"/>
    </row>
    <row r="227" spans="1:18" ht="17.25" customHeight="1" x14ac:dyDescent="0.25">
      <c r="A227" s="51">
        <v>215</v>
      </c>
      <c r="B227" s="17">
        <f>VLOOKUP(A227,'[2]BASE 2022'!$E$5:$AX$1380,18,0)</f>
        <v>44572</v>
      </c>
      <c r="C227" s="33">
        <f>VLOOKUP(A227,'[2]BASE 2022'!$E$5:$AX$1380,28,0)</f>
        <v>44574</v>
      </c>
      <c r="D227" s="26" t="str">
        <f>VLOOKUP(A227,'[2]BASE 2022'!$E$5:$AX$1380,24,0)</f>
        <v>Prestación de Servicios Profesionales</v>
      </c>
      <c r="E227" s="19" t="s">
        <v>435</v>
      </c>
      <c r="F227" s="19" t="s">
        <v>747</v>
      </c>
      <c r="G227" s="34">
        <v>89507000</v>
      </c>
      <c r="H227" s="18">
        <f>VLOOKUP(A227,'[2]BASE 2022'!$E$5:$AX$1380,37,0)</f>
        <v>44925</v>
      </c>
      <c r="I227" s="20" t="s">
        <v>339</v>
      </c>
      <c r="J227" s="35" t="s">
        <v>1614</v>
      </c>
      <c r="K227" s="48">
        <v>1</v>
      </c>
      <c r="L227" s="36">
        <v>4882200</v>
      </c>
      <c r="M227" s="36"/>
      <c r="N227" s="37">
        <v>94389200</v>
      </c>
      <c r="O227" s="38">
        <v>1</v>
      </c>
      <c r="P227" s="22"/>
      <c r="Q227" s="23"/>
      <c r="R227" s="29"/>
    </row>
    <row r="228" spans="1:18" ht="17.25" customHeight="1" x14ac:dyDescent="0.25">
      <c r="A228" s="51">
        <v>216</v>
      </c>
      <c r="B228" s="17">
        <f>VLOOKUP(A228,'[2]BASE 2022'!$E$5:$AX$1380,18,0)</f>
        <v>44572</v>
      </c>
      <c r="C228" s="33">
        <f>VLOOKUP(A228,'[2]BASE 2022'!$E$5:$AX$1380,28,0)</f>
        <v>44573</v>
      </c>
      <c r="D228" s="26" t="str">
        <f>VLOOKUP(A228,'[2]BASE 2022'!$E$5:$AX$1380,24,0)</f>
        <v>Prestación de Servicios Profesionales</v>
      </c>
      <c r="E228" s="19" t="s">
        <v>2315</v>
      </c>
      <c r="F228" s="19" t="s">
        <v>748</v>
      </c>
      <c r="G228" s="34">
        <v>73645000</v>
      </c>
      <c r="H228" s="18">
        <f>VLOOKUP(A228,'[2]BASE 2022'!$E$5:$AX$1380,37,0)</f>
        <v>44804</v>
      </c>
      <c r="I228" s="20" t="s">
        <v>339</v>
      </c>
      <c r="J228" s="35" t="s">
        <v>1615</v>
      </c>
      <c r="K228" s="48">
        <v>0</v>
      </c>
      <c r="L228" s="36">
        <v>0</v>
      </c>
      <c r="M228" s="36">
        <v>22539833</v>
      </c>
      <c r="N228" s="37">
        <v>51105167</v>
      </c>
      <c r="O228" s="38">
        <v>1</v>
      </c>
      <c r="P228" s="22"/>
      <c r="Q228" s="23"/>
      <c r="R228" s="29"/>
    </row>
    <row r="229" spans="1:18" ht="17.25" customHeight="1" x14ac:dyDescent="0.25">
      <c r="A229" s="51">
        <v>217</v>
      </c>
      <c r="B229" s="17">
        <f>VLOOKUP(A229,'[2]BASE 2022'!$E$5:$AX$1380,18,0)</f>
        <v>44572</v>
      </c>
      <c r="C229" s="33">
        <f>VLOOKUP(A229,'[2]BASE 2022'!$E$5:$AX$1380,28,0)</f>
        <v>44573</v>
      </c>
      <c r="D229" s="26" t="str">
        <f>VLOOKUP(A229,'[2]BASE 2022'!$E$5:$AX$1380,24,0)</f>
        <v>Prestación de Servicios Profesionales</v>
      </c>
      <c r="E229" s="19" t="s">
        <v>1237</v>
      </c>
      <c r="F229" s="19" t="s">
        <v>749</v>
      </c>
      <c r="G229" s="34">
        <v>73645000</v>
      </c>
      <c r="H229" s="18">
        <f>VLOOKUP(A229,'[2]BASE 2022'!$E$5:$AX$1380,37,0)</f>
        <v>44925</v>
      </c>
      <c r="I229" s="20" t="s">
        <v>339</v>
      </c>
      <c r="J229" s="35" t="s">
        <v>1616</v>
      </c>
      <c r="K229" s="48">
        <v>1</v>
      </c>
      <c r="L229" s="36">
        <v>2231667</v>
      </c>
      <c r="M229" s="36"/>
      <c r="N229" s="37">
        <v>75876667</v>
      </c>
      <c r="O229" s="38">
        <v>1</v>
      </c>
      <c r="P229" s="22"/>
      <c r="Q229" s="23"/>
      <c r="R229" s="29"/>
    </row>
    <row r="230" spans="1:18" ht="17.25" customHeight="1" x14ac:dyDescent="0.25">
      <c r="A230" s="51">
        <v>218</v>
      </c>
      <c r="B230" s="17">
        <f>VLOOKUP(A230,'[2]BASE 2022'!$E$5:$AX$1380,18,0)</f>
        <v>44572</v>
      </c>
      <c r="C230" s="33">
        <f>VLOOKUP(A230,'[2]BASE 2022'!$E$5:$AX$1380,28,0)</f>
        <v>44575</v>
      </c>
      <c r="D230" s="26" t="str">
        <f>VLOOKUP(A230,'[2]BASE 2022'!$E$5:$AX$1380,24,0)</f>
        <v>Prestación de Servicios Profesionales</v>
      </c>
      <c r="E230" s="19" t="s">
        <v>1238</v>
      </c>
      <c r="F230" s="19" t="s">
        <v>750</v>
      </c>
      <c r="G230" s="34">
        <v>92000000</v>
      </c>
      <c r="H230" s="18">
        <f>VLOOKUP(A230,'[2]BASE 2022'!$E$5:$AX$1380,37,0)</f>
        <v>44925</v>
      </c>
      <c r="I230" s="20" t="s">
        <v>339</v>
      </c>
      <c r="J230" s="35" t="s">
        <v>1617</v>
      </c>
      <c r="K230" s="48">
        <v>1</v>
      </c>
      <c r="L230" s="36">
        <v>14413333</v>
      </c>
      <c r="M230" s="36"/>
      <c r="N230" s="37">
        <v>106413333</v>
      </c>
      <c r="O230" s="38">
        <v>1</v>
      </c>
      <c r="P230" s="22"/>
      <c r="Q230" s="23"/>
      <c r="R230" s="29"/>
    </row>
    <row r="231" spans="1:18" ht="17.25" customHeight="1" x14ac:dyDescent="0.25">
      <c r="A231" s="51">
        <v>219</v>
      </c>
      <c r="B231" s="17">
        <f>VLOOKUP(A231,'[2]BASE 2022'!$E$5:$AX$1380,18,0)</f>
        <v>44572</v>
      </c>
      <c r="C231" s="33">
        <f>VLOOKUP(A231,'[2]BASE 2022'!$E$5:$AX$1380,28,0)</f>
        <v>44573</v>
      </c>
      <c r="D231" s="26" t="str">
        <f>VLOOKUP(A231,'[2]BASE 2022'!$E$5:$AX$1380,24,0)</f>
        <v>Prestación de Servicios  de Apoyo a la Gestión</v>
      </c>
      <c r="E231" s="19" t="s">
        <v>402</v>
      </c>
      <c r="F231" s="19" t="s">
        <v>751</v>
      </c>
      <c r="G231" s="34">
        <v>32445000</v>
      </c>
      <c r="H231" s="18">
        <f>VLOOKUP(A231,'[2]BASE 2022'!$E$5:$AX$1380,37,0)</f>
        <v>44845</v>
      </c>
      <c r="I231" s="20" t="s">
        <v>339</v>
      </c>
      <c r="J231" s="35" t="s">
        <v>1618</v>
      </c>
      <c r="K231" s="48">
        <v>0</v>
      </c>
      <c r="L231" s="36">
        <v>0</v>
      </c>
      <c r="M231" s="36"/>
      <c r="N231" s="37">
        <v>32445000</v>
      </c>
      <c r="O231" s="38">
        <v>1</v>
      </c>
      <c r="P231" s="22"/>
      <c r="Q231" s="23"/>
      <c r="R231" s="29"/>
    </row>
    <row r="232" spans="1:18" ht="17.25" customHeight="1" x14ac:dyDescent="0.25">
      <c r="A232" s="51">
        <v>220</v>
      </c>
      <c r="B232" s="17">
        <f>VLOOKUP(A232,'[2]BASE 2022'!$E$5:$AX$1380,18,0)</f>
        <v>44572</v>
      </c>
      <c r="C232" s="33">
        <f>VLOOKUP(A232,'[2]BASE 2022'!$E$5:$AX$1380,28,0)</f>
        <v>44574</v>
      </c>
      <c r="D232" s="26" t="str">
        <f>VLOOKUP(A232,'[2]BASE 2022'!$E$5:$AX$1380,24,0)</f>
        <v>Prestación de Servicios Profesionales</v>
      </c>
      <c r="E232" s="19" t="s">
        <v>201</v>
      </c>
      <c r="F232" s="19" t="s">
        <v>752</v>
      </c>
      <c r="G232" s="34">
        <v>40500000</v>
      </c>
      <c r="H232" s="18">
        <f>VLOOKUP(A232,'[2]BASE 2022'!$E$5:$AX$1380,37,0)</f>
        <v>44925</v>
      </c>
      <c r="I232" s="20" t="s">
        <v>339</v>
      </c>
      <c r="J232" s="35" t="s">
        <v>1619</v>
      </c>
      <c r="K232" s="48">
        <v>1</v>
      </c>
      <c r="L232" s="36">
        <v>11700000</v>
      </c>
      <c r="M232" s="36"/>
      <c r="N232" s="37">
        <v>52200000</v>
      </c>
      <c r="O232" s="38">
        <v>1</v>
      </c>
      <c r="P232" s="22"/>
      <c r="Q232" s="23"/>
      <c r="R232" s="29"/>
    </row>
    <row r="233" spans="1:18" ht="17.25" customHeight="1" x14ac:dyDescent="0.25">
      <c r="A233" s="51">
        <v>221</v>
      </c>
      <c r="B233" s="17">
        <f>VLOOKUP(A233,'[2]BASE 2022'!$E$5:$AX$1380,18,0)</f>
        <v>44572</v>
      </c>
      <c r="C233" s="33">
        <f>VLOOKUP(A233,'[2]BASE 2022'!$E$5:$AX$1380,28,0)</f>
        <v>44573</v>
      </c>
      <c r="D233" s="26" t="str">
        <f>VLOOKUP(A233,'[2]BASE 2022'!$E$5:$AX$1380,24,0)</f>
        <v>Prestación de Servicios Profesionales</v>
      </c>
      <c r="E233" s="19" t="s">
        <v>513</v>
      </c>
      <c r="F233" s="19" t="s">
        <v>753</v>
      </c>
      <c r="G233" s="34">
        <v>41715000</v>
      </c>
      <c r="H233" s="18">
        <f>VLOOKUP(A233,'[2]BASE 2022'!$E$5:$AX$1380,37,0)</f>
        <v>44845</v>
      </c>
      <c r="I233" s="20" t="s">
        <v>339</v>
      </c>
      <c r="J233" s="35" t="s">
        <v>1620</v>
      </c>
      <c r="K233" s="48">
        <v>0</v>
      </c>
      <c r="L233" s="36">
        <v>0</v>
      </c>
      <c r="M233" s="36"/>
      <c r="N233" s="37">
        <v>41715000</v>
      </c>
      <c r="O233" s="38">
        <v>1</v>
      </c>
      <c r="P233" s="22"/>
      <c r="Q233" s="23"/>
      <c r="R233" s="29"/>
    </row>
    <row r="234" spans="1:18" ht="17.25" customHeight="1" x14ac:dyDescent="0.25">
      <c r="A234" s="51">
        <v>222</v>
      </c>
      <c r="B234" s="17">
        <f>VLOOKUP(A234,'[2]BASE 2022'!$E$5:$AX$1380,18,0)</f>
        <v>44572</v>
      </c>
      <c r="C234" s="33">
        <f>VLOOKUP(A234,'[2]BASE 2022'!$E$5:$AX$1380,28,0)</f>
        <v>44573</v>
      </c>
      <c r="D234" s="26" t="str">
        <f>VLOOKUP(A234,'[2]BASE 2022'!$E$5:$AX$1380,24,0)</f>
        <v>Prestación de Servicios  de Apoyo a la Gestión</v>
      </c>
      <c r="E234" s="19" t="s">
        <v>280</v>
      </c>
      <c r="F234" s="19" t="s">
        <v>754</v>
      </c>
      <c r="G234" s="34">
        <v>24903000</v>
      </c>
      <c r="H234" s="18">
        <f>VLOOKUP(A234,'[2]BASE 2022'!$E$5:$AX$1380,37,0)</f>
        <v>44845</v>
      </c>
      <c r="I234" s="20" t="s">
        <v>339</v>
      </c>
      <c r="J234" s="35" t="s">
        <v>1621</v>
      </c>
      <c r="K234" s="48">
        <v>0</v>
      </c>
      <c r="L234" s="36">
        <v>0</v>
      </c>
      <c r="M234" s="36"/>
      <c r="N234" s="37">
        <v>24903000</v>
      </c>
      <c r="O234" s="38">
        <v>1</v>
      </c>
      <c r="P234" s="22"/>
      <c r="Q234" s="23"/>
      <c r="R234" s="29"/>
    </row>
    <row r="235" spans="1:18" ht="17.25" customHeight="1" x14ac:dyDescent="0.25">
      <c r="A235" s="51">
        <v>223</v>
      </c>
      <c r="B235" s="17">
        <f>VLOOKUP(A235,'[2]BASE 2022'!$E$5:$AX$1380,18,0)</f>
        <v>44572</v>
      </c>
      <c r="C235" s="33">
        <f>VLOOKUP(A235,'[2]BASE 2022'!$E$5:$AX$1380,28,0)</f>
        <v>44575</v>
      </c>
      <c r="D235" s="26" t="str">
        <f>VLOOKUP(A235,'[2]BASE 2022'!$E$5:$AX$1380,24,0)</f>
        <v>Prestación de Servicios Profesionales</v>
      </c>
      <c r="E235" s="19" t="s">
        <v>236</v>
      </c>
      <c r="F235" s="19" t="s">
        <v>755</v>
      </c>
      <c r="G235" s="34">
        <v>71070000</v>
      </c>
      <c r="H235" s="18">
        <f>VLOOKUP(A235,'[2]BASE 2022'!$E$5:$AX$1380,37,0)</f>
        <v>44923</v>
      </c>
      <c r="I235" s="20" t="s">
        <v>339</v>
      </c>
      <c r="J235" s="35" t="s">
        <v>1622</v>
      </c>
      <c r="K235" s="48">
        <v>0</v>
      </c>
      <c r="L235" s="36">
        <v>0</v>
      </c>
      <c r="M235" s="36"/>
      <c r="N235" s="37">
        <v>71070000</v>
      </c>
      <c r="O235" s="38">
        <v>1</v>
      </c>
      <c r="P235" s="22"/>
      <c r="Q235" s="23"/>
      <c r="R235" s="29"/>
    </row>
    <row r="236" spans="1:18" ht="17.25" customHeight="1" x14ac:dyDescent="0.25">
      <c r="A236" s="51">
        <v>224</v>
      </c>
      <c r="B236" s="17">
        <f>VLOOKUP(A236,'[2]BASE 2022'!$E$5:$AX$1380,18,0)</f>
        <v>44573</v>
      </c>
      <c r="C236" s="33">
        <f>VLOOKUP(A236,'[2]BASE 2022'!$E$5:$AX$1380,28,0)</f>
        <v>44578</v>
      </c>
      <c r="D236" s="26" t="str">
        <f>VLOOKUP(A236,'[2]BASE 2022'!$E$5:$AX$1380,24,0)</f>
        <v>Prestación de Servicios Profesionales</v>
      </c>
      <c r="E236" s="19" t="s">
        <v>3320</v>
      </c>
      <c r="F236" s="19" t="s">
        <v>756</v>
      </c>
      <c r="G236" s="34">
        <v>31800000</v>
      </c>
      <c r="H236" s="18">
        <f>VLOOKUP(A236,'[2]BASE 2022'!$E$5:$AX$1380,37,0)</f>
        <v>44758</v>
      </c>
      <c r="I236" s="20" t="s">
        <v>339</v>
      </c>
      <c r="J236" s="35" t="s">
        <v>1623</v>
      </c>
      <c r="K236" s="48">
        <v>0</v>
      </c>
      <c r="L236" s="36">
        <v>0</v>
      </c>
      <c r="M236" s="36"/>
      <c r="N236" s="37">
        <v>31800000</v>
      </c>
      <c r="O236" s="38">
        <v>1</v>
      </c>
      <c r="P236" s="22"/>
      <c r="Q236" s="23"/>
      <c r="R236" s="29"/>
    </row>
    <row r="237" spans="1:18" ht="17.25" customHeight="1" x14ac:dyDescent="0.25">
      <c r="A237" s="51">
        <v>225</v>
      </c>
      <c r="B237" s="17">
        <f>VLOOKUP(A237,'[2]BASE 2022'!$E$5:$AX$1380,18,0)</f>
        <v>44573</v>
      </c>
      <c r="C237" s="33">
        <f>VLOOKUP(A237,'[2]BASE 2022'!$E$5:$AX$1380,28,0)</f>
        <v>44574</v>
      </c>
      <c r="D237" s="26" t="str">
        <f>VLOOKUP(A237,'[2]BASE 2022'!$E$5:$AX$1380,24,0)</f>
        <v>Prestación de Servicios  de Apoyo a la Gestión</v>
      </c>
      <c r="E237" s="19" t="s">
        <v>1239</v>
      </c>
      <c r="F237" s="19" t="s">
        <v>757</v>
      </c>
      <c r="G237" s="34">
        <v>41457500</v>
      </c>
      <c r="H237" s="18">
        <f>VLOOKUP(A237,'[2]BASE 2022'!$E$5:$AX$1380,37,0)</f>
        <v>45076</v>
      </c>
      <c r="I237" s="20" t="s">
        <v>339</v>
      </c>
      <c r="J237" s="35" t="s">
        <v>1624</v>
      </c>
      <c r="K237" s="48">
        <v>1</v>
      </c>
      <c r="L237" s="36">
        <v>18385500</v>
      </c>
      <c r="M237" s="36"/>
      <c r="N237" s="37">
        <v>59843000</v>
      </c>
      <c r="O237" s="38">
        <v>0.70119521912350602</v>
      </c>
      <c r="P237" s="22"/>
      <c r="Q237" s="23"/>
      <c r="R237" s="29"/>
    </row>
    <row r="238" spans="1:18" ht="17.25" customHeight="1" x14ac:dyDescent="0.25">
      <c r="A238" s="51">
        <v>226</v>
      </c>
      <c r="B238" s="17">
        <f>VLOOKUP(A238,'[2]BASE 2022'!$E$5:$AX$1380,18,0)</f>
        <v>44572</v>
      </c>
      <c r="C238" s="33">
        <f>VLOOKUP(A238,'[2]BASE 2022'!$E$5:$AX$1380,28,0)</f>
        <v>44574</v>
      </c>
      <c r="D238" s="26" t="str">
        <f>VLOOKUP(A238,'[2]BASE 2022'!$E$5:$AX$1380,24,0)</f>
        <v>Prestación de Servicios  de Apoyo a la Gestión</v>
      </c>
      <c r="E238" s="19" t="s">
        <v>2316</v>
      </c>
      <c r="F238" s="19" t="s">
        <v>756</v>
      </c>
      <c r="G238" s="34">
        <v>31815670</v>
      </c>
      <c r="H238" s="18">
        <f>VLOOKUP(A238,'[2]BASE 2022'!$E$5:$AX$1380,37,0)</f>
        <v>44922</v>
      </c>
      <c r="I238" s="20" t="s">
        <v>339</v>
      </c>
      <c r="J238" s="35" t="s">
        <v>1625</v>
      </c>
      <c r="K238" s="48">
        <v>0</v>
      </c>
      <c r="L238" s="36">
        <v>0</v>
      </c>
      <c r="M238" s="36"/>
      <c r="N238" s="37">
        <v>31815670</v>
      </c>
      <c r="O238" s="38">
        <v>1</v>
      </c>
      <c r="P238" s="22"/>
      <c r="Q238" s="23"/>
      <c r="R238" s="29"/>
    </row>
    <row r="239" spans="1:18" ht="17.25" customHeight="1" x14ac:dyDescent="0.25">
      <c r="A239" s="51">
        <v>227</v>
      </c>
      <c r="B239" s="17">
        <f>VLOOKUP(A239,'[2]BASE 2022'!$E$5:$AX$1380,18,0)</f>
        <v>44572</v>
      </c>
      <c r="C239" s="33">
        <f>VLOOKUP(A239,'[2]BASE 2022'!$E$5:$AX$1380,28,0)</f>
        <v>44573</v>
      </c>
      <c r="D239" s="26" t="str">
        <f>VLOOKUP(A239,'[2]BASE 2022'!$E$5:$AX$1380,24,0)</f>
        <v>Prestación de Servicios Profesionales</v>
      </c>
      <c r="E239" s="19" t="s">
        <v>222</v>
      </c>
      <c r="F239" s="19" t="s">
        <v>758</v>
      </c>
      <c r="G239" s="34">
        <v>68701000</v>
      </c>
      <c r="H239" s="18">
        <f>VLOOKUP(A239,'[2]BASE 2022'!$E$5:$AX$1380,37,0)</f>
        <v>44956</v>
      </c>
      <c r="I239" s="20" t="s">
        <v>339</v>
      </c>
      <c r="J239" s="35" t="s">
        <v>1626</v>
      </c>
      <c r="K239" s="48">
        <v>1</v>
      </c>
      <c r="L239" s="36">
        <v>6770533</v>
      </c>
      <c r="M239" s="36"/>
      <c r="N239" s="37">
        <v>75471533</v>
      </c>
      <c r="O239" s="38">
        <v>0.92167101827676245</v>
      </c>
      <c r="P239" s="22"/>
      <c r="Q239" s="23"/>
      <c r="R239" s="29"/>
    </row>
    <row r="240" spans="1:18" ht="17.25" customHeight="1" x14ac:dyDescent="0.25">
      <c r="A240" s="51">
        <v>228</v>
      </c>
      <c r="B240" s="17">
        <f>VLOOKUP(A240,'[2]BASE 2022'!$E$5:$AX$1380,18,0)</f>
        <v>44572</v>
      </c>
      <c r="C240" s="33">
        <f>VLOOKUP(A240,'[2]BASE 2022'!$E$5:$AX$1380,28,0)</f>
        <v>44573</v>
      </c>
      <c r="D240" s="26" t="str">
        <f>VLOOKUP(A240,'[2]BASE 2022'!$E$5:$AX$1380,24,0)</f>
        <v>Prestación de Servicios Profesionales</v>
      </c>
      <c r="E240" s="19" t="s">
        <v>154</v>
      </c>
      <c r="F240" s="19" t="s">
        <v>759</v>
      </c>
      <c r="G240" s="34">
        <v>66700000</v>
      </c>
      <c r="H240" s="18">
        <f>VLOOKUP(A240,'[2]BASE 2022'!$E$5:$AX$1380,37,0)</f>
        <v>44834</v>
      </c>
      <c r="I240" s="20" t="s">
        <v>339</v>
      </c>
      <c r="J240" s="35" t="s">
        <v>1627</v>
      </c>
      <c r="K240" s="48">
        <v>0</v>
      </c>
      <c r="L240" s="36">
        <v>0</v>
      </c>
      <c r="M240" s="36">
        <v>16626667</v>
      </c>
      <c r="N240" s="37">
        <v>50073333</v>
      </c>
      <c r="O240" s="38">
        <v>1</v>
      </c>
      <c r="P240" s="22"/>
      <c r="Q240" s="23"/>
      <c r="R240" s="29"/>
    </row>
    <row r="241" spans="1:18" ht="17.25" customHeight="1" x14ac:dyDescent="0.25">
      <c r="A241" s="51">
        <v>229</v>
      </c>
      <c r="B241" s="17">
        <f>VLOOKUP(A241,'[2]BASE 2022'!$E$5:$AX$1380,18,0)</f>
        <v>44573</v>
      </c>
      <c r="C241" s="33">
        <f>VLOOKUP(A241,'[2]BASE 2022'!$E$5:$AX$1380,28,0)</f>
        <v>44574</v>
      </c>
      <c r="D241" s="26" t="str">
        <f>VLOOKUP(A241,'[2]BASE 2022'!$E$5:$AX$1380,24,0)</f>
        <v>Prestación de Servicios Profesionales</v>
      </c>
      <c r="E241" s="19" t="s">
        <v>185</v>
      </c>
      <c r="F241" s="19" t="s">
        <v>634</v>
      </c>
      <c r="G241" s="34">
        <v>61525000</v>
      </c>
      <c r="H241" s="18">
        <f>VLOOKUP(A241,'[2]BASE 2022'!$E$5:$AX$1380,37,0)</f>
        <v>44956</v>
      </c>
      <c r="I241" s="20" t="s">
        <v>339</v>
      </c>
      <c r="J241" s="35" t="s">
        <v>1628</v>
      </c>
      <c r="K241" s="48">
        <v>1</v>
      </c>
      <c r="L241" s="36">
        <v>5885000</v>
      </c>
      <c r="M241" s="36"/>
      <c r="N241" s="37">
        <v>67410000</v>
      </c>
      <c r="O241" s="38">
        <v>0.92146596858638741</v>
      </c>
      <c r="P241" s="22"/>
      <c r="Q241" s="23"/>
      <c r="R241" s="29"/>
    </row>
    <row r="242" spans="1:18" ht="17.25" customHeight="1" x14ac:dyDescent="0.25">
      <c r="A242" s="51">
        <v>230</v>
      </c>
      <c r="B242" s="17">
        <f>VLOOKUP(A242,'[2]BASE 2022'!$E$5:$AX$1380,18,0)</f>
        <v>44572</v>
      </c>
      <c r="C242" s="33">
        <f>VLOOKUP(A242,'[2]BASE 2022'!$E$5:$AX$1380,28,0)</f>
        <v>44573</v>
      </c>
      <c r="D242" s="26" t="str">
        <f>VLOOKUP(A242,'[2]BASE 2022'!$E$5:$AX$1380,24,0)</f>
        <v>Prestación de Servicios Profesionales</v>
      </c>
      <c r="E242" s="19" t="s">
        <v>155</v>
      </c>
      <c r="F242" s="19" t="s">
        <v>760</v>
      </c>
      <c r="G242" s="34">
        <v>94760000</v>
      </c>
      <c r="H242" s="18">
        <f>VLOOKUP(A242,'[2]BASE 2022'!$E$5:$AX$1380,37,0)</f>
        <v>44812</v>
      </c>
      <c r="I242" s="20" t="s">
        <v>339</v>
      </c>
      <c r="J242" s="35" t="s">
        <v>1629</v>
      </c>
      <c r="K242" s="48">
        <v>0</v>
      </c>
      <c r="L242" s="36">
        <v>0</v>
      </c>
      <c r="M242" s="36">
        <v>29664000</v>
      </c>
      <c r="N242" s="37">
        <v>65096000</v>
      </c>
      <c r="O242" s="38">
        <v>1</v>
      </c>
      <c r="P242" s="22"/>
      <c r="Q242" s="23"/>
      <c r="R242" s="29"/>
    </row>
    <row r="243" spans="1:18" ht="17.25" customHeight="1" x14ac:dyDescent="0.25">
      <c r="A243" s="51">
        <v>231</v>
      </c>
      <c r="B243" s="17">
        <f>VLOOKUP(A243,'[2]BASE 2022'!$E$5:$AX$1380,18,0)</f>
        <v>44575</v>
      </c>
      <c r="C243" s="33">
        <f>VLOOKUP(A243,'[2]BASE 2022'!$E$5:$AX$1380,28,0)</f>
        <v>44578</v>
      </c>
      <c r="D243" s="26" t="str">
        <f>VLOOKUP(A243,'[2]BASE 2022'!$E$5:$AX$1380,24,0)</f>
        <v>Prestación de Servicios Profesionales</v>
      </c>
      <c r="E243" s="19" t="s">
        <v>507</v>
      </c>
      <c r="F243" s="19" t="s">
        <v>761</v>
      </c>
      <c r="G243" s="34">
        <v>69000000</v>
      </c>
      <c r="H243" s="18">
        <f>VLOOKUP(A243,'[2]BASE 2022'!$E$5:$AX$1380,37,0)</f>
        <v>44956</v>
      </c>
      <c r="I243" s="20" t="s">
        <v>339</v>
      </c>
      <c r="J243" s="35" t="s">
        <v>1630</v>
      </c>
      <c r="K243" s="48">
        <v>1</v>
      </c>
      <c r="L243" s="36">
        <v>5800000</v>
      </c>
      <c r="M243" s="36"/>
      <c r="N243" s="37">
        <v>74800000</v>
      </c>
      <c r="O243" s="38">
        <v>0.92063492063492058</v>
      </c>
      <c r="P243" s="22"/>
      <c r="Q243" s="23"/>
      <c r="R243" s="29"/>
    </row>
    <row r="244" spans="1:18" ht="17.25" customHeight="1" x14ac:dyDescent="0.25">
      <c r="A244" s="51">
        <v>232</v>
      </c>
      <c r="B244" s="17">
        <f>VLOOKUP(A244,'[2]BASE 2022'!$E$5:$AX$1380,18,0)</f>
        <v>44572</v>
      </c>
      <c r="C244" s="33">
        <f>VLOOKUP(A244,'[2]BASE 2022'!$E$5:$AX$1380,28,0)</f>
        <v>44573</v>
      </c>
      <c r="D244" s="26" t="str">
        <f>VLOOKUP(A244,'[2]BASE 2022'!$E$5:$AX$1380,24,0)</f>
        <v>Prestación de Servicios Profesionales</v>
      </c>
      <c r="E244" s="19" t="s">
        <v>2865</v>
      </c>
      <c r="F244" s="19" t="s">
        <v>762</v>
      </c>
      <c r="G244" s="34">
        <v>124372500</v>
      </c>
      <c r="H244" s="18">
        <f>VLOOKUP(A244,'[2]BASE 2022'!$E$5:$AX$1380,37,0)</f>
        <v>45016</v>
      </c>
      <c r="I244" s="20" t="s">
        <v>339</v>
      </c>
      <c r="J244" s="35" t="s">
        <v>1631</v>
      </c>
      <c r="K244" s="48">
        <v>1</v>
      </c>
      <c r="L244" s="36">
        <v>33887000</v>
      </c>
      <c r="M244" s="36"/>
      <c r="N244" s="37">
        <v>158259500</v>
      </c>
      <c r="O244" s="38">
        <v>0.79683972911963885</v>
      </c>
      <c r="P244" s="22"/>
      <c r="Q244" s="23"/>
      <c r="R244" s="29"/>
    </row>
    <row r="245" spans="1:18" ht="17.25" customHeight="1" x14ac:dyDescent="0.25">
      <c r="A245" s="51">
        <v>233</v>
      </c>
      <c r="B245" s="17">
        <f>VLOOKUP(A245,'[2]BASE 2022'!$E$5:$AX$1380,18,0)</f>
        <v>44573</v>
      </c>
      <c r="C245" s="33">
        <f>VLOOKUP(A245,'[2]BASE 2022'!$E$5:$AX$1380,28,0)</f>
        <v>44574</v>
      </c>
      <c r="D245" s="26" t="str">
        <f>VLOOKUP(A245,'[2]BASE 2022'!$E$5:$AX$1380,24,0)</f>
        <v>Prestación de Servicios Profesionales</v>
      </c>
      <c r="E245" s="19" t="s">
        <v>486</v>
      </c>
      <c r="F245" s="19" t="s">
        <v>763</v>
      </c>
      <c r="G245" s="34">
        <v>61525000</v>
      </c>
      <c r="H245" s="18">
        <f>VLOOKUP(A245,'[2]BASE 2022'!$E$5:$AX$1380,37,0)</f>
        <v>44956</v>
      </c>
      <c r="I245" s="20" t="s">
        <v>339</v>
      </c>
      <c r="J245" s="35" t="s">
        <v>1632</v>
      </c>
      <c r="K245" s="48">
        <v>1</v>
      </c>
      <c r="L245" s="36">
        <v>5885000</v>
      </c>
      <c r="M245" s="36"/>
      <c r="N245" s="37">
        <v>67410000</v>
      </c>
      <c r="O245" s="38">
        <v>0.92146596858638741</v>
      </c>
      <c r="P245" s="22"/>
      <c r="Q245" s="23"/>
      <c r="R245" s="29"/>
    </row>
    <row r="246" spans="1:18" ht="17.25" customHeight="1" x14ac:dyDescent="0.25">
      <c r="A246" s="51">
        <v>234</v>
      </c>
      <c r="B246" s="17">
        <f>VLOOKUP(A246,'[2]BASE 2022'!$E$5:$AX$1380,18,0)</f>
        <v>44573</v>
      </c>
      <c r="C246" s="33">
        <f>VLOOKUP(A246,'[2]BASE 2022'!$E$5:$AX$1380,28,0)</f>
        <v>44575</v>
      </c>
      <c r="D246" s="26" t="str">
        <f>VLOOKUP(A246,'[2]BASE 2022'!$E$5:$AX$1380,24,0)</f>
        <v>Prestación de Servicios  de Apoyo a la Gestión</v>
      </c>
      <c r="E246" s="19" t="s">
        <v>122</v>
      </c>
      <c r="F246" s="19" t="s">
        <v>764</v>
      </c>
      <c r="G246" s="34">
        <v>50600000</v>
      </c>
      <c r="H246" s="18">
        <f>VLOOKUP(A246,'[2]BASE 2022'!$E$5:$AX$1380,37,0)</f>
        <v>44956</v>
      </c>
      <c r="I246" s="20" t="s">
        <v>339</v>
      </c>
      <c r="J246" s="35" t="s">
        <v>1633</v>
      </c>
      <c r="K246" s="48">
        <v>1</v>
      </c>
      <c r="L246" s="36">
        <v>4693333</v>
      </c>
      <c r="M246" s="36"/>
      <c r="N246" s="37">
        <v>55293333</v>
      </c>
      <c r="O246" s="38">
        <v>0.92125984251968507</v>
      </c>
      <c r="P246" s="22"/>
      <c r="Q246" s="23"/>
      <c r="R246" s="29"/>
    </row>
    <row r="247" spans="1:18" ht="17.25" customHeight="1" x14ac:dyDescent="0.25">
      <c r="A247" s="51">
        <v>235</v>
      </c>
      <c r="B247" s="17">
        <f>VLOOKUP(A247,'[2]BASE 2022'!$E$5:$AX$1380,18,0)</f>
        <v>44573</v>
      </c>
      <c r="C247" s="33">
        <f>VLOOKUP(A247,'[2]BASE 2022'!$E$5:$AX$1380,28,0)</f>
        <v>44574</v>
      </c>
      <c r="D247" s="26" t="str">
        <f>VLOOKUP(A247,'[2]BASE 2022'!$E$5:$AX$1380,24,0)</f>
        <v>Prestación de Servicios  de Apoyo a la Gestión</v>
      </c>
      <c r="E247" s="19" t="s">
        <v>253</v>
      </c>
      <c r="F247" s="19" t="s">
        <v>765</v>
      </c>
      <c r="G247" s="34">
        <v>50600000</v>
      </c>
      <c r="H247" s="18">
        <f>VLOOKUP(A247,'[2]BASE 2022'!$E$5:$AX$1380,37,0)</f>
        <v>44956</v>
      </c>
      <c r="I247" s="20" t="s">
        <v>339</v>
      </c>
      <c r="J247" s="35" t="s">
        <v>1634</v>
      </c>
      <c r="K247" s="48">
        <v>1</v>
      </c>
      <c r="L247" s="36">
        <v>4840000</v>
      </c>
      <c r="M247" s="36"/>
      <c r="N247" s="37">
        <v>55440000</v>
      </c>
      <c r="O247" s="38">
        <v>0.92146596858638741</v>
      </c>
      <c r="P247" s="22"/>
      <c r="Q247" s="23"/>
      <c r="R247" s="29"/>
    </row>
    <row r="248" spans="1:18" ht="17.25" customHeight="1" x14ac:dyDescent="0.25">
      <c r="A248" s="51">
        <v>236</v>
      </c>
      <c r="B248" s="17">
        <f>VLOOKUP(A248,'[2]BASE 2022'!$E$5:$AX$1380,18,0)</f>
        <v>44572</v>
      </c>
      <c r="C248" s="33">
        <f>VLOOKUP(A248,'[2]BASE 2022'!$E$5:$AX$1380,28,0)</f>
        <v>44574</v>
      </c>
      <c r="D248" s="26" t="str">
        <f>VLOOKUP(A248,'[2]BASE 2022'!$E$5:$AX$1380,24,0)</f>
        <v>Prestación de Servicios Profesionales</v>
      </c>
      <c r="E248" s="19" t="s">
        <v>2317</v>
      </c>
      <c r="F248" s="19" t="s">
        <v>432</v>
      </c>
      <c r="G248" s="34">
        <v>73325700</v>
      </c>
      <c r="H248" s="18">
        <f>VLOOKUP(A248,'[2]BASE 2022'!$E$5:$AX$1380,37,0)</f>
        <v>44916</v>
      </c>
      <c r="I248" s="20" t="s">
        <v>339</v>
      </c>
      <c r="J248" s="35" t="s">
        <v>1635</v>
      </c>
      <c r="K248" s="48">
        <v>0</v>
      </c>
      <c r="L248" s="36">
        <v>0</v>
      </c>
      <c r="M248" s="36"/>
      <c r="N248" s="37">
        <v>73325700</v>
      </c>
      <c r="O248" s="38">
        <v>1</v>
      </c>
      <c r="P248" s="22"/>
      <c r="Q248" s="23"/>
      <c r="R248" s="29"/>
    </row>
    <row r="249" spans="1:18" ht="17.25" customHeight="1" x14ac:dyDescent="0.25">
      <c r="A249" s="51">
        <v>237</v>
      </c>
      <c r="B249" s="17">
        <f>VLOOKUP(A249,'[2]BASE 2022'!$E$5:$AX$1380,18,0)</f>
        <v>44572</v>
      </c>
      <c r="C249" s="33">
        <f>VLOOKUP(A249,'[2]BASE 2022'!$E$5:$AX$1380,28,0)</f>
        <v>44573</v>
      </c>
      <c r="D249" s="26" t="str">
        <f>VLOOKUP(A249,'[2]BASE 2022'!$E$5:$AX$1380,24,0)</f>
        <v>Prestación de Servicios Profesionales</v>
      </c>
      <c r="E249" s="19" t="s">
        <v>226</v>
      </c>
      <c r="F249" s="19" t="s">
        <v>766</v>
      </c>
      <c r="G249" s="34">
        <v>69000000</v>
      </c>
      <c r="H249" s="18">
        <f>VLOOKUP(A249,'[2]BASE 2022'!$E$5:$AX$1380,37,0)</f>
        <v>44952</v>
      </c>
      <c r="I249" s="20" t="s">
        <v>339</v>
      </c>
      <c r="J249" s="35" t="s">
        <v>1636</v>
      </c>
      <c r="K249" s="48">
        <v>1</v>
      </c>
      <c r="L249" s="36">
        <v>6000000</v>
      </c>
      <c r="M249" s="36"/>
      <c r="N249" s="37">
        <v>75000000</v>
      </c>
      <c r="O249" s="38">
        <v>0.93139841688654357</v>
      </c>
      <c r="P249" s="22"/>
      <c r="Q249" s="23"/>
      <c r="R249" s="29"/>
    </row>
    <row r="250" spans="1:18" ht="17.25" customHeight="1" x14ac:dyDescent="0.25">
      <c r="A250" s="51">
        <v>238</v>
      </c>
      <c r="B250" s="17">
        <f>VLOOKUP(A250,'[2]BASE 2022'!$E$5:$AX$1380,18,0)</f>
        <v>44572</v>
      </c>
      <c r="C250" s="33">
        <f>VLOOKUP(A250,'[2]BASE 2022'!$E$5:$AX$1380,28,0)</f>
        <v>44573</v>
      </c>
      <c r="D250" s="26" t="str">
        <f>VLOOKUP(A250,'[2]BASE 2022'!$E$5:$AX$1380,24,0)</f>
        <v>Prestación de Servicios Profesionales</v>
      </c>
      <c r="E250" s="19" t="s">
        <v>353</v>
      </c>
      <c r="F250" s="19" t="s">
        <v>391</v>
      </c>
      <c r="G250" s="34">
        <v>69000000</v>
      </c>
      <c r="H250" s="18">
        <f>VLOOKUP(A250,'[2]BASE 2022'!$E$5:$AX$1380,37,0)</f>
        <v>44956</v>
      </c>
      <c r="I250" s="20" t="s">
        <v>339</v>
      </c>
      <c r="J250" s="35" t="s">
        <v>1637</v>
      </c>
      <c r="K250" s="48">
        <v>1</v>
      </c>
      <c r="L250" s="36">
        <v>6800000</v>
      </c>
      <c r="M250" s="36"/>
      <c r="N250" s="37">
        <v>75800000</v>
      </c>
      <c r="O250" s="38">
        <v>0.92167101827676245</v>
      </c>
      <c r="P250" s="22"/>
      <c r="Q250" s="23"/>
      <c r="R250" s="29"/>
    </row>
    <row r="251" spans="1:18" ht="17.25" customHeight="1" x14ac:dyDescent="0.25">
      <c r="A251" s="51">
        <v>239</v>
      </c>
      <c r="B251" s="17">
        <f>VLOOKUP(A251,'[2]BASE 2022'!$E$5:$AX$1380,18,0)</f>
        <v>44573</v>
      </c>
      <c r="C251" s="33">
        <f>VLOOKUP(A251,'[2]BASE 2022'!$E$5:$AX$1380,28,0)</f>
        <v>44574</v>
      </c>
      <c r="D251" s="26" t="str">
        <f>VLOOKUP(A251,'[2]BASE 2022'!$E$5:$AX$1380,24,0)</f>
        <v>Prestación de Servicios Profesionales</v>
      </c>
      <c r="E251" s="19" t="s">
        <v>491</v>
      </c>
      <c r="F251" s="19" t="s">
        <v>767</v>
      </c>
      <c r="G251" s="34">
        <v>58300000</v>
      </c>
      <c r="H251" s="18">
        <f>VLOOKUP(A251,'[2]BASE 2022'!$E$5:$AX$1380,37,0)</f>
        <v>44925</v>
      </c>
      <c r="I251" s="20" t="s">
        <v>339</v>
      </c>
      <c r="J251" s="35" t="s">
        <v>1638</v>
      </c>
      <c r="K251" s="48">
        <v>1</v>
      </c>
      <c r="L251" s="36">
        <v>3180000</v>
      </c>
      <c r="M251" s="36"/>
      <c r="N251" s="37">
        <v>61480000</v>
      </c>
      <c r="O251" s="38">
        <v>1</v>
      </c>
      <c r="P251" s="22"/>
      <c r="Q251" s="23"/>
      <c r="R251" s="29"/>
    </row>
    <row r="252" spans="1:18" ht="17.25" customHeight="1" x14ac:dyDescent="0.25">
      <c r="A252" s="51">
        <v>240</v>
      </c>
      <c r="B252" s="17">
        <f>VLOOKUP(A252,'[2]BASE 2022'!$E$5:$AX$1380,18,0)</f>
        <v>44572</v>
      </c>
      <c r="C252" s="33">
        <f>VLOOKUP(A252,'[2]BASE 2022'!$E$5:$AX$1380,28,0)</f>
        <v>44573</v>
      </c>
      <c r="D252" s="26" t="str">
        <f>VLOOKUP(A252,'[2]BASE 2022'!$E$5:$AX$1380,24,0)</f>
        <v>Prestación de Servicios Profesionales</v>
      </c>
      <c r="E252" s="19" t="s">
        <v>307</v>
      </c>
      <c r="F252" s="19" t="s">
        <v>768</v>
      </c>
      <c r="G252" s="34">
        <v>55620000</v>
      </c>
      <c r="H252" s="18">
        <f>VLOOKUP(A252,'[2]BASE 2022'!$E$5:$AX$1380,37,0)</f>
        <v>44845</v>
      </c>
      <c r="I252" s="20" t="s">
        <v>339</v>
      </c>
      <c r="J252" s="35" t="s">
        <v>1639</v>
      </c>
      <c r="K252" s="48">
        <v>0</v>
      </c>
      <c r="L252" s="36">
        <v>0</v>
      </c>
      <c r="M252" s="36"/>
      <c r="N252" s="37">
        <v>55620000</v>
      </c>
      <c r="O252" s="38">
        <v>1</v>
      </c>
      <c r="P252" s="22"/>
      <c r="Q252" s="23"/>
      <c r="R252" s="29"/>
    </row>
    <row r="253" spans="1:18" ht="17.25" customHeight="1" x14ac:dyDescent="0.25">
      <c r="A253" s="51">
        <v>241</v>
      </c>
      <c r="B253" s="17">
        <f>VLOOKUP(A253,'[2]BASE 2022'!$E$5:$AX$1380,18,0)</f>
        <v>44572</v>
      </c>
      <c r="C253" s="33">
        <f>VLOOKUP(A253,'[2]BASE 2022'!$E$5:$AX$1380,28,0)</f>
        <v>44573</v>
      </c>
      <c r="D253" s="26" t="str">
        <f>VLOOKUP(A253,'[2]BASE 2022'!$E$5:$AX$1380,24,0)</f>
        <v>Prestación de Servicios  de Apoyo a la Gestión</v>
      </c>
      <c r="E253" s="19" t="s">
        <v>503</v>
      </c>
      <c r="F253" s="19" t="s">
        <v>769</v>
      </c>
      <c r="G253" s="34">
        <v>24903000</v>
      </c>
      <c r="H253" s="18">
        <f>VLOOKUP(A253,'[2]BASE 2022'!$E$5:$AX$1380,37,0)</f>
        <v>44845</v>
      </c>
      <c r="I253" s="20" t="s">
        <v>339</v>
      </c>
      <c r="J253" s="35" t="s">
        <v>1640</v>
      </c>
      <c r="K253" s="48">
        <v>0</v>
      </c>
      <c r="L253" s="36">
        <v>0</v>
      </c>
      <c r="M253" s="36"/>
      <c r="N253" s="37">
        <v>24903000</v>
      </c>
      <c r="O253" s="38">
        <v>1</v>
      </c>
      <c r="P253" s="22"/>
      <c r="Q253" s="23"/>
      <c r="R253" s="29"/>
    </row>
    <row r="254" spans="1:18" ht="17.25" customHeight="1" x14ac:dyDescent="0.25">
      <c r="A254" s="51">
        <v>243</v>
      </c>
      <c r="B254" s="17">
        <f>VLOOKUP(A254,'[2]BASE 2022'!$E$5:$AX$1380,18,0)</f>
        <v>44572</v>
      </c>
      <c r="C254" s="33">
        <f>VLOOKUP(A254,'[2]BASE 2022'!$E$5:$AX$1380,28,0)</f>
        <v>44573</v>
      </c>
      <c r="D254" s="26" t="str">
        <f>VLOOKUP(A254,'[2]BASE 2022'!$E$5:$AX$1380,24,0)</f>
        <v>Prestación de Servicios Profesionales</v>
      </c>
      <c r="E254" s="19" t="s">
        <v>500</v>
      </c>
      <c r="F254" s="19" t="s">
        <v>770</v>
      </c>
      <c r="G254" s="34">
        <v>69000000</v>
      </c>
      <c r="H254" s="18">
        <f>VLOOKUP(A254,'[2]BASE 2022'!$E$5:$AX$1380,37,0)</f>
        <v>44770</v>
      </c>
      <c r="I254" s="20" t="s">
        <v>339</v>
      </c>
      <c r="J254" s="35" t="s">
        <v>1641</v>
      </c>
      <c r="K254" s="48">
        <v>0</v>
      </c>
      <c r="L254" s="36">
        <v>0</v>
      </c>
      <c r="M254" s="36">
        <v>29600000</v>
      </c>
      <c r="N254" s="37">
        <v>39400000</v>
      </c>
      <c r="O254" s="38">
        <v>1</v>
      </c>
      <c r="P254" s="22"/>
      <c r="Q254" s="23"/>
      <c r="R254" s="29"/>
    </row>
    <row r="255" spans="1:18" ht="17.25" customHeight="1" x14ac:dyDescent="0.25">
      <c r="A255" s="51">
        <v>244</v>
      </c>
      <c r="B255" s="17">
        <f>VLOOKUP(A255,'[2]BASE 2022'!$E$5:$AX$1380,18,0)</f>
        <v>44572</v>
      </c>
      <c r="C255" s="33">
        <f>VLOOKUP(A255,'[2]BASE 2022'!$E$5:$AX$1380,28,0)</f>
        <v>44573</v>
      </c>
      <c r="D255" s="26" t="str">
        <f>VLOOKUP(A255,'[2]BASE 2022'!$E$5:$AX$1380,24,0)</f>
        <v>Prestación de Servicios  de Apoyo a la Gestión</v>
      </c>
      <c r="E255" s="19" t="s">
        <v>1240</v>
      </c>
      <c r="F255" s="19" t="s">
        <v>771</v>
      </c>
      <c r="G255" s="34">
        <v>50777514</v>
      </c>
      <c r="H255" s="18">
        <f>VLOOKUP(A255,'[2]BASE 2022'!$E$5:$AX$1380,37,0)</f>
        <v>44956</v>
      </c>
      <c r="I255" s="20" t="s">
        <v>339</v>
      </c>
      <c r="J255" s="35" t="s">
        <v>1642</v>
      </c>
      <c r="K255" s="48">
        <v>1</v>
      </c>
      <c r="L255" s="36">
        <v>5004161</v>
      </c>
      <c r="M255" s="36"/>
      <c r="N255" s="37">
        <v>55781675</v>
      </c>
      <c r="O255" s="38">
        <v>0.92167101827676245</v>
      </c>
      <c r="P255" s="22"/>
      <c r="Q255" s="23"/>
      <c r="R255" s="29"/>
    </row>
    <row r="256" spans="1:18" ht="17.25" customHeight="1" x14ac:dyDescent="0.25">
      <c r="A256" s="51">
        <v>245</v>
      </c>
      <c r="B256" s="17">
        <f>VLOOKUP(A256,'[2]BASE 2022'!$E$5:$AX$1380,18,0)</f>
        <v>44572</v>
      </c>
      <c r="C256" s="33">
        <f>VLOOKUP(A256,'[2]BASE 2022'!$E$5:$AX$1380,28,0)</f>
        <v>44573</v>
      </c>
      <c r="D256" s="26" t="str">
        <f>VLOOKUP(A256,'[2]BASE 2022'!$E$5:$AX$1380,24,0)</f>
        <v>Prestación de Servicios Profesionales</v>
      </c>
      <c r="E256" s="19" t="s">
        <v>171</v>
      </c>
      <c r="F256" s="19" t="s">
        <v>772</v>
      </c>
      <c r="G256" s="34">
        <v>85675000</v>
      </c>
      <c r="H256" s="18">
        <f>VLOOKUP(A256,'[2]BASE 2022'!$E$5:$AX$1380,37,0)</f>
        <v>44956</v>
      </c>
      <c r="I256" s="20" t="s">
        <v>339</v>
      </c>
      <c r="J256" s="35" t="s">
        <v>1643</v>
      </c>
      <c r="K256" s="48">
        <v>1</v>
      </c>
      <c r="L256" s="36">
        <v>8443333</v>
      </c>
      <c r="M256" s="36"/>
      <c r="N256" s="37">
        <v>94118333</v>
      </c>
      <c r="O256" s="38">
        <v>0.92167101827676245</v>
      </c>
      <c r="P256" s="22"/>
      <c r="Q256" s="23"/>
      <c r="R256" s="29"/>
    </row>
    <row r="257" spans="1:18" ht="17.25" customHeight="1" x14ac:dyDescent="0.25">
      <c r="A257" s="51">
        <v>246</v>
      </c>
      <c r="B257" s="17">
        <f>VLOOKUP(A257,'[2]BASE 2022'!$E$5:$AX$1380,18,0)</f>
        <v>44572</v>
      </c>
      <c r="C257" s="33">
        <f>VLOOKUP(A257,'[2]BASE 2022'!$E$5:$AX$1380,28,0)</f>
        <v>44574</v>
      </c>
      <c r="D257" s="26" t="str">
        <f>VLOOKUP(A257,'[2]BASE 2022'!$E$5:$AX$1380,24,0)</f>
        <v>Prestación de Servicios  de Apoyo a la Gestión</v>
      </c>
      <c r="E257" s="19" t="s">
        <v>2413</v>
      </c>
      <c r="F257" s="19" t="s">
        <v>738</v>
      </c>
      <c r="G257" s="34">
        <v>21000000</v>
      </c>
      <c r="H257" s="18">
        <f>VLOOKUP(A257,'[2]BASE 2022'!$E$5:$AX$1380,37,0)</f>
        <v>44754</v>
      </c>
      <c r="I257" s="20" t="s">
        <v>339</v>
      </c>
      <c r="J257" s="35" t="s">
        <v>1644</v>
      </c>
      <c r="K257" s="48">
        <v>0</v>
      </c>
      <c r="L257" s="36">
        <v>0</v>
      </c>
      <c r="M257" s="36"/>
      <c r="N257" s="37">
        <v>21000000</v>
      </c>
      <c r="O257" s="38">
        <v>1</v>
      </c>
      <c r="P257" s="22"/>
      <c r="Q257" s="23"/>
      <c r="R257" s="29"/>
    </row>
    <row r="258" spans="1:18" ht="17.25" customHeight="1" x14ac:dyDescent="0.25">
      <c r="A258" s="51">
        <v>247</v>
      </c>
      <c r="B258" s="17">
        <f>VLOOKUP(A258,'[2]BASE 2022'!$E$5:$AX$1380,18,0)</f>
        <v>44572</v>
      </c>
      <c r="C258" s="33">
        <f>VLOOKUP(A258,'[2]BASE 2022'!$E$5:$AX$1380,28,0)</f>
        <v>44574</v>
      </c>
      <c r="D258" s="26" t="str">
        <f>VLOOKUP(A258,'[2]BASE 2022'!$E$5:$AX$1380,24,0)</f>
        <v>Prestación de Servicios  de Apoyo a la Gestión</v>
      </c>
      <c r="E258" s="19" t="s">
        <v>176</v>
      </c>
      <c r="F258" s="19" t="s">
        <v>738</v>
      </c>
      <c r="G258" s="34">
        <v>21000000</v>
      </c>
      <c r="H258" s="18">
        <f>VLOOKUP(A258,'[2]BASE 2022'!$E$5:$AX$1380,37,0)</f>
        <v>44754</v>
      </c>
      <c r="I258" s="20" t="s">
        <v>339</v>
      </c>
      <c r="J258" s="35" t="s">
        <v>1645</v>
      </c>
      <c r="K258" s="48">
        <v>0</v>
      </c>
      <c r="L258" s="36">
        <v>0</v>
      </c>
      <c r="M258" s="36"/>
      <c r="N258" s="37">
        <v>21000000</v>
      </c>
      <c r="O258" s="38">
        <v>1</v>
      </c>
      <c r="P258" s="22"/>
      <c r="Q258" s="23"/>
      <c r="R258" s="29"/>
    </row>
    <row r="259" spans="1:18" ht="17.25" customHeight="1" x14ac:dyDescent="0.25">
      <c r="A259" s="51">
        <v>248</v>
      </c>
      <c r="B259" s="17">
        <f>VLOOKUP(A259,'[2]BASE 2022'!$E$5:$AX$1380,18,0)</f>
        <v>44572</v>
      </c>
      <c r="C259" s="33">
        <f>VLOOKUP(A259,'[2]BASE 2022'!$E$5:$AX$1380,28,0)</f>
        <v>44574</v>
      </c>
      <c r="D259" s="26" t="str">
        <f>VLOOKUP(A259,'[2]BASE 2022'!$E$5:$AX$1380,24,0)</f>
        <v>Prestación de Servicios  de Apoyo a la Gestión</v>
      </c>
      <c r="E259" s="19" t="s">
        <v>147</v>
      </c>
      <c r="F259" s="19" t="s">
        <v>773</v>
      </c>
      <c r="G259" s="34">
        <v>21000000</v>
      </c>
      <c r="H259" s="18">
        <f>VLOOKUP(A259,'[2]BASE 2022'!$E$5:$AX$1380,37,0)</f>
        <v>44754</v>
      </c>
      <c r="I259" s="20" t="s">
        <v>339</v>
      </c>
      <c r="J259" s="35" t="s">
        <v>1646</v>
      </c>
      <c r="K259" s="48">
        <v>0</v>
      </c>
      <c r="L259" s="36">
        <v>0</v>
      </c>
      <c r="M259" s="36"/>
      <c r="N259" s="37">
        <v>21000000</v>
      </c>
      <c r="O259" s="38">
        <v>1</v>
      </c>
      <c r="P259" s="22"/>
      <c r="Q259" s="23"/>
      <c r="R259" s="29"/>
    </row>
    <row r="260" spans="1:18" ht="17.25" customHeight="1" x14ac:dyDescent="0.25">
      <c r="A260" s="51">
        <v>249</v>
      </c>
      <c r="B260" s="17">
        <f>VLOOKUP(A260,'[2]BASE 2022'!$E$5:$AX$1380,18,0)</f>
        <v>44572</v>
      </c>
      <c r="C260" s="33">
        <f>VLOOKUP(A260,'[2]BASE 2022'!$E$5:$AX$1380,28,0)</f>
        <v>44573</v>
      </c>
      <c r="D260" s="26" t="str">
        <f>VLOOKUP(A260,'[2]BASE 2022'!$E$5:$AX$1380,24,0)</f>
        <v>Prestación de Servicios Profesionales</v>
      </c>
      <c r="E260" s="19" t="s">
        <v>83</v>
      </c>
      <c r="F260" s="19" t="s">
        <v>774</v>
      </c>
      <c r="G260" s="34">
        <v>61525000</v>
      </c>
      <c r="H260" s="18">
        <f>VLOOKUP(A260,'[2]BASE 2022'!$E$5:$AX$1380,37,0)</f>
        <v>44956</v>
      </c>
      <c r="I260" s="20" t="s">
        <v>339</v>
      </c>
      <c r="J260" s="35" t="s">
        <v>1647</v>
      </c>
      <c r="K260" s="48">
        <v>1</v>
      </c>
      <c r="L260" s="36">
        <v>6063333</v>
      </c>
      <c r="M260" s="36"/>
      <c r="N260" s="37">
        <v>67588333</v>
      </c>
      <c r="O260" s="38">
        <v>0.92167101827676245</v>
      </c>
      <c r="P260" s="22"/>
      <c r="Q260" s="23"/>
      <c r="R260" s="29"/>
    </row>
    <row r="261" spans="1:18" ht="17.25" customHeight="1" x14ac:dyDescent="0.25">
      <c r="A261" s="51">
        <v>250</v>
      </c>
      <c r="B261" s="17">
        <f>VLOOKUP(A261,'[2]BASE 2022'!$E$5:$AX$1380,18,0)</f>
        <v>44572</v>
      </c>
      <c r="C261" s="33">
        <f>VLOOKUP(A261,'[2]BASE 2022'!$E$5:$AX$1380,28,0)</f>
        <v>44573</v>
      </c>
      <c r="D261" s="26" t="str">
        <f>VLOOKUP(A261,'[2]BASE 2022'!$E$5:$AX$1380,24,0)</f>
        <v>Prestación de Servicios Profesionales</v>
      </c>
      <c r="E261" s="19" t="s">
        <v>1241</v>
      </c>
      <c r="F261" s="19" t="s">
        <v>643</v>
      </c>
      <c r="G261" s="34">
        <v>97750000</v>
      </c>
      <c r="H261" s="18">
        <f>VLOOKUP(A261,'[2]BASE 2022'!$E$5:$AX$1380,37,0)</f>
        <v>44956</v>
      </c>
      <c r="I261" s="20" t="s">
        <v>339</v>
      </c>
      <c r="J261" s="35" t="s">
        <v>1648</v>
      </c>
      <c r="K261" s="48">
        <v>1</v>
      </c>
      <c r="L261" s="36">
        <v>9633333</v>
      </c>
      <c r="M261" s="36"/>
      <c r="N261" s="37">
        <v>107383333</v>
      </c>
      <c r="O261" s="38">
        <v>0.92167101827676245</v>
      </c>
      <c r="P261" s="22"/>
      <c r="Q261" s="23"/>
      <c r="R261" s="29"/>
    </row>
    <row r="262" spans="1:18" ht="17.25" customHeight="1" x14ac:dyDescent="0.25">
      <c r="A262" s="51">
        <v>251</v>
      </c>
      <c r="B262" s="17">
        <f>VLOOKUP(A262,'[2]BASE 2022'!$E$5:$AX$1380,18,0)</f>
        <v>44573</v>
      </c>
      <c r="C262" s="33">
        <f>VLOOKUP(A262,'[2]BASE 2022'!$E$5:$AX$1380,28,0)</f>
        <v>44575</v>
      </c>
      <c r="D262" s="26" t="str">
        <f>VLOOKUP(A262,'[2]BASE 2022'!$E$5:$AX$1380,24,0)</f>
        <v>Prestación de Servicios Profesionales</v>
      </c>
      <c r="E262" s="19" t="s">
        <v>120</v>
      </c>
      <c r="F262" s="19" t="s">
        <v>775</v>
      </c>
      <c r="G262" s="34">
        <v>61525000</v>
      </c>
      <c r="H262" s="18">
        <f>VLOOKUP(A262,'[2]BASE 2022'!$E$5:$AX$1380,37,0)</f>
        <v>44956</v>
      </c>
      <c r="I262" s="20" t="s">
        <v>339</v>
      </c>
      <c r="J262" s="35" t="s">
        <v>1649</v>
      </c>
      <c r="K262" s="48">
        <v>1</v>
      </c>
      <c r="L262" s="36">
        <v>5706667</v>
      </c>
      <c r="M262" s="36"/>
      <c r="N262" s="37">
        <v>67231667</v>
      </c>
      <c r="O262" s="38">
        <v>0.92125984251968507</v>
      </c>
      <c r="P262" s="22"/>
      <c r="Q262" s="23"/>
      <c r="R262" s="29"/>
    </row>
    <row r="263" spans="1:18" ht="17.25" customHeight="1" x14ac:dyDescent="0.25">
      <c r="A263" s="51">
        <v>252</v>
      </c>
      <c r="B263" s="17">
        <f>VLOOKUP(A263,'[2]BASE 2022'!$E$5:$AX$1380,18,0)</f>
        <v>44572</v>
      </c>
      <c r="C263" s="33">
        <f>VLOOKUP(A263,'[2]BASE 2022'!$E$5:$AX$1380,28,0)</f>
        <v>44575</v>
      </c>
      <c r="D263" s="26" t="str">
        <f>VLOOKUP(A263,'[2]BASE 2022'!$E$5:$AX$1380,24,0)</f>
        <v>Prestación de Servicios Profesionales</v>
      </c>
      <c r="E263" s="19" t="s">
        <v>141</v>
      </c>
      <c r="F263" s="19" t="s">
        <v>776</v>
      </c>
      <c r="G263" s="34">
        <v>85675000</v>
      </c>
      <c r="H263" s="18">
        <f>VLOOKUP(A263,'[2]BASE 2022'!$E$5:$AX$1380,37,0)</f>
        <v>44956</v>
      </c>
      <c r="I263" s="20" t="s">
        <v>339</v>
      </c>
      <c r="J263" s="35" t="s">
        <v>1650</v>
      </c>
      <c r="K263" s="48">
        <v>1</v>
      </c>
      <c r="L263" s="36">
        <v>7946667</v>
      </c>
      <c r="M263" s="36"/>
      <c r="N263" s="37">
        <v>93621667</v>
      </c>
      <c r="O263" s="38">
        <v>0.92125984251968507</v>
      </c>
      <c r="P263" s="22"/>
      <c r="Q263" s="23"/>
      <c r="R263" s="29"/>
    </row>
    <row r="264" spans="1:18" ht="17.25" customHeight="1" x14ac:dyDescent="0.25">
      <c r="A264" s="51">
        <v>253</v>
      </c>
      <c r="B264" s="17">
        <f>VLOOKUP(A264,'[2]BASE 2022'!$E$5:$AX$1380,18,0)</f>
        <v>44572</v>
      </c>
      <c r="C264" s="33">
        <f>VLOOKUP(A264,'[2]BASE 2022'!$E$5:$AX$1380,28,0)</f>
        <v>44574</v>
      </c>
      <c r="D264" s="26" t="str">
        <f>VLOOKUP(A264,'[2]BASE 2022'!$E$5:$AX$1380,24,0)</f>
        <v>Prestación de Servicios Profesionales</v>
      </c>
      <c r="E264" s="19" t="s">
        <v>1242</v>
      </c>
      <c r="F264" s="19" t="s">
        <v>777</v>
      </c>
      <c r="G264" s="34">
        <v>71070000</v>
      </c>
      <c r="H264" s="18">
        <f>VLOOKUP(A264,'[2]BASE 2022'!$E$5:$AX$1380,37,0)</f>
        <v>44922</v>
      </c>
      <c r="I264" s="20" t="s">
        <v>339</v>
      </c>
      <c r="J264" s="35" t="s">
        <v>1651</v>
      </c>
      <c r="K264" s="48">
        <v>0</v>
      </c>
      <c r="L264" s="36">
        <v>0</v>
      </c>
      <c r="M264" s="36"/>
      <c r="N264" s="37">
        <v>71070000</v>
      </c>
      <c r="O264" s="38">
        <v>1</v>
      </c>
      <c r="P264" s="22"/>
      <c r="Q264" s="23"/>
      <c r="R264" s="29"/>
    </row>
    <row r="265" spans="1:18" ht="17.25" customHeight="1" x14ac:dyDescent="0.25">
      <c r="A265" s="51">
        <v>254</v>
      </c>
      <c r="B265" s="17">
        <f>VLOOKUP(A265,'[2]BASE 2022'!$E$5:$AX$1380,18,0)</f>
        <v>44572</v>
      </c>
      <c r="C265" s="33">
        <f>VLOOKUP(A265,'[2]BASE 2022'!$E$5:$AX$1380,28,0)</f>
        <v>44574</v>
      </c>
      <c r="D265" s="26" t="str">
        <f>VLOOKUP(A265,'[2]BASE 2022'!$E$5:$AX$1380,24,0)</f>
        <v>Prestación de Servicios Profesionales</v>
      </c>
      <c r="E265" s="19" t="s">
        <v>260</v>
      </c>
      <c r="F265" s="19" t="s">
        <v>778</v>
      </c>
      <c r="G265" s="34">
        <v>71070000</v>
      </c>
      <c r="H265" s="18">
        <f>VLOOKUP(A265,'[2]BASE 2022'!$E$5:$AX$1380,37,0)</f>
        <v>44922</v>
      </c>
      <c r="I265" s="20" t="s">
        <v>339</v>
      </c>
      <c r="J265" s="35" t="s">
        <v>1652</v>
      </c>
      <c r="K265" s="48">
        <v>0</v>
      </c>
      <c r="L265" s="36">
        <v>0</v>
      </c>
      <c r="M265" s="36"/>
      <c r="N265" s="37">
        <v>71070000</v>
      </c>
      <c r="O265" s="38">
        <v>1</v>
      </c>
      <c r="P265" s="22"/>
      <c r="Q265" s="23"/>
      <c r="R265" s="29"/>
    </row>
    <row r="266" spans="1:18" ht="17.25" customHeight="1" x14ac:dyDescent="0.25">
      <c r="A266" s="51">
        <v>255</v>
      </c>
      <c r="B266" s="17">
        <f>VLOOKUP(A266,'[2]BASE 2022'!$E$5:$AX$1380,18,0)</f>
        <v>44572</v>
      </c>
      <c r="C266" s="33">
        <f>VLOOKUP(A266,'[2]BASE 2022'!$E$5:$AX$1380,28,0)</f>
        <v>44574</v>
      </c>
      <c r="D266" s="26" t="str">
        <f>VLOOKUP(A266,'[2]BASE 2022'!$E$5:$AX$1380,24,0)</f>
        <v>Prestación de Servicios Profesionales</v>
      </c>
      <c r="E266" s="19" t="s">
        <v>1243</v>
      </c>
      <c r="F266" s="19" t="s">
        <v>779</v>
      </c>
      <c r="G266" s="34">
        <v>106605000</v>
      </c>
      <c r="H266" s="18">
        <f>VLOOKUP(A266,'[2]BASE 2022'!$E$5:$AX$1380,37,0)</f>
        <v>44922</v>
      </c>
      <c r="I266" s="20" t="s">
        <v>339</v>
      </c>
      <c r="J266" s="35" t="s">
        <v>1653</v>
      </c>
      <c r="K266" s="48">
        <v>0</v>
      </c>
      <c r="L266" s="36">
        <v>0</v>
      </c>
      <c r="M266" s="36"/>
      <c r="N266" s="37">
        <v>106605000</v>
      </c>
      <c r="O266" s="38">
        <v>1</v>
      </c>
      <c r="P266" s="22"/>
      <c r="Q266" s="23"/>
      <c r="R266" s="29"/>
    </row>
    <row r="267" spans="1:18" ht="17.25" customHeight="1" x14ac:dyDescent="0.25">
      <c r="A267" s="51">
        <v>256</v>
      </c>
      <c r="B267" s="17">
        <f>VLOOKUP(A267,'[2]BASE 2022'!$E$5:$AX$1380,18,0)</f>
        <v>44572</v>
      </c>
      <c r="C267" s="33">
        <f>VLOOKUP(A267,'[2]BASE 2022'!$E$5:$AX$1380,28,0)</f>
        <v>44573</v>
      </c>
      <c r="D267" s="26" t="str">
        <f>VLOOKUP(A267,'[2]BASE 2022'!$E$5:$AX$1380,24,0)</f>
        <v>Prestación de Servicios Profesionales</v>
      </c>
      <c r="E267" s="19" t="s">
        <v>231</v>
      </c>
      <c r="F267" s="19" t="s">
        <v>643</v>
      </c>
      <c r="G267" s="34">
        <v>32100000</v>
      </c>
      <c r="H267" s="18">
        <f>VLOOKUP(A267,'[2]BASE 2022'!$E$5:$AX$1380,37,0)</f>
        <v>44753</v>
      </c>
      <c r="I267" s="20" t="s">
        <v>339</v>
      </c>
      <c r="J267" s="35" t="s">
        <v>1654</v>
      </c>
      <c r="K267" s="48">
        <v>0</v>
      </c>
      <c r="L267" s="36">
        <v>0</v>
      </c>
      <c r="M267" s="36"/>
      <c r="N267" s="37">
        <v>32100000</v>
      </c>
      <c r="O267" s="38">
        <v>1</v>
      </c>
      <c r="P267" s="22"/>
      <c r="Q267" s="23"/>
      <c r="R267" s="29"/>
    </row>
    <row r="268" spans="1:18" ht="17.25" customHeight="1" x14ac:dyDescent="0.25">
      <c r="A268" s="51">
        <v>257</v>
      </c>
      <c r="B268" s="17">
        <f>VLOOKUP(A268,'[2]BASE 2022'!$E$5:$AX$1380,18,0)</f>
        <v>44572</v>
      </c>
      <c r="C268" s="33">
        <f>VLOOKUP(A268,'[2]BASE 2022'!$E$5:$AX$1380,28,0)</f>
        <v>44572</v>
      </c>
      <c r="D268" s="26" t="str">
        <f>VLOOKUP(A268,'[2]BASE 2022'!$E$5:$AX$1380,24,0)</f>
        <v>Prestación de Servicios Profesionales</v>
      </c>
      <c r="E268" s="19" t="s">
        <v>3321</v>
      </c>
      <c r="F268" s="19" t="s">
        <v>780</v>
      </c>
      <c r="G268" s="34">
        <v>86250000</v>
      </c>
      <c r="H268" s="18">
        <f>VLOOKUP(A268,'[2]BASE 2022'!$E$5:$AX$1380,37,0)</f>
        <v>44985</v>
      </c>
      <c r="I268" s="20" t="s">
        <v>339</v>
      </c>
      <c r="J268" s="35" t="s">
        <v>1655</v>
      </c>
      <c r="K268" s="48">
        <v>1</v>
      </c>
      <c r="L268" s="36">
        <v>16250000</v>
      </c>
      <c r="M268" s="36"/>
      <c r="N268" s="37">
        <v>102500000</v>
      </c>
      <c r="O268" s="38">
        <v>0.8571428571428571</v>
      </c>
      <c r="P268" s="22"/>
      <c r="Q268" s="23"/>
      <c r="R268" s="29"/>
    </row>
    <row r="269" spans="1:18" ht="17.25" customHeight="1" x14ac:dyDescent="0.25">
      <c r="A269" s="51">
        <v>258</v>
      </c>
      <c r="B269" s="17">
        <f>VLOOKUP(A269,'[2]BASE 2022'!$E$5:$AX$1380,18,0)</f>
        <v>44573</v>
      </c>
      <c r="C269" s="33">
        <f>VLOOKUP(A269,'[2]BASE 2022'!$E$5:$AX$1380,28,0)</f>
        <v>44578</v>
      </c>
      <c r="D269" s="26" t="str">
        <f>VLOOKUP(A269,'[2]BASE 2022'!$E$5:$AX$1380,24,0)</f>
        <v>Prestación de Servicios Profesionales</v>
      </c>
      <c r="E269" s="19" t="s">
        <v>243</v>
      </c>
      <c r="F269" s="19" t="s">
        <v>779</v>
      </c>
      <c r="G269" s="34">
        <v>154307000</v>
      </c>
      <c r="H269" s="18">
        <f>VLOOKUP(A269,'[2]BASE 2022'!$E$5:$AX$1380,37,0)</f>
        <v>44927</v>
      </c>
      <c r="I269" s="20" t="s">
        <v>339</v>
      </c>
      <c r="J269" s="35" t="s">
        <v>1656</v>
      </c>
      <c r="K269" s="48">
        <v>0</v>
      </c>
      <c r="L269" s="36">
        <v>0</v>
      </c>
      <c r="M269" s="36"/>
      <c r="N269" s="37">
        <v>154307000</v>
      </c>
      <c r="O269" s="38">
        <v>0.99713467048710602</v>
      </c>
      <c r="P269" s="22"/>
      <c r="Q269" s="23"/>
      <c r="R269" s="29"/>
    </row>
    <row r="270" spans="1:18" ht="17.25" customHeight="1" x14ac:dyDescent="0.25">
      <c r="A270" s="51">
        <v>259</v>
      </c>
      <c r="B270" s="17">
        <f>VLOOKUP(A270,'[2]BASE 2022'!$E$5:$AX$1380,18,0)</f>
        <v>44572</v>
      </c>
      <c r="C270" s="33">
        <f>VLOOKUP(A270,'[2]BASE 2022'!$E$5:$AX$1380,28,0)</f>
        <v>44573</v>
      </c>
      <c r="D270" s="26" t="str">
        <f>VLOOKUP(A270,'[2]BASE 2022'!$E$5:$AX$1380,24,0)</f>
        <v>Prestación de Servicios Profesionales</v>
      </c>
      <c r="E270" s="19" t="s">
        <v>12</v>
      </c>
      <c r="F270" s="19" t="s">
        <v>781</v>
      </c>
      <c r="G270" s="34">
        <v>88838000</v>
      </c>
      <c r="H270" s="18">
        <f>VLOOKUP(A270,'[2]BASE 2022'!$E$5:$AX$1380,37,0)</f>
        <v>44806</v>
      </c>
      <c r="I270" s="20" t="s">
        <v>339</v>
      </c>
      <c r="J270" s="35" t="s">
        <v>1657</v>
      </c>
      <c r="K270" s="48">
        <v>0</v>
      </c>
      <c r="L270" s="36">
        <v>0</v>
      </c>
      <c r="M270" s="36">
        <v>29355169</v>
      </c>
      <c r="N270" s="37">
        <v>59482831</v>
      </c>
      <c r="O270" s="38">
        <v>1</v>
      </c>
      <c r="P270" s="22"/>
      <c r="Q270" s="23"/>
      <c r="R270" s="29"/>
    </row>
    <row r="271" spans="1:18" ht="17.25" customHeight="1" x14ac:dyDescent="0.25">
      <c r="A271" s="51">
        <v>260</v>
      </c>
      <c r="B271" s="17">
        <f>VLOOKUP(A271,'[2]BASE 2022'!$E$5:$AX$1380,18,0)</f>
        <v>44572</v>
      </c>
      <c r="C271" s="33">
        <f>VLOOKUP(A271,'[2]BASE 2022'!$E$5:$AX$1380,28,0)</f>
        <v>44574</v>
      </c>
      <c r="D271" s="26" t="str">
        <f>VLOOKUP(A271,'[2]BASE 2022'!$E$5:$AX$1380,24,0)</f>
        <v>Prestación de Servicios Profesionales</v>
      </c>
      <c r="E271" s="19" t="s">
        <v>346</v>
      </c>
      <c r="F271" s="19" t="s">
        <v>782</v>
      </c>
      <c r="G271" s="34">
        <v>106605000</v>
      </c>
      <c r="H271" s="18">
        <f>VLOOKUP(A271,'[2]BASE 2022'!$E$5:$AX$1380,37,0)</f>
        <v>44922</v>
      </c>
      <c r="I271" s="20" t="s">
        <v>339</v>
      </c>
      <c r="J271" s="35" t="s">
        <v>1658</v>
      </c>
      <c r="K271" s="48">
        <v>0</v>
      </c>
      <c r="L271" s="36">
        <v>0</v>
      </c>
      <c r="M271" s="36"/>
      <c r="N271" s="37">
        <v>106605000</v>
      </c>
      <c r="O271" s="38">
        <v>1</v>
      </c>
      <c r="P271" s="22"/>
      <c r="Q271" s="23"/>
      <c r="R271" s="29"/>
    </row>
    <row r="272" spans="1:18" ht="17.25" customHeight="1" x14ac:dyDescent="0.25">
      <c r="A272" s="51">
        <v>261</v>
      </c>
      <c r="B272" s="17">
        <f>VLOOKUP(A272,'[2]BASE 2022'!$E$5:$AX$1380,18,0)</f>
        <v>44572</v>
      </c>
      <c r="C272" s="33">
        <f>VLOOKUP(A272,'[2]BASE 2022'!$E$5:$AX$1380,28,0)</f>
        <v>44578</v>
      </c>
      <c r="D272" s="26" t="str">
        <f>VLOOKUP(A272,'[2]BASE 2022'!$E$5:$AX$1380,24,0)</f>
        <v>Prestación de Servicios Profesionales</v>
      </c>
      <c r="E272" s="19" t="s">
        <v>1244</v>
      </c>
      <c r="F272" s="19" t="s">
        <v>783</v>
      </c>
      <c r="G272" s="34">
        <v>81132500</v>
      </c>
      <c r="H272" s="18">
        <f>VLOOKUP(A272,'[2]BASE 2022'!$E$5:$AX$1380,37,0)</f>
        <v>44927</v>
      </c>
      <c r="I272" s="20" t="s">
        <v>339</v>
      </c>
      <c r="J272" s="35" t="s">
        <v>1659</v>
      </c>
      <c r="K272" s="48">
        <v>0</v>
      </c>
      <c r="L272" s="36">
        <v>0</v>
      </c>
      <c r="M272" s="36"/>
      <c r="N272" s="37">
        <v>81132500</v>
      </c>
      <c r="O272" s="38">
        <v>0.99713467048710602</v>
      </c>
      <c r="P272" s="22"/>
      <c r="Q272" s="23"/>
      <c r="R272" s="29"/>
    </row>
    <row r="273" spans="1:18" ht="17.25" customHeight="1" x14ac:dyDescent="0.25">
      <c r="A273" s="51">
        <v>262</v>
      </c>
      <c r="B273" s="17">
        <f>VLOOKUP(A273,'[2]BASE 2022'!$E$5:$AX$1380,18,0)</f>
        <v>44573</v>
      </c>
      <c r="C273" s="33">
        <f>VLOOKUP(A273,'[2]BASE 2022'!$E$5:$AX$1380,28,0)</f>
        <v>44585</v>
      </c>
      <c r="D273" s="26" t="str">
        <f>VLOOKUP(A273,'[2]BASE 2022'!$E$5:$AX$1380,24,0)</f>
        <v>Prestación de Servicios Profesionales</v>
      </c>
      <c r="E273" s="19" t="s">
        <v>322</v>
      </c>
      <c r="F273" s="19" t="s">
        <v>784</v>
      </c>
      <c r="G273" s="34">
        <v>77605000</v>
      </c>
      <c r="H273" s="18">
        <f>VLOOKUP(A273,'[2]BASE 2022'!$E$5:$AX$1380,37,0)</f>
        <v>44933</v>
      </c>
      <c r="I273" s="20" t="s">
        <v>339</v>
      </c>
      <c r="J273" s="35" t="s">
        <v>1660</v>
      </c>
      <c r="K273" s="48">
        <v>0</v>
      </c>
      <c r="L273" s="36">
        <v>0</v>
      </c>
      <c r="M273" s="36"/>
      <c r="N273" s="37">
        <v>77605000</v>
      </c>
      <c r="O273" s="38">
        <v>0.97988505747126442</v>
      </c>
      <c r="P273" s="22"/>
      <c r="Q273" s="23"/>
      <c r="R273" s="29"/>
    </row>
    <row r="274" spans="1:18" ht="17.25" customHeight="1" x14ac:dyDescent="0.25">
      <c r="A274" s="51">
        <v>263</v>
      </c>
      <c r="B274" s="17">
        <f>VLOOKUP(A274,'[2]BASE 2022'!$E$5:$AX$1380,18,0)</f>
        <v>44572</v>
      </c>
      <c r="C274" s="33">
        <f>VLOOKUP(A274,'[2]BASE 2022'!$E$5:$AX$1380,28,0)</f>
        <v>44575</v>
      </c>
      <c r="D274" s="26" t="str">
        <f>VLOOKUP(A274,'[2]BASE 2022'!$E$5:$AX$1380,24,0)</f>
        <v>Prestación de Servicios Profesionales</v>
      </c>
      <c r="E274" s="19" t="s">
        <v>2503</v>
      </c>
      <c r="F274" s="19" t="s">
        <v>785</v>
      </c>
      <c r="G274" s="34">
        <v>88837500</v>
      </c>
      <c r="H274" s="18">
        <f>VLOOKUP(A274,'[2]BASE 2022'!$E$5:$AX$1380,37,0)</f>
        <v>44923</v>
      </c>
      <c r="I274" s="20" t="s">
        <v>339</v>
      </c>
      <c r="J274" s="35" t="s">
        <v>1661</v>
      </c>
      <c r="K274" s="48">
        <v>0</v>
      </c>
      <c r="L274" s="36">
        <v>0</v>
      </c>
      <c r="M274" s="36"/>
      <c r="N274" s="37">
        <v>88837500</v>
      </c>
      <c r="O274" s="38">
        <v>1</v>
      </c>
      <c r="P274" s="22"/>
      <c r="Q274" s="23"/>
      <c r="R274" s="29"/>
    </row>
    <row r="275" spans="1:18" ht="17.25" customHeight="1" x14ac:dyDescent="0.25">
      <c r="A275" s="51">
        <v>264</v>
      </c>
      <c r="B275" s="17">
        <f>VLOOKUP(A275,'[2]BASE 2022'!$E$5:$AX$1380,18,0)</f>
        <v>44572</v>
      </c>
      <c r="C275" s="33">
        <f>VLOOKUP(A275,'[2]BASE 2022'!$E$5:$AX$1380,28,0)</f>
        <v>44573</v>
      </c>
      <c r="D275" s="26" t="str">
        <f>VLOOKUP(A275,'[2]BASE 2022'!$E$5:$AX$1380,24,0)</f>
        <v>Prestación de Servicios Profesionales</v>
      </c>
      <c r="E275" s="19" t="s">
        <v>470</v>
      </c>
      <c r="F275" s="19" t="s">
        <v>786</v>
      </c>
      <c r="G275" s="34">
        <v>77050000</v>
      </c>
      <c r="H275" s="18">
        <f>VLOOKUP(A275,'[2]BASE 2022'!$E$5:$AX$1380,37,0)</f>
        <v>44956</v>
      </c>
      <c r="I275" s="20" t="s">
        <v>339</v>
      </c>
      <c r="J275" s="35" t="s">
        <v>1662</v>
      </c>
      <c r="K275" s="48">
        <v>1</v>
      </c>
      <c r="L275" s="36">
        <v>7593333</v>
      </c>
      <c r="M275" s="36"/>
      <c r="N275" s="37">
        <v>84643333</v>
      </c>
      <c r="O275" s="38">
        <v>0.92167101827676245</v>
      </c>
      <c r="P275" s="22"/>
      <c r="Q275" s="23"/>
      <c r="R275" s="29"/>
    </row>
    <row r="276" spans="1:18" ht="17.25" customHeight="1" x14ac:dyDescent="0.25">
      <c r="A276" s="51">
        <v>265</v>
      </c>
      <c r="B276" s="17">
        <f>VLOOKUP(A276,'[2]BASE 2022'!$E$5:$AX$1380,18,0)</f>
        <v>44572</v>
      </c>
      <c r="C276" s="33">
        <f>VLOOKUP(A276,'[2]BASE 2022'!$E$5:$AX$1380,28,0)</f>
        <v>44573</v>
      </c>
      <c r="D276" s="26" t="str">
        <f>VLOOKUP(A276,'[2]BASE 2022'!$E$5:$AX$1380,24,0)</f>
        <v>Prestación de Servicios  de Apoyo a la Gestión</v>
      </c>
      <c r="E276" s="19" t="s">
        <v>400</v>
      </c>
      <c r="F276" s="19" t="s">
        <v>787</v>
      </c>
      <c r="G276" s="34">
        <v>41975000</v>
      </c>
      <c r="H276" s="18">
        <f>VLOOKUP(A276,'[2]BASE 2022'!$E$5:$AX$1380,37,0)</f>
        <v>44956</v>
      </c>
      <c r="I276" s="20" t="s">
        <v>339</v>
      </c>
      <c r="J276" s="35" t="s">
        <v>1663</v>
      </c>
      <c r="K276" s="48">
        <v>1</v>
      </c>
      <c r="L276" s="36">
        <v>4136667</v>
      </c>
      <c r="M276" s="36"/>
      <c r="N276" s="37">
        <v>46111667</v>
      </c>
      <c r="O276" s="38">
        <v>0.92167101827676245</v>
      </c>
      <c r="P276" s="22"/>
      <c r="Q276" s="23"/>
      <c r="R276" s="29"/>
    </row>
    <row r="277" spans="1:18" ht="17.25" customHeight="1" x14ac:dyDescent="0.25">
      <c r="A277" s="51">
        <v>266</v>
      </c>
      <c r="B277" s="17">
        <f>VLOOKUP(A277,'[2]BASE 2022'!$E$5:$AX$1380,18,0)</f>
        <v>44573</v>
      </c>
      <c r="C277" s="33">
        <f>VLOOKUP(A277,'[2]BASE 2022'!$E$5:$AX$1380,28,0)</f>
        <v>44579</v>
      </c>
      <c r="D277" s="26" t="str">
        <f>VLOOKUP(A277,'[2]BASE 2022'!$E$5:$AX$1380,24,0)</f>
        <v>Prestación de Servicios Profesionales</v>
      </c>
      <c r="E277" s="19" t="s">
        <v>255</v>
      </c>
      <c r="F277" s="19" t="s">
        <v>788</v>
      </c>
      <c r="G277" s="34">
        <v>55620000</v>
      </c>
      <c r="H277" s="18">
        <f>VLOOKUP(A277,'[2]BASE 2022'!$E$5:$AX$1380,37,0)</f>
        <v>44851</v>
      </c>
      <c r="I277" s="20" t="s">
        <v>339</v>
      </c>
      <c r="J277" s="35" t="s">
        <v>1664</v>
      </c>
      <c r="K277" s="48">
        <v>0</v>
      </c>
      <c r="L277" s="36">
        <v>0</v>
      </c>
      <c r="M277" s="36"/>
      <c r="N277" s="37">
        <v>55620000</v>
      </c>
      <c r="O277" s="38">
        <v>1</v>
      </c>
      <c r="P277" s="22"/>
      <c r="Q277" s="23"/>
      <c r="R277" s="29"/>
    </row>
    <row r="278" spans="1:18" ht="17.25" customHeight="1" x14ac:dyDescent="0.25">
      <c r="A278" s="51">
        <v>267</v>
      </c>
      <c r="B278" s="17">
        <f>VLOOKUP(A278,'[2]BASE 2022'!$E$5:$AX$1380,18,0)</f>
        <v>44573</v>
      </c>
      <c r="C278" s="33">
        <f>VLOOKUP(A278,'[2]BASE 2022'!$E$5:$AX$1380,28,0)</f>
        <v>44574</v>
      </c>
      <c r="D278" s="26" t="str">
        <f>VLOOKUP(A278,'[2]BASE 2022'!$E$5:$AX$1380,24,0)</f>
        <v>Prestación de Servicios Profesionales</v>
      </c>
      <c r="E278" s="19" t="s">
        <v>2272</v>
      </c>
      <c r="F278" s="19" t="s">
        <v>789</v>
      </c>
      <c r="G278" s="34">
        <v>97750000</v>
      </c>
      <c r="H278" s="18">
        <f>VLOOKUP(A278,'[2]BASE 2022'!$E$5:$AX$1380,37,0)</f>
        <v>44956</v>
      </c>
      <c r="I278" s="20" t="s">
        <v>339</v>
      </c>
      <c r="J278" s="35" t="s">
        <v>1665</v>
      </c>
      <c r="K278" s="48">
        <v>1</v>
      </c>
      <c r="L278" s="36">
        <v>9350000</v>
      </c>
      <c r="M278" s="36"/>
      <c r="N278" s="37">
        <v>107100000</v>
      </c>
      <c r="O278" s="38">
        <v>0.92146596858638741</v>
      </c>
      <c r="P278" s="22"/>
      <c r="Q278" s="23"/>
      <c r="R278" s="29"/>
    </row>
    <row r="279" spans="1:18" ht="17.25" customHeight="1" x14ac:dyDescent="0.25">
      <c r="A279" s="51">
        <v>268</v>
      </c>
      <c r="B279" s="17">
        <f>VLOOKUP(A279,'[2]BASE 2022'!$E$5:$AX$1380,18,0)</f>
        <v>44572</v>
      </c>
      <c r="C279" s="33">
        <f>VLOOKUP(A279,'[2]BASE 2022'!$E$5:$AX$1380,28,0)</f>
        <v>44578</v>
      </c>
      <c r="D279" s="26" t="str">
        <f>VLOOKUP(A279,'[2]BASE 2022'!$E$5:$AX$1380,24,0)</f>
        <v>Prestación de Servicios  de Apoyo a la Gestión</v>
      </c>
      <c r="E279" s="19" t="s">
        <v>2866</v>
      </c>
      <c r="F279" s="19" t="s">
        <v>790</v>
      </c>
      <c r="G279" s="34">
        <v>52290500</v>
      </c>
      <c r="H279" s="18">
        <f>VLOOKUP(A279,'[2]BASE 2022'!$E$5:$AX$1380,37,0)</f>
        <v>44927</v>
      </c>
      <c r="I279" s="20" t="s">
        <v>339</v>
      </c>
      <c r="J279" s="35" t="s">
        <v>1666</v>
      </c>
      <c r="K279" s="48">
        <v>0</v>
      </c>
      <c r="L279" s="36">
        <v>0</v>
      </c>
      <c r="M279" s="36"/>
      <c r="N279" s="37">
        <v>52290500</v>
      </c>
      <c r="O279" s="38">
        <v>0.99713467048710602</v>
      </c>
      <c r="P279" s="22"/>
      <c r="Q279" s="23"/>
      <c r="R279" s="29"/>
    </row>
    <row r="280" spans="1:18" ht="17.25" customHeight="1" x14ac:dyDescent="0.25">
      <c r="A280" s="51">
        <v>269</v>
      </c>
      <c r="B280" s="17">
        <f>VLOOKUP(A280,'[2]BASE 2022'!$E$5:$AX$1380,18,0)</f>
        <v>44573</v>
      </c>
      <c r="C280" s="33">
        <f>VLOOKUP(A280,'[2]BASE 2022'!$E$5:$AX$1380,28,0)</f>
        <v>44578</v>
      </c>
      <c r="D280" s="26" t="str">
        <f>VLOOKUP(A280,'[2]BASE 2022'!$E$5:$AX$1380,24,0)</f>
        <v>Prestación de Servicios Profesionales</v>
      </c>
      <c r="E280" s="19" t="s">
        <v>210</v>
      </c>
      <c r="F280" s="19" t="s">
        <v>791</v>
      </c>
      <c r="G280" s="34">
        <v>118450000</v>
      </c>
      <c r="H280" s="18">
        <f>VLOOKUP(A280,'[2]BASE 2022'!$E$5:$AX$1380,37,0)</f>
        <v>44790</v>
      </c>
      <c r="I280" s="20" t="s">
        <v>339</v>
      </c>
      <c r="J280" s="35" t="s">
        <v>1667</v>
      </c>
      <c r="K280" s="48">
        <v>0</v>
      </c>
      <c r="L280" s="36">
        <v>0</v>
      </c>
      <c r="M280" s="36">
        <v>46006666</v>
      </c>
      <c r="N280" s="37">
        <v>72443334</v>
      </c>
      <c r="O280" s="38">
        <v>1</v>
      </c>
      <c r="P280" s="22"/>
      <c r="Q280" s="23"/>
      <c r="R280" s="29"/>
    </row>
    <row r="281" spans="1:18" ht="17.25" customHeight="1" x14ac:dyDescent="0.25">
      <c r="A281" s="51">
        <v>270</v>
      </c>
      <c r="B281" s="17">
        <f>VLOOKUP(A281,'[2]BASE 2022'!$E$5:$AX$1380,18,0)</f>
        <v>44573</v>
      </c>
      <c r="C281" s="33">
        <f>VLOOKUP(A281,'[2]BASE 2022'!$E$5:$AX$1380,28,0)</f>
        <v>44578</v>
      </c>
      <c r="D281" s="26" t="str">
        <f>VLOOKUP(A281,'[2]BASE 2022'!$E$5:$AX$1380,24,0)</f>
        <v>Prestación de Servicios Profesionales</v>
      </c>
      <c r="E281" s="19" t="s">
        <v>1245</v>
      </c>
      <c r="F281" s="19" t="s">
        <v>792</v>
      </c>
      <c r="G281" s="34">
        <v>80500000</v>
      </c>
      <c r="H281" s="18">
        <f>VLOOKUP(A281,'[2]BASE 2022'!$E$5:$AX$1380,37,0)</f>
        <v>44937</v>
      </c>
      <c r="I281" s="20" t="s">
        <v>339</v>
      </c>
      <c r="J281" s="35" t="s">
        <v>1668</v>
      </c>
      <c r="K281" s="48">
        <v>0</v>
      </c>
      <c r="L281" s="36">
        <v>0</v>
      </c>
      <c r="M281" s="36"/>
      <c r="N281" s="37">
        <v>80500000</v>
      </c>
      <c r="O281" s="38">
        <v>0.96935933147632314</v>
      </c>
      <c r="P281" s="22"/>
      <c r="Q281" s="23"/>
      <c r="R281" s="29"/>
    </row>
    <row r="282" spans="1:18" ht="17.25" customHeight="1" x14ac:dyDescent="0.25">
      <c r="A282" s="51">
        <v>271</v>
      </c>
      <c r="B282" s="17">
        <f>VLOOKUP(A282,'[2]BASE 2022'!$E$5:$AX$1380,18,0)</f>
        <v>44572</v>
      </c>
      <c r="C282" s="33">
        <f>VLOOKUP(A282,'[2]BASE 2022'!$E$5:$AX$1380,28,0)</f>
        <v>44574</v>
      </c>
      <c r="D282" s="26" t="str">
        <f>VLOOKUP(A282,'[2]BASE 2022'!$E$5:$AX$1380,24,0)</f>
        <v>Prestación de Servicios Profesionales</v>
      </c>
      <c r="E282" s="19" t="s">
        <v>216</v>
      </c>
      <c r="F282" s="19" t="s">
        <v>793</v>
      </c>
      <c r="G282" s="34">
        <v>85675000</v>
      </c>
      <c r="H282" s="18">
        <f>VLOOKUP(A282,'[2]BASE 2022'!$E$5:$AX$1380,37,0)</f>
        <v>44941</v>
      </c>
      <c r="I282" s="20" t="s">
        <v>339</v>
      </c>
      <c r="J282" s="35" t="s">
        <v>1669</v>
      </c>
      <c r="K282" s="48">
        <v>1</v>
      </c>
      <c r="L282" s="36">
        <v>4470000</v>
      </c>
      <c r="M282" s="36"/>
      <c r="N282" s="37">
        <v>90145000</v>
      </c>
      <c r="O282" s="38">
        <v>0.95912806539509532</v>
      </c>
      <c r="P282" s="22"/>
      <c r="Q282" s="23"/>
      <c r="R282" s="29"/>
    </row>
    <row r="283" spans="1:18" ht="17.25" customHeight="1" x14ac:dyDescent="0.25">
      <c r="A283" s="51">
        <v>272</v>
      </c>
      <c r="B283" s="17">
        <f>VLOOKUP(A283,'[2]BASE 2022'!$E$5:$AX$1380,18,0)</f>
        <v>44572</v>
      </c>
      <c r="C283" s="33">
        <f>VLOOKUP(A283,'[2]BASE 2022'!$E$5:$AX$1380,28,0)</f>
        <v>44573</v>
      </c>
      <c r="D283" s="26" t="str">
        <f>VLOOKUP(A283,'[2]BASE 2022'!$E$5:$AX$1380,24,0)</f>
        <v>Prestación de Servicios  de Apoyo a la Gestión</v>
      </c>
      <c r="E283" s="19" t="s">
        <v>140</v>
      </c>
      <c r="F283" s="19" t="s">
        <v>794</v>
      </c>
      <c r="G283" s="34">
        <v>50600000</v>
      </c>
      <c r="H283" s="18">
        <f>VLOOKUP(A283,'[2]BASE 2022'!$E$5:$AX$1380,37,0)</f>
        <v>44956</v>
      </c>
      <c r="I283" s="20" t="s">
        <v>339</v>
      </c>
      <c r="J283" s="35" t="s">
        <v>1670</v>
      </c>
      <c r="K283" s="48">
        <v>1</v>
      </c>
      <c r="L283" s="36">
        <v>4986667</v>
      </c>
      <c r="M283" s="36"/>
      <c r="N283" s="37">
        <v>55586667</v>
      </c>
      <c r="O283" s="38">
        <v>0.92167101827676245</v>
      </c>
      <c r="P283" s="22"/>
      <c r="Q283" s="23"/>
      <c r="R283" s="29"/>
    </row>
    <row r="284" spans="1:18" ht="17.25" customHeight="1" x14ac:dyDescent="0.25">
      <c r="A284" s="51">
        <v>273</v>
      </c>
      <c r="B284" s="17">
        <f>VLOOKUP(A284,'[2]BASE 2022'!$E$5:$AX$1380,18,0)</f>
        <v>44572</v>
      </c>
      <c r="C284" s="33">
        <f>VLOOKUP(A284,'[2]BASE 2022'!$E$5:$AX$1380,28,0)</f>
        <v>44574</v>
      </c>
      <c r="D284" s="26" t="str">
        <f>VLOOKUP(A284,'[2]BASE 2022'!$E$5:$AX$1380,24,0)</f>
        <v>Prestación de Servicios Profesionales</v>
      </c>
      <c r="E284" s="19" t="s">
        <v>264</v>
      </c>
      <c r="F284" s="19" t="s">
        <v>795</v>
      </c>
      <c r="G284" s="34">
        <v>85675000</v>
      </c>
      <c r="H284" s="18">
        <f>VLOOKUP(A284,'[2]BASE 2022'!$E$5:$AX$1380,37,0)</f>
        <v>44922</v>
      </c>
      <c r="I284" s="20" t="s">
        <v>339</v>
      </c>
      <c r="J284" s="35" t="s">
        <v>1671</v>
      </c>
      <c r="K284" s="48">
        <v>0</v>
      </c>
      <c r="L284" s="36">
        <v>0</v>
      </c>
      <c r="M284" s="36"/>
      <c r="N284" s="37">
        <v>85675000</v>
      </c>
      <c r="O284" s="38">
        <v>1</v>
      </c>
      <c r="P284" s="22"/>
      <c r="Q284" s="23"/>
      <c r="R284" s="29"/>
    </row>
    <row r="285" spans="1:18" ht="17.25" customHeight="1" x14ac:dyDescent="0.25">
      <c r="A285" s="51">
        <v>274</v>
      </c>
      <c r="B285" s="17">
        <f>VLOOKUP(A285,'[2]BASE 2022'!$E$5:$AX$1380,18,0)</f>
        <v>44572</v>
      </c>
      <c r="C285" s="33">
        <f>VLOOKUP(A285,'[2]BASE 2022'!$E$5:$AX$1380,28,0)</f>
        <v>44575</v>
      </c>
      <c r="D285" s="26" t="str">
        <f>VLOOKUP(A285,'[2]BASE 2022'!$E$5:$AX$1380,24,0)</f>
        <v>Prestación de Servicios Profesionales</v>
      </c>
      <c r="E285" s="19" t="s">
        <v>409</v>
      </c>
      <c r="F285" s="19" t="s">
        <v>796</v>
      </c>
      <c r="G285" s="34">
        <v>80750000</v>
      </c>
      <c r="H285" s="18">
        <f>VLOOKUP(A285,'[2]BASE 2022'!$E$5:$AX$1380,37,0)</f>
        <v>44941</v>
      </c>
      <c r="I285" s="20" t="s">
        <v>339</v>
      </c>
      <c r="J285" s="35" t="s">
        <v>1672</v>
      </c>
      <c r="K285" s="48">
        <v>1</v>
      </c>
      <c r="L285" s="36">
        <v>21816667</v>
      </c>
      <c r="M285" s="36"/>
      <c r="N285" s="37">
        <v>102566667</v>
      </c>
      <c r="O285" s="38">
        <v>0.95901639344262291</v>
      </c>
      <c r="P285" s="22"/>
      <c r="Q285" s="23"/>
      <c r="R285" s="29"/>
    </row>
    <row r="286" spans="1:18" ht="17.25" customHeight="1" x14ac:dyDescent="0.25">
      <c r="A286" s="51">
        <v>275</v>
      </c>
      <c r="B286" s="17">
        <f>VLOOKUP(A286,'[2]BASE 2022'!$E$5:$AX$1380,18,0)</f>
        <v>44573</v>
      </c>
      <c r="C286" s="33">
        <f>VLOOKUP(A286,'[2]BASE 2022'!$E$5:$AX$1380,28,0)</f>
        <v>44575</v>
      </c>
      <c r="D286" s="26" t="str">
        <f>VLOOKUP(A286,'[2]BASE 2022'!$E$5:$AX$1380,24,0)</f>
        <v>Prestación de Servicios Profesionales</v>
      </c>
      <c r="E286" s="19" t="s">
        <v>484</v>
      </c>
      <c r="F286" s="19" t="s">
        <v>336</v>
      </c>
      <c r="G286" s="34">
        <v>64596450</v>
      </c>
      <c r="H286" s="18">
        <f>VLOOKUP(A286,'[2]BASE 2022'!$E$5:$AX$1380,37,0)</f>
        <v>44941</v>
      </c>
      <c r="I286" s="20" t="s">
        <v>339</v>
      </c>
      <c r="J286" s="35" t="s">
        <v>1673</v>
      </c>
      <c r="K286" s="48">
        <v>1</v>
      </c>
      <c r="L286" s="36">
        <v>4382650</v>
      </c>
      <c r="M286" s="36"/>
      <c r="N286" s="37">
        <v>68979100</v>
      </c>
      <c r="O286" s="38">
        <v>0.95901639344262291</v>
      </c>
      <c r="P286" s="22"/>
      <c r="Q286" s="23"/>
      <c r="R286" s="29"/>
    </row>
    <row r="287" spans="1:18" ht="17.25" customHeight="1" x14ac:dyDescent="0.25">
      <c r="A287" s="51">
        <v>276</v>
      </c>
      <c r="B287" s="17">
        <f>VLOOKUP(A287,'[2]BASE 2022'!$E$5:$AX$1380,18,0)</f>
        <v>44573</v>
      </c>
      <c r="C287" s="33">
        <f>VLOOKUP(A287,'[2]BASE 2022'!$E$5:$AX$1380,28,0)</f>
        <v>44574</v>
      </c>
      <c r="D287" s="26" t="str">
        <f>VLOOKUP(A287,'[2]BASE 2022'!$E$5:$AX$1380,24,0)</f>
        <v>Prestación de Servicios  de Apoyo a la Gestión</v>
      </c>
      <c r="E287" s="19" t="s">
        <v>298</v>
      </c>
      <c r="F287" s="19" t="s">
        <v>797</v>
      </c>
      <c r="G287" s="34">
        <v>24903000</v>
      </c>
      <c r="H287" s="18">
        <f>VLOOKUP(A287,'[2]BASE 2022'!$E$5:$AX$1380,37,0)</f>
        <v>44846</v>
      </c>
      <c r="I287" s="20" t="s">
        <v>339</v>
      </c>
      <c r="J287" s="35" t="s">
        <v>1674</v>
      </c>
      <c r="K287" s="48">
        <v>0</v>
      </c>
      <c r="L287" s="36">
        <v>0</v>
      </c>
      <c r="M287" s="36"/>
      <c r="N287" s="37">
        <v>24903000</v>
      </c>
      <c r="O287" s="38">
        <v>1</v>
      </c>
      <c r="P287" s="22"/>
      <c r="Q287" s="23"/>
      <c r="R287" s="29"/>
    </row>
    <row r="288" spans="1:18" ht="17.25" customHeight="1" x14ac:dyDescent="0.25">
      <c r="A288" s="51">
        <v>277</v>
      </c>
      <c r="B288" s="17">
        <f>VLOOKUP(A288,'[2]BASE 2022'!$E$5:$AX$1380,18,0)</f>
        <v>44572</v>
      </c>
      <c r="C288" s="33">
        <f>VLOOKUP(A288,'[2]BASE 2022'!$E$5:$AX$1380,28,0)</f>
        <v>44574</v>
      </c>
      <c r="D288" s="26" t="str">
        <f>VLOOKUP(A288,'[2]BASE 2022'!$E$5:$AX$1380,24,0)</f>
        <v>Prestación de Servicios Profesionales</v>
      </c>
      <c r="E288" s="19" t="s">
        <v>203</v>
      </c>
      <c r="F288" s="19" t="s">
        <v>798</v>
      </c>
      <c r="G288" s="34">
        <v>57680000</v>
      </c>
      <c r="H288" s="18">
        <f>VLOOKUP(A288,'[2]BASE 2022'!$E$5:$AX$1380,37,0)</f>
        <v>44913</v>
      </c>
      <c r="I288" s="20" t="s">
        <v>339</v>
      </c>
      <c r="J288" s="35" t="s">
        <v>1675</v>
      </c>
      <c r="K288" s="48">
        <v>0</v>
      </c>
      <c r="L288" s="36">
        <v>0</v>
      </c>
      <c r="M288" s="36"/>
      <c r="N288" s="37">
        <v>57680000</v>
      </c>
      <c r="O288" s="38">
        <v>1</v>
      </c>
      <c r="P288" s="22"/>
      <c r="Q288" s="23"/>
      <c r="R288" s="29"/>
    </row>
    <row r="289" spans="1:18" ht="17.25" customHeight="1" x14ac:dyDescent="0.25">
      <c r="A289" s="51">
        <v>278</v>
      </c>
      <c r="B289" s="17">
        <f>VLOOKUP(A289,'[2]BASE 2022'!$E$5:$AX$1380,18,0)</f>
        <v>44572</v>
      </c>
      <c r="C289" s="33">
        <f>VLOOKUP(A289,'[2]BASE 2022'!$E$5:$AX$1380,28,0)</f>
        <v>44574</v>
      </c>
      <c r="D289" s="26" t="str">
        <f>VLOOKUP(A289,'[2]BASE 2022'!$E$5:$AX$1380,24,0)</f>
        <v>Prestación de Servicios Profesionales</v>
      </c>
      <c r="E289" s="19" t="s">
        <v>415</v>
      </c>
      <c r="F289" s="19" t="s">
        <v>440</v>
      </c>
      <c r="G289" s="34">
        <v>106914000</v>
      </c>
      <c r="H289" s="18">
        <f>VLOOKUP(A289,'[2]BASE 2022'!$E$5:$AX$1380,37,0)</f>
        <v>44923</v>
      </c>
      <c r="I289" s="20" t="s">
        <v>339</v>
      </c>
      <c r="J289" s="35" t="s">
        <v>1676</v>
      </c>
      <c r="K289" s="48">
        <v>0</v>
      </c>
      <c r="L289" s="36">
        <v>0</v>
      </c>
      <c r="M289" s="36"/>
      <c r="N289" s="37">
        <v>106914000</v>
      </c>
      <c r="O289" s="38">
        <v>1</v>
      </c>
      <c r="P289" s="22"/>
      <c r="Q289" s="23"/>
      <c r="R289" s="29"/>
    </row>
    <row r="290" spans="1:18" ht="17.25" customHeight="1" x14ac:dyDescent="0.25">
      <c r="A290" s="51">
        <v>279</v>
      </c>
      <c r="B290" s="17">
        <f>VLOOKUP(A290,'[2]BASE 2022'!$E$5:$AX$1380,18,0)</f>
        <v>44573</v>
      </c>
      <c r="C290" s="33">
        <f>VLOOKUP(A290,'[2]BASE 2022'!$E$5:$AX$1380,28,0)</f>
        <v>44579</v>
      </c>
      <c r="D290" s="26" t="str">
        <f>VLOOKUP(A290,'[2]BASE 2022'!$E$5:$AX$1380,24,0)</f>
        <v>Prestación de Servicios Profesionales</v>
      </c>
      <c r="E290" s="19" t="s">
        <v>2318</v>
      </c>
      <c r="F290" s="19" t="s">
        <v>799</v>
      </c>
      <c r="G290" s="34">
        <v>117265500</v>
      </c>
      <c r="H290" s="18">
        <f>VLOOKUP(A290,'[2]BASE 2022'!$E$5:$AX$1380,37,0)</f>
        <v>44965</v>
      </c>
      <c r="I290" s="20" t="s">
        <v>339</v>
      </c>
      <c r="J290" s="35" t="s">
        <v>1677</v>
      </c>
      <c r="K290" s="48">
        <v>1</v>
      </c>
      <c r="L290" s="36">
        <v>18122850</v>
      </c>
      <c r="M290" s="36"/>
      <c r="N290" s="37">
        <v>135388350</v>
      </c>
      <c r="O290" s="38">
        <v>0.89896373056994816</v>
      </c>
      <c r="P290" s="22"/>
      <c r="Q290" s="23"/>
      <c r="R290" s="29"/>
    </row>
    <row r="291" spans="1:18" ht="17.25" customHeight="1" x14ac:dyDescent="0.25">
      <c r="A291" s="51">
        <v>280</v>
      </c>
      <c r="B291" s="17">
        <f>VLOOKUP(A291,'[2]BASE 2022'!$E$5:$AX$1380,18,0)</f>
        <v>44573</v>
      </c>
      <c r="C291" s="33">
        <f>VLOOKUP(A291,'[2]BASE 2022'!$E$5:$AX$1380,28,0)</f>
        <v>44574</v>
      </c>
      <c r="D291" s="26" t="str">
        <f>VLOOKUP(A291,'[2]BASE 2022'!$E$5:$AX$1380,24,0)</f>
        <v>Prestación de Servicios Profesionales</v>
      </c>
      <c r="E291" s="19" t="s">
        <v>111</v>
      </c>
      <c r="F291" s="19" t="s">
        <v>800</v>
      </c>
      <c r="G291" s="34">
        <v>67980000</v>
      </c>
      <c r="H291" s="18">
        <f>VLOOKUP(A291,'[2]BASE 2022'!$E$5:$AX$1380,37,0)</f>
        <v>44972</v>
      </c>
      <c r="I291" s="20" t="s">
        <v>339</v>
      </c>
      <c r="J291" s="35" t="s">
        <v>1678</v>
      </c>
      <c r="K291" s="48">
        <v>1</v>
      </c>
      <c r="L291" s="36">
        <v>12978000</v>
      </c>
      <c r="M291" s="36"/>
      <c r="N291" s="37">
        <v>80958000</v>
      </c>
      <c r="O291" s="38">
        <v>0.88442211055276387</v>
      </c>
      <c r="P291" s="22"/>
      <c r="Q291" s="23"/>
      <c r="R291" s="29"/>
    </row>
    <row r="292" spans="1:18" ht="17.25" customHeight="1" x14ac:dyDescent="0.25">
      <c r="A292" s="51">
        <v>281</v>
      </c>
      <c r="B292" s="17">
        <f>VLOOKUP(A292,'[2]BASE 2022'!$E$5:$AX$1380,18,0)</f>
        <v>44573</v>
      </c>
      <c r="C292" s="33">
        <f>VLOOKUP(A292,'[2]BASE 2022'!$E$5:$AX$1380,28,0)</f>
        <v>44574</v>
      </c>
      <c r="D292" s="26" t="str">
        <f>VLOOKUP(A292,'[2]BASE 2022'!$E$5:$AX$1380,24,0)</f>
        <v>Prestación de Servicios Profesionales</v>
      </c>
      <c r="E292" s="19" t="s">
        <v>1246</v>
      </c>
      <c r="F292" s="19" t="s">
        <v>801</v>
      </c>
      <c r="G292" s="34">
        <v>122595750</v>
      </c>
      <c r="H292" s="18">
        <f>VLOOKUP(A292,'[2]BASE 2022'!$E$5:$AX$1380,37,0)</f>
        <v>44972</v>
      </c>
      <c r="I292" s="20" t="s">
        <v>339</v>
      </c>
      <c r="J292" s="35" t="s">
        <v>1679</v>
      </c>
      <c r="K292" s="48">
        <v>1</v>
      </c>
      <c r="L292" s="36">
        <v>17056800</v>
      </c>
      <c r="M292" s="36"/>
      <c r="N292" s="37">
        <v>139652550</v>
      </c>
      <c r="O292" s="38">
        <v>0.88442211055276387</v>
      </c>
      <c r="P292" s="22"/>
      <c r="Q292" s="23"/>
      <c r="R292" s="29"/>
    </row>
    <row r="293" spans="1:18" ht="17.25" customHeight="1" x14ac:dyDescent="0.25">
      <c r="A293" s="51">
        <v>282</v>
      </c>
      <c r="B293" s="17">
        <f>VLOOKUP(A293,'[2]BASE 2022'!$E$5:$AX$1380,18,0)</f>
        <v>44573</v>
      </c>
      <c r="C293" s="33">
        <f>VLOOKUP(A293,'[2]BASE 2022'!$E$5:$AX$1380,28,0)</f>
        <v>44578</v>
      </c>
      <c r="D293" s="26" t="str">
        <f>VLOOKUP(A293,'[2]BASE 2022'!$E$5:$AX$1380,24,0)</f>
        <v>Prestación de Servicios Profesionales</v>
      </c>
      <c r="E293" s="19" t="s">
        <v>426</v>
      </c>
      <c r="F293" s="19" t="s">
        <v>802</v>
      </c>
      <c r="G293" s="34">
        <v>58300000</v>
      </c>
      <c r="H293" s="18">
        <f>VLOOKUP(A293,'[2]BASE 2022'!$E$5:$AX$1380,37,0)</f>
        <v>44925</v>
      </c>
      <c r="I293" s="20" t="s">
        <v>339</v>
      </c>
      <c r="J293" s="35" t="s">
        <v>1680</v>
      </c>
      <c r="K293" s="48">
        <v>1</v>
      </c>
      <c r="L293" s="36">
        <v>2473333</v>
      </c>
      <c r="M293" s="36"/>
      <c r="N293" s="37">
        <v>60773333</v>
      </c>
      <c r="O293" s="38">
        <v>1</v>
      </c>
      <c r="P293" s="22"/>
      <c r="Q293" s="23"/>
      <c r="R293" s="29"/>
    </row>
    <row r="294" spans="1:18" ht="17.25" customHeight="1" x14ac:dyDescent="0.25">
      <c r="A294" s="51">
        <v>283</v>
      </c>
      <c r="B294" s="17">
        <f>VLOOKUP(A294,'[2]BASE 2022'!$E$5:$AX$1380,18,0)</f>
        <v>44573</v>
      </c>
      <c r="C294" s="33">
        <f>VLOOKUP(A294,'[2]BASE 2022'!$E$5:$AX$1380,28,0)</f>
        <v>44578</v>
      </c>
      <c r="D294" s="26" t="str">
        <f>VLOOKUP(A294,'[2]BASE 2022'!$E$5:$AX$1380,24,0)</f>
        <v>Prestación de Servicios Profesionales</v>
      </c>
      <c r="E294" s="19" t="s">
        <v>2867</v>
      </c>
      <c r="F294" s="19" t="s">
        <v>724</v>
      </c>
      <c r="G294" s="34">
        <v>37080000</v>
      </c>
      <c r="H294" s="18">
        <f>VLOOKUP(A294,'[2]BASE 2022'!$E$5:$AX$1380,37,0)</f>
        <v>44850</v>
      </c>
      <c r="I294" s="20" t="s">
        <v>339</v>
      </c>
      <c r="J294" s="35" t="s">
        <v>1681</v>
      </c>
      <c r="K294" s="48">
        <v>1</v>
      </c>
      <c r="L294" s="36">
        <v>18540000</v>
      </c>
      <c r="M294" s="36"/>
      <c r="N294" s="37">
        <v>55620000</v>
      </c>
      <c r="O294" s="38">
        <v>1</v>
      </c>
      <c r="P294" s="22"/>
      <c r="Q294" s="23"/>
      <c r="R294" s="29"/>
    </row>
    <row r="295" spans="1:18" ht="17.25" customHeight="1" x14ac:dyDescent="0.25">
      <c r="A295" s="51">
        <v>284</v>
      </c>
      <c r="B295" s="17">
        <f>VLOOKUP(A295,'[2]BASE 2022'!$E$5:$AX$1380,18,0)</f>
        <v>44573</v>
      </c>
      <c r="C295" s="33">
        <f>VLOOKUP(A295,'[2]BASE 2022'!$E$5:$AX$1380,28,0)</f>
        <v>44575</v>
      </c>
      <c r="D295" s="26" t="str">
        <f>VLOOKUP(A295,'[2]BASE 2022'!$E$5:$AX$1380,24,0)</f>
        <v>Prestación de Servicios Profesionales</v>
      </c>
      <c r="E295" s="19" t="s">
        <v>368</v>
      </c>
      <c r="F295" s="19" t="s">
        <v>724</v>
      </c>
      <c r="G295" s="34">
        <v>37080000</v>
      </c>
      <c r="H295" s="18">
        <f>VLOOKUP(A295,'[2]BASE 2022'!$E$5:$AX$1380,37,0)</f>
        <v>44847</v>
      </c>
      <c r="I295" s="20" t="s">
        <v>339</v>
      </c>
      <c r="J295" s="35" t="s">
        <v>1682</v>
      </c>
      <c r="K295" s="48">
        <v>1</v>
      </c>
      <c r="L295" s="36">
        <v>18540000</v>
      </c>
      <c r="M295" s="36"/>
      <c r="N295" s="37">
        <v>55620000</v>
      </c>
      <c r="O295" s="38">
        <v>1</v>
      </c>
      <c r="P295" s="22"/>
      <c r="Q295" s="23"/>
      <c r="R295" s="29"/>
    </row>
    <row r="296" spans="1:18" ht="17.25" customHeight="1" x14ac:dyDescent="0.25">
      <c r="A296" s="51">
        <v>285</v>
      </c>
      <c r="B296" s="17">
        <f>VLOOKUP(A296,'[2]BASE 2022'!$E$5:$AX$1380,18,0)</f>
        <v>44573</v>
      </c>
      <c r="C296" s="33">
        <f>VLOOKUP(A296,'[2]BASE 2022'!$E$5:$AX$1380,28,0)</f>
        <v>44575</v>
      </c>
      <c r="D296" s="26" t="str">
        <f>VLOOKUP(A296,'[2]BASE 2022'!$E$5:$AX$1380,24,0)</f>
        <v>Prestación de Servicios Profesionales</v>
      </c>
      <c r="E296" s="19" t="s">
        <v>29</v>
      </c>
      <c r="F296" s="19" t="s">
        <v>803</v>
      </c>
      <c r="G296" s="34">
        <v>80300000</v>
      </c>
      <c r="H296" s="18">
        <f>VLOOKUP(A296,'[2]BASE 2022'!$E$5:$AX$1380,37,0)</f>
        <v>44925</v>
      </c>
      <c r="I296" s="20" t="s">
        <v>339</v>
      </c>
      <c r="J296" s="35" t="s">
        <v>1683</v>
      </c>
      <c r="K296" s="48">
        <v>1</v>
      </c>
      <c r="L296" s="36">
        <v>4136667</v>
      </c>
      <c r="M296" s="36"/>
      <c r="N296" s="37">
        <v>84436667</v>
      </c>
      <c r="O296" s="38">
        <v>1</v>
      </c>
      <c r="P296" s="22"/>
      <c r="Q296" s="23"/>
      <c r="R296" s="29"/>
    </row>
    <row r="297" spans="1:18" ht="17.25" customHeight="1" x14ac:dyDescent="0.25">
      <c r="A297" s="51">
        <v>286</v>
      </c>
      <c r="B297" s="17">
        <f>VLOOKUP(A297,'[2]BASE 2022'!$E$5:$AX$1380,18,0)</f>
        <v>44573</v>
      </c>
      <c r="C297" s="33">
        <f>VLOOKUP(A297,'[2]BASE 2022'!$E$5:$AX$1380,28,0)</f>
        <v>44574</v>
      </c>
      <c r="D297" s="26" t="str">
        <f>VLOOKUP(A297,'[2]BASE 2022'!$E$5:$AX$1380,24,0)</f>
        <v>Prestación de Servicios Profesionales</v>
      </c>
      <c r="E297" s="19" t="s">
        <v>2868</v>
      </c>
      <c r="F297" s="19" t="s">
        <v>804</v>
      </c>
      <c r="G297" s="34">
        <v>80300000</v>
      </c>
      <c r="H297" s="18">
        <f>VLOOKUP(A297,'[2]BASE 2022'!$E$5:$AX$1380,37,0)</f>
        <v>44951</v>
      </c>
      <c r="I297" s="20" t="s">
        <v>339</v>
      </c>
      <c r="J297" s="35" t="s">
        <v>1684</v>
      </c>
      <c r="K297" s="48">
        <v>1</v>
      </c>
      <c r="L297" s="36">
        <v>10463333</v>
      </c>
      <c r="M297" s="36"/>
      <c r="N297" s="37">
        <v>90763333</v>
      </c>
      <c r="O297" s="38">
        <v>0.93368700265251992</v>
      </c>
      <c r="P297" s="22"/>
      <c r="Q297" s="23"/>
      <c r="R297" s="29"/>
    </row>
    <row r="298" spans="1:18" ht="17.25" customHeight="1" x14ac:dyDescent="0.25">
      <c r="A298" s="51">
        <v>287</v>
      </c>
      <c r="B298" s="17">
        <f>VLOOKUP(A298,'[2]BASE 2022'!$E$5:$AX$1380,18,0)</f>
        <v>44573</v>
      </c>
      <c r="C298" s="33">
        <f>VLOOKUP(A298,'[2]BASE 2022'!$E$5:$AX$1380,28,0)</f>
        <v>44578</v>
      </c>
      <c r="D298" s="26" t="str">
        <f>VLOOKUP(A298,'[2]BASE 2022'!$E$5:$AX$1380,24,0)</f>
        <v>Prestación de Servicios Profesionales</v>
      </c>
      <c r="E298" s="19" t="s">
        <v>40</v>
      </c>
      <c r="F298" s="19" t="s">
        <v>805</v>
      </c>
      <c r="G298" s="34">
        <v>80300000</v>
      </c>
      <c r="H298" s="18">
        <f>VLOOKUP(A298,'[2]BASE 2022'!$E$5:$AX$1380,37,0)</f>
        <v>44925</v>
      </c>
      <c r="I298" s="20" t="s">
        <v>339</v>
      </c>
      <c r="J298" s="35" t="s">
        <v>1685</v>
      </c>
      <c r="K298" s="48">
        <v>1</v>
      </c>
      <c r="L298" s="36">
        <v>3406667</v>
      </c>
      <c r="M298" s="36"/>
      <c r="N298" s="37">
        <v>83706667</v>
      </c>
      <c r="O298" s="38">
        <v>1</v>
      </c>
      <c r="P298" s="22"/>
      <c r="Q298" s="23"/>
      <c r="R298" s="29"/>
    </row>
    <row r="299" spans="1:18" ht="17.25" customHeight="1" x14ac:dyDescent="0.25">
      <c r="A299" s="51">
        <v>288</v>
      </c>
      <c r="B299" s="17">
        <f>VLOOKUP(A299,'[2]BASE 2022'!$E$5:$AX$1380,18,0)</f>
        <v>44573</v>
      </c>
      <c r="C299" s="33">
        <f>VLOOKUP(A299,'[2]BASE 2022'!$E$5:$AX$1380,28,0)</f>
        <v>44578</v>
      </c>
      <c r="D299" s="26" t="str">
        <f>VLOOKUP(A299,'[2]BASE 2022'!$E$5:$AX$1380,24,0)</f>
        <v>Prestación de Servicios Profesionales</v>
      </c>
      <c r="E299" s="19" t="s">
        <v>459</v>
      </c>
      <c r="F299" s="19" t="s">
        <v>806</v>
      </c>
      <c r="G299" s="34">
        <v>80300000</v>
      </c>
      <c r="H299" s="18">
        <f>VLOOKUP(A299,'[2]BASE 2022'!$E$5:$AX$1380,37,0)</f>
        <v>44925</v>
      </c>
      <c r="I299" s="20" t="s">
        <v>339</v>
      </c>
      <c r="J299" s="35" t="s">
        <v>1686</v>
      </c>
      <c r="K299" s="48">
        <v>1</v>
      </c>
      <c r="L299" s="36">
        <v>3406667</v>
      </c>
      <c r="M299" s="36"/>
      <c r="N299" s="37">
        <v>83706667</v>
      </c>
      <c r="O299" s="38">
        <v>1</v>
      </c>
      <c r="P299" s="22"/>
      <c r="Q299" s="23"/>
      <c r="R299" s="29"/>
    </row>
    <row r="300" spans="1:18" ht="17.25" customHeight="1" x14ac:dyDescent="0.25">
      <c r="A300" s="51">
        <v>289</v>
      </c>
      <c r="B300" s="17">
        <f>VLOOKUP(A300,'[2]BASE 2022'!$E$5:$AX$1380,18,0)</f>
        <v>44573</v>
      </c>
      <c r="C300" s="33">
        <f>VLOOKUP(A300,'[2]BASE 2022'!$E$5:$AX$1380,28,0)</f>
        <v>44578</v>
      </c>
      <c r="D300" s="26" t="str">
        <f>VLOOKUP(A300,'[2]BASE 2022'!$E$5:$AX$1380,24,0)</f>
        <v>Prestación de Servicios Profesionales</v>
      </c>
      <c r="E300" s="19" t="s">
        <v>41</v>
      </c>
      <c r="F300" s="19" t="s">
        <v>807</v>
      </c>
      <c r="G300" s="34">
        <v>80300000</v>
      </c>
      <c r="H300" s="18">
        <f>VLOOKUP(A300,'[2]BASE 2022'!$E$5:$AX$1380,37,0)</f>
        <v>44956</v>
      </c>
      <c r="I300" s="20" t="s">
        <v>339</v>
      </c>
      <c r="J300" s="35" t="s">
        <v>1687</v>
      </c>
      <c r="K300" s="48">
        <v>1</v>
      </c>
      <c r="L300" s="36">
        <v>10706667</v>
      </c>
      <c r="M300" s="36"/>
      <c r="N300" s="37">
        <v>91006667</v>
      </c>
      <c r="O300" s="38">
        <v>0.92063492063492058</v>
      </c>
      <c r="P300" s="22"/>
      <c r="Q300" s="23"/>
      <c r="R300" s="29"/>
    </row>
    <row r="301" spans="1:18" ht="17.25" customHeight="1" x14ac:dyDescent="0.25">
      <c r="A301" s="51">
        <v>290</v>
      </c>
      <c r="B301" s="17">
        <f>VLOOKUP(A301,'[2]BASE 2022'!$E$5:$AX$1380,18,0)</f>
        <v>44573</v>
      </c>
      <c r="C301" s="33">
        <f>VLOOKUP(A301,'[2]BASE 2022'!$E$5:$AX$1380,28,0)</f>
        <v>44578</v>
      </c>
      <c r="D301" s="26" t="str">
        <f>VLOOKUP(A301,'[2]BASE 2022'!$E$5:$AX$1380,24,0)</f>
        <v>Prestación de Servicios Profesionales</v>
      </c>
      <c r="E301" s="19" t="s">
        <v>2869</v>
      </c>
      <c r="F301" s="19" t="s">
        <v>805</v>
      </c>
      <c r="G301" s="34">
        <v>80300000</v>
      </c>
      <c r="H301" s="18">
        <f>VLOOKUP(A301,'[2]BASE 2022'!$E$5:$AX$1380,37,0)</f>
        <v>44925</v>
      </c>
      <c r="I301" s="20" t="s">
        <v>339</v>
      </c>
      <c r="J301" s="35" t="s">
        <v>1688</v>
      </c>
      <c r="K301" s="48">
        <v>1</v>
      </c>
      <c r="L301" s="36">
        <v>3406667</v>
      </c>
      <c r="M301" s="36"/>
      <c r="N301" s="37">
        <v>83706667</v>
      </c>
      <c r="O301" s="38">
        <v>1</v>
      </c>
      <c r="P301" s="22"/>
      <c r="Q301" s="23"/>
      <c r="R301" s="29"/>
    </row>
    <row r="302" spans="1:18" ht="17.25" customHeight="1" x14ac:dyDescent="0.25">
      <c r="A302" s="51">
        <v>291</v>
      </c>
      <c r="B302" s="17">
        <f>VLOOKUP(A302,'[2]BASE 2022'!$E$5:$AX$1380,18,0)</f>
        <v>44573</v>
      </c>
      <c r="C302" s="33">
        <f>VLOOKUP(A302,'[2]BASE 2022'!$E$5:$AX$1380,28,0)</f>
        <v>44580</v>
      </c>
      <c r="D302" s="26" t="str">
        <f>VLOOKUP(A302,'[2]BASE 2022'!$E$5:$AX$1380,24,0)</f>
        <v>Prestación de Servicios Profesionales</v>
      </c>
      <c r="E302" s="19" t="s">
        <v>1247</v>
      </c>
      <c r="F302" s="19" t="s">
        <v>808</v>
      </c>
      <c r="G302" s="34">
        <v>74800000</v>
      </c>
      <c r="H302" s="18">
        <f>VLOOKUP(A302,'[2]BASE 2022'!$E$5:$AX$1380,37,0)</f>
        <v>44925</v>
      </c>
      <c r="I302" s="20" t="s">
        <v>339</v>
      </c>
      <c r="J302" s="35" t="s">
        <v>1689</v>
      </c>
      <c r="K302" s="48">
        <v>1</v>
      </c>
      <c r="L302" s="36">
        <v>2720000</v>
      </c>
      <c r="M302" s="36"/>
      <c r="N302" s="37">
        <v>77520000</v>
      </c>
      <c r="O302" s="38">
        <v>1</v>
      </c>
      <c r="P302" s="22"/>
      <c r="Q302" s="23"/>
      <c r="R302" s="29"/>
    </row>
    <row r="303" spans="1:18" ht="17.25" customHeight="1" x14ac:dyDescent="0.25">
      <c r="A303" s="51">
        <v>292</v>
      </c>
      <c r="B303" s="17">
        <f>VLOOKUP(A303,'[2]BASE 2022'!$E$5:$AX$1380,18,0)</f>
        <v>44573</v>
      </c>
      <c r="C303" s="33">
        <f>VLOOKUP(A303,'[2]BASE 2022'!$E$5:$AX$1380,28,0)</f>
        <v>44581</v>
      </c>
      <c r="D303" s="26" t="str">
        <f>VLOOKUP(A303,'[2]BASE 2022'!$E$5:$AX$1380,24,0)</f>
        <v>Prestación de Servicios Profesionales</v>
      </c>
      <c r="E303" s="19" t="s">
        <v>287</v>
      </c>
      <c r="F303" s="19" t="s">
        <v>809</v>
      </c>
      <c r="G303" s="34">
        <v>74800000</v>
      </c>
      <c r="H303" s="18">
        <f>VLOOKUP(A303,'[2]BASE 2022'!$E$5:$AX$1380,37,0)</f>
        <v>44844</v>
      </c>
      <c r="I303" s="20" t="s">
        <v>339</v>
      </c>
      <c r="J303" s="35" t="s">
        <v>1690</v>
      </c>
      <c r="K303" s="48">
        <v>0</v>
      </c>
      <c r="L303" s="36">
        <v>0</v>
      </c>
      <c r="M303" s="36">
        <v>24480000</v>
      </c>
      <c r="N303" s="37">
        <v>50320000</v>
      </c>
      <c r="O303" s="38">
        <v>1</v>
      </c>
      <c r="P303" s="22"/>
      <c r="Q303" s="23"/>
      <c r="R303" s="29"/>
    </row>
    <row r="304" spans="1:18" ht="17.25" customHeight="1" x14ac:dyDescent="0.25">
      <c r="A304" s="51">
        <v>293</v>
      </c>
      <c r="B304" s="17">
        <f>VLOOKUP(A304,'[2]BASE 2022'!$E$5:$AX$1380,18,0)</f>
        <v>44573</v>
      </c>
      <c r="C304" s="33">
        <f>VLOOKUP(A304,'[2]BASE 2022'!$E$5:$AX$1380,28,0)</f>
        <v>44578</v>
      </c>
      <c r="D304" s="26" t="str">
        <f>VLOOKUP(A304,'[2]BASE 2022'!$E$5:$AX$1380,24,0)</f>
        <v>Prestación de Servicios Profesionales</v>
      </c>
      <c r="E304" s="19" t="s">
        <v>86</v>
      </c>
      <c r="F304" s="19" t="s">
        <v>810</v>
      </c>
      <c r="G304" s="34">
        <v>46200000</v>
      </c>
      <c r="H304" s="18">
        <f>VLOOKUP(A304,'[2]BASE 2022'!$E$5:$AX$1380,37,0)</f>
        <v>44850</v>
      </c>
      <c r="I304" s="20" t="s">
        <v>339</v>
      </c>
      <c r="J304" s="35" t="s">
        <v>1691</v>
      </c>
      <c r="K304" s="48">
        <v>1</v>
      </c>
      <c r="L304" s="36">
        <v>23100000</v>
      </c>
      <c r="M304" s="36"/>
      <c r="N304" s="37">
        <v>69300000</v>
      </c>
      <c r="O304" s="38">
        <v>1</v>
      </c>
      <c r="P304" s="22"/>
      <c r="Q304" s="23"/>
      <c r="R304" s="29"/>
    </row>
    <row r="305" spans="1:18" ht="17.25" customHeight="1" x14ac:dyDescent="0.25">
      <c r="A305" s="51">
        <v>294</v>
      </c>
      <c r="B305" s="17">
        <f>VLOOKUP(A305,'[2]BASE 2022'!$E$5:$AX$1380,18,0)</f>
        <v>44573</v>
      </c>
      <c r="C305" s="33">
        <f>VLOOKUP(A305,'[2]BASE 2022'!$E$5:$AX$1380,28,0)</f>
        <v>44578</v>
      </c>
      <c r="D305" s="26" t="str">
        <f>VLOOKUP(A305,'[2]BASE 2022'!$E$5:$AX$1380,24,0)</f>
        <v>Prestación de Servicios Profesionales</v>
      </c>
      <c r="E305" s="19" t="s">
        <v>1248</v>
      </c>
      <c r="F305" s="19" t="s">
        <v>811</v>
      </c>
      <c r="G305" s="34">
        <v>103021635</v>
      </c>
      <c r="H305" s="18">
        <f>VLOOKUP(A305,'[2]BASE 2022'!$E$5:$AX$1380,37,0)</f>
        <v>44972</v>
      </c>
      <c r="I305" s="20" t="s">
        <v>339</v>
      </c>
      <c r="J305" s="35" t="s">
        <v>1692</v>
      </c>
      <c r="K305" s="48">
        <v>1</v>
      </c>
      <c r="L305" s="36">
        <v>13138991</v>
      </c>
      <c r="M305" s="36"/>
      <c r="N305" s="37">
        <v>116160626</v>
      </c>
      <c r="O305" s="38">
        <v>0.88324873096446699</v>
      </c>
      <c r="P305" s="22"/>
      <c r="Q305" s="23"/>
      <c r="R305" s="29"/>
    </row>
    <row r="306" spans="1:18" ht="17.25" customHeight="1" x14ac:dyDescent="0.25">
      <c r="A306" s="51">
        <v>295</v>
      </c>
      <c r="B306" s="17">
        <f>VLOOKUP(A306,'[2]BASE 2022'!$E$5:$AX$1380,18,0)</f>
        <v>44573</v>
      </c>
      <c r="C306" s="33">
        <f>VLOOKUP(A306,'[2]BASE 2022'!$E$5:$AX$1380,28,0)</f>
        <v>44580</v>
      </c>
      <c r="D306" s="26" t="str">
        <f>VLOOKUP(A306,'[2]BASE 2022'!$E$5:$AX$1380,24,0)</f>
        <v>Prestación de Servicios Profesionales</v>
      </c>
      <c r="E306" s="19" t="s">
        <v>1249</v>
      </c>
      <c r="F306" s="19" t="s">
        <v>812</v>
      </c>
      <c r="G306" s="34">
        <v>106605000</v>
      </c>
      <c r="H306" s="18">
        <f>VLOOKUP(A306,'[2]BASE 2022'!$E$5:$AX$1380,37,0)</f>
        <v>44972</v>
      </c>
      <c r="I306" s="20" t="s">
        <v>339</v>
      </c>
      <c r="J306" s="35" t="s">
        <v>1693</v>
      </c>
      <c r="K306" s="48">
        <v>1</v>
      </c>
      <c r="L306" s="36">
        <v>12978000</v>
      </c>
      <c r="M306" s="36"/>
      <c r="N306" s="37">
        <v>119583000</v>
      </c>
      <c r="O306" s="38">
        <v>0.88265306122448983</v>
      </c>
      <c r="P306" s="22"/>
      <c r="Q306" s="23"/>
      <c r="R306" s="29"/>
    </row>
    <row r="307" spans="1:18" ht="17.25" customHeight="1" x14ac:dyDescent="0.25">
      <c r="A307" s="51">
        <v>296</v>
      </c>
      <c r="B307" s="17">
        <f>VLOOKUP(A307,'[2]BASE 2022'!$E$5:$AX$1380,18,0)</f>
        <v>44573</v>
      </c>
      <c r="C307" s="33">
        <f>VLOOKUP(A307,'[2]BASE 2022'!$E$5:$AX$1380,28,0)</f>
        <v>44574</v>
      </c>
      <c r="D307" s="26" t="str">
        <f>VLOOKUP(A307,'[2]BASE 2022'!$E$5:$AX$1380,24,0)</f>
        <v>Prestación de Servicios  de Apoyo a la Gestión</v>
      </c>
      <c r="E307" s="19" t="s">
        <v>156</v>
      </c>
      <c r="F307" s="19" t="s">
        <v>813</v>
      </c>
      <c r="G307" s="34">
        <v>31971035</v>
      </c>
      <c r="H307" s="18">
        <f>VLOOKUP(A307,'[2]BASE 2022'!$E$5:$AX$1380,37,0)</f>
        <v>44956</v>
      </c>
      <c r="I307" s="20" t="s">
        <v>339</v>
      </c>
      <c r="J307" s="35" t="s">
        <v>1694</v>
      </c>
      <c r="K307" s="48">
        <v>1</v>
      </c>
      <c r="L307" s="36">
        <v>3058099</v>
      </c>
      <c r="M307" s="36"/>
      <c r="N307" s="37">
        <v>35029134</v>
      </c>
      <c r="O307" s="38">
        <v>0.92146596858638741</v>
      </c>
      <c r="P307" s="22"/>
      <c r="Q307" s="23"/>
      <c r="R307" s="29"/>
    </row>
    <row r="308" spans="1:18" ht="17.25" customHeight="1" x14ac:dyDescent="0.25">
      <c r="A308" s="51">
        <v>297</v>
      </c>
      <c r="B308" s="17">
        <f>VLOOKUP(A308,'[2]BASE 2022'!$E$5:$AX$1380,18,0)</f>
        <v>44573</v>
      </c>
      <c r="C308" s="33">
        <f>VLOOKUP(A308,'[2]BASE 2022'!$E$5:$AX$1380,28,0)</f>
        <v>44574</v>
      </c>
      <c r="D308" s="26" t="str">
        <f>VLOOKUP(A308,'[2]BASE 2022'!$E$5:$AX$1380,24,0)</f>
        <v>Prestación de Servicios Profesionales</v>
      </c>
      <c r="E308" s="19" t="s">
        <v>35</v>
      </c>
      <c r="F308" s="19" t="s">
        <v>814</v>
      </c>
      <c r="G308" s="34">
        <v>50600000</v>
      </c>
      <c r="H308" s="18">
        <f>VLOOKUP(A308,'[2]BASE 2022'!$E$5:$AX$1380,37,0)</f>
        <v>44956</v>
      </c>
      <c r="I308" s="20" t="s">
        <v>339</v>
      </c>
      <c r="J308" s="35" t="s">
        <v>1695</v>
      </c>
      <c r="K308" s="48">
        <v>1</v>
      </c>
      <c r="L308" s="36">
        <v>4840000</v>
      </c>
      <c r="M308" s="36"/>
      <c r="N308" s="37">
        <v>55440000</v>
      </c>
      <c r="O308" s="38">
        <v>0.92146596858638741</v>
      </c>
      <c r="P308" s="22"/>
      <c r="Q308" s="23"/>
      <c r="R308" s="29"/>
    </row>
    <row r="309" spans="1:18" ht="17.25" customHeight="1" x14ac:dyDescent="0.25">
      <c r="A309" s="51">
        <v>298</v>
      </c>
      <c r="B309" s="17">
        <f>VLOOKUP(A309,'[2]BASE 2022'!$E$5:$AX$1380,18,0)</f>
        <v>44573</v>
      </c>
      <c r="C309" s="33">
        <f>VLOOKUP(A309,'[2]BASE 2022'!$E$5:$AX$1380,28,0)</f>
        <v>44574</v>
      </c>
      <c r="D309" s="26" t="str">
        <f>VLOOKUP(A309,'[2]BASE 2022'!$E$5:$AX$1380,24,0)</f>
        <v>Prestación de Servicios Profesionales</v>
      </c>
      <c r="E309" s="19" t="s">
        <v>221</v>
      </c>
      <c r="F309" s="19" t="s">
        <v>815</v>
      </c>
      <c r="G309" s="34">
        <v>73600000</v>
      </c>
      <c r="H309" s="18">
        <f>VLOOKUP(A309,'[2]BASE 2022'!$E$5:$AX$1380,37,0)</f>
        <v>44846</v>
      </c>
      <c r="I309" s="20" t="s">
        <v>339</v>
      </c>
      <c r="J309" s="35" t="s">
        <v>1696</v>
      </c>
      <c r="K309" s="48">
        <v>0</v>
      </c>
      <c r="L309" s="36">
        <v>0</v>
      </c>
      <c r="M309" s="36">
        <v>16000000</v>
      </c>
      <c r="N309" s="37">
        <v>57600000</v>
      </c>
      <c r="O309" s="38">
        <v>1</v>
      </c>
      <c r="P309" s="22"/>
      <c r="Q309" s="23"/>
      <c r="R309" s="29"/>
    </row>
    <row r="310" spans="1:18" ht="17.25" customHeight="1" x14ac:dyDescent="0.25">
      <c r="A310" s="51">
        <v>299</v>
      </c>
      <c r="B310" s="17">
        <f>VLOOKUP(A310,'[2]BASE 2022'!$E$5:$AX$1380,18,0)</f>
        <v>44573</v>
      </c>
      <c r="C310" s="33">
        <f>VLOOKUP(A310,'[2]BASE 2022'!$E$5:$AX$1380,28,0)</f>
        <v>44574</v>
      </c>
      <c r="D310" s="26" t="str">
        <f>VLOOKUP(A310,'[2]BASE 2022'!$E$5:$AX$1380,24,0)</f>
        <v>Prestación de Servicios  de Apoyo a la Gestión</v>
      </c>
      <c r="E310" s="19" t="s">
        <v>2870</v>
      </c>
      <c r="F310" s="19" t="s">
        <v>145</v>
      </c>
      <c r="G310" s="34">
        <v>50600000</v>
      </c>
      <c r="H310" s="18">
        <f>VLOOKUP(A310,'[2]BASE 2022'!$E$5:$AX$1380,37,0)</f>
        <v>44956</v>
      </c>
      <c r="I310" s="20" t="s">
        <v>339</v>
      </c>
      <c r="J310" s="35" t="s">
        <v>1697</v>
      </c>
      <c r="K310" s="48">
        <v>1</v>
      </c>
      <c r="L310" s="36">
        <v>4840000</v>
      </c>
      <c r="M310" s="36"/>
      <c r="N310" s="37">
        <v>55440000</v>
      </c>
      <c r="O310" s="38">
        <v>0.92146596858638741</v>
      </c>
      <c r="P310" s="22"/>
      <c r="Q310" s="23"/>
      <c r="R310" s="29"/>
    </row>
    <row r="311" spans="1:18" ht="17.25" customHeight="1" x14ac:dyDescent="0.25">
      <c r="A311" s="51">
        <v>300</v>
      </c>
      <c r="B311" s="17">
        <f>VLOOKUP(A311,'[2]BASE 2022'!$E$5:$AX$1380,18,0)</f>
        <v>44573</v>
      </c>
      <c r="C311" s="33">
        <f>VLOOKUP(A311,'[2]BASE 2022'!$E$5:$AX$1380,28,0)</f>
        <v>44573</v>
      </c>
      <c r="D311" s="26" t="str">
        <f>VLOOKUP(A311,'[2]BASE 2022'!$E$5:$AX$1380,24,0)</f>
        <v>Prestación de Servicios Profesionales</v>
      </c>
      <c r="E311" s="19" t="s">
        <v>2414</v>
      </c>
      <c r="F311" s="19" t="s">
        <v>643</v>
      </c>
      <c r="G311" s="34">
        <v>37080000</v>
      </c>
      <c r="H311" s="18">
        <f>VLOOKUP(A311,'[2]BASE 2022'!$E$5:$AX$1380,37,0)</f>
        <v>44753</v>
      </c>
      <c r="I311" s="20" t="s">
        <v>339</v>
      </c>
      <c r="J311" s="35" t="s">
        <v>1698</v>
      </c>
      <c r="K311" s="48">
        <v>0</v>
      </c>
      <c r="L311" s="36">
        <v>0</v>
      </c>
      <c r="M311" s="36"/>
      <c r="N311" s="37">
        <v>37080000</v>
      </c>
      <c r="O311" s="38">
        <v>1</v>
      </c>
      <c r="P311" s="22"/>
      <c r="Q311" s="23"/>
      <c r="R311" s="29"/>
    </row>
    <row r="312" spans="1:18" ht="17.25" customHeight="1" x14ac:dyDescent="0.25">
      <c r="A312" s="51">
        <v>301</v>
      </c>
      <c r="B312" s="17">
        <f>VLOOKUP(A312,'[2]BASE 2022'!$E$5:$AX$1380,18,0)</f>
        <v>44573</v>
      </c>
      <c r="C312" s="33">
        <f>VLOOKUP(A312,'[2]BASE 2022'!$E$5:$AX$1380,28,0)</f>
        <v>44574</v>
      </c>
      <c r="D312" s="26" t="str">
        <f>VLOOKUP(A312,'[2]BASE 2022'!$E$5:$AX$1380,24,0)</f>
        <v>Prestación de Servicios  de Apoyo a la Gestión</v>
      </c>
      <c r="E312" s="19" t="s">
        <v>199</v>
      </c>
      <c r="F312" s="19" t="s">
        <v>816</v>
      </c>
      <c r="G312" s="34">
        <v>50600000</v>
      </c>
      <c r="H312" s="18">
        <f>VLOOKUP(A312,'[2]BASE 2022'!$E$5:$AX$1380,37,0)</f>
        <v>44956</v>
      </c>
      <c r="I312" s="20" t="s">
        <v>339</v>
      </c>
      <c r="J312" s="35" t="s">
        <v>1699</v>
      </c>
      <c r="K312" s="48">
        <v>1</v>
      </c>
      <c r="L312" s="36">
        <v>4840000</v>
      </c>
      <c r="M312" s="36"/>
      <c r="N312" s="37">
        <v>55440000</v>
      </c>
      <c r="O312" s="38">
        <v>0.92146596858638741</v>
      </c>
      <c r="P312" s="22"/>
      <c r="Q312" s="23"/>
      <c r="R312" s="29"/>
    </row>
    <row r="313" spans="1:18" ht="17.25" customHeight="1" x14ac:dyDescent="0.25">
      <c r="A313" s="51">
        <v>302</v>
      </c>
      <c r="B313" s="17">
        <f>VLOOKUP(A313,'[2]BASE 2022'!$E$5:$AX$1380,18,0)</f>
        <v>44574</v>
      </c>
      <c r="C313" s="33">
        <f>VLOOKUP(A313,'[2]BASE 2022'!$E$5:$AX$1380,28,0)</f>
        <v>44575</v>
      </c>
      <c r="D313" s="26" t="str">
        <f>VLOOKUP(A313,'[2]BASE 2022'!$E$5:$AX$1380,24,0)</f>
        <v>Prestación de Servicios  de Apoyo a la Gestión</v>
      </c>
      <c r="E313" s="19" t="s">
        <v>511</v>
      </c>
      <c r="F313" s="19" t="s">
        <v>817</v>
      </c>
      <c r="G313" s="34">
        <v>24903000</v>
      </c>
      <c r="H313" s="18">
        <f>VLOOKUP(A313,'[2]BASE 2022'!$E$5:$AX$1380,37,0)</f>
        <v>44925</v>
      </c>
      <c r="I313" s="20" t="s">
        <v>339</v>
      </c>
      <c r="J313" s="35" t="s">
        <v>1700</v>
      </c>
      <c r="K313" s="48">
        <v>1</v>
      </c>
      <c r="L313" s="36">
        <v>7101967</v>
      </c>
      <c r="M313" s="36"/>
      <c r="N313" s="37">
        <v>32004967</v>
      </c>
      <c r="O313" s="38">
        <v>1</v>
      </c>
      <c r="P313" s="22"/>
      <c r="Q313" s="23"/>
      <c r="R313" s="29"/>
    </row>
    <row r="314" spans="1:18" ht="17.25" customHeight="1" x14ac:dyDescent="0.25">
      <c r="A314" s="51">
        <v>303</v>
      </c>
      <c r="B314" s="17">
        <f>VLOOKUP(A314,'[2]BASE 2022'!$E$5:$AX$1380,18,0)</f>
        <v>44573</v>
      </c>
      <c r="C314" s="33">
        <f>VLOOKUP(A314,'[2]BASE 2022'!$E$5:$AX$1380,28,0)</f>
        <v>44580</v>
      </c>
      <c r="D314" s="26" t="str">
        <f>VLOOKUP(A314,'[2]BASE 2022'!$E$5:$AX$1380,24,0)</f>
        <v>Prestación de Servicios Profesionales</v>
      </c>
      <c r="E314" s="19" t="s">
        <v>2273</v>
      </c>
      <c r="F314" s="19" t="s">
        <v>818</v>
      </c>
      <c r="G314" s="34">
        <v>31800000</v>
      </c>
      <c r="H314" s="18">
        <f>VLOOKUP(A314,'[2]BASE 2022'!$E$5:$AX$1380,37,0)</f>
        <v>44760</v>
      </c>
      <c r="I314" s="20" t="s">
        <v>339</v>
      </c>
      <c r="J314" s="35" t="s">
        <v>1701</v>
      </c>
      <c r="K314" s="48">
        <v>0</v>
      </c>
      <c r="L314" s="36">
        <v>0</v>
      </c>
      <c r="M314" s="36"/>
      <c r="N314" s="37">
        <v>31800000</v>
      </c>
      <c r="O314" s="38">
        <v>1</v>
      </c>
      <c r="P314" s="22"/>
      <c r="Q314" s="23"/>
      <c r="R314" s="29"/>
    </row>
    <row r="315" spans="1:18" ht="17.25" customHeight="1" x14ac:dyDescent="0.25">
      <c r="A315" s="51">
        <v>304</v>
      </c>
      <c r="B315" s="17">
        <f>VLOOKUP(A315,'[2]BASE 2022'!$E$5:$AX$1380,18,0)</f>
        <v>44573</v>
      </c>
      <c r="C315" s="33">
        <f>VLOOKUP(A315,'[2]BASE 2022'!$E$5:$AX$1380,28,0)</f>
        <v>44581</v>
      </c>
      <c r="D315" s="26" t="str">
        <f>VLOOKUP(A315,'[2]BASE 2022'!$E$5:$AX$1380,24,0)</f>
        <v>Prestación de Servicios Profesionales</v>
      </c>
      <c r="E315" s="19" t="s">
        <v>1250</v>
      </c>
      <c r="F315" s="19" t="s">
        <v>819</v>
      </c>
      <c r="G315" s="34">
        <v>74800000</v>
      </c>
      <c r="H315" s="18">
        <f>VLOOKUP(A315,'[2]BASE 2022'!$E$5:$AX$1380,37,0)</f>
        <v>44914</v>
      </c>
      <c r="I315" s="20" t="s">
        <v>339</v>
      </c>
      <c r="J315" s="35" t="s">
        <v>1702</v>
      </c>
      <c r="K315" s="48">
        <v>0</v>
      </c>
      <c r="L315" s="36">
        <v>0</v>
      </c>
      <c r="M315" s="36"/>
      <c r="N315" s="37">
        <v>74800000</v>
      </c>
      <c r="O315" s="38">
        <v>1</v>
      </c>
      <c r="P315" s="22"/>
      <c r="Q315" s="23"/>
      <c r="R315" s="29"/>
    </row>
    <row r="316" spans="1:18" ht="17.25" customHeight="1" x14ac:dyDescent="0.25">
      <c r="A316" s="51">
        <v>305</v>
      </c>
      <c r="B316" s="17">
        <f>VLOOKUP(A316,'[2]BASE 2022'!$E$5:$AX$1380,18,0)</f>
        <v>44573</v>
      </c>
      <c r="C316" s="33">
        <f>VLOOKUP(A316,'[2]BASE 2022'!$E$5:$AX$1380,28,0)</f>
        <v>44585</v>
      </c>
      <c r="D316" s="26" t="str">
        <f>VLOOKUP(A316,'[2]BASE 2022'!$E$5:$AX$1380,24,0)</f>
        <v>Prestación de Servicios Profesionales</v>
      </c>
      <c r="E316" s="19" t="s">
        <v>487</v>
      </c>
      <c r="F316" s="19" t="s">
        <v>820</v>
      </c>
      <c r="G316" s="34">
        <v>157500000</v>
      </c>
      <c r="H316" s="18">
        <f>VLOOKUP(A316,'[2]BASE 2022'!$E$5:$AX$1380,37,0)</f>
        <v>45035</v>
      </c>
      <c r="I316" s="20" t="s">
        <v>2399</v>
      </c>
      <c r="J316" s="35" t="s">
        <v>1703</v>
      </c>
      <c r="K316" s="48">
        <v>1</v>
      </c>
      <c r="L316" s="36">
        <v>12910333</v>
      </c>
      <c r="M316" s="36"/>
      <c r="N316" s="37">
        <v>170410333</v>
      </c>
      <c r="O316" s="38">
        <v>0.75777777777777777</v>
      </c>
      <c r="P316" s="22"/>
      <c r="Q316" s="23"/>
      <c r="R316" s="29"/>
    </row>
    <row r="317" spans="1:18" ht="17.25" customHeight="1" x14ac:dyDescent="0.25">
      <c r="A317" s="51">
        <v>306</v>
      </c>
      <c r="B317" s="17">
        <f>VLOOKUP(A317,'[2]BASE 2022'!$E$5:$AX$1380,18,0)</f>
        <v>44573</v>
      </c>
      <c r="C317" s="33">
        <f>VLOOKUP(A317,'[2]BASE 2022'!$E$5:$AX$1380,28,0)</f>
        <v>44581</v>
      </c>
      <c r="D317" s="26" t="str">
        <f>VLOOKUP(A317,'[2]BASE 2022'!$E$5:$AX$1380,24,0)</f>
        <v>Prestación de Servicios Profesionales</v>
      </c>
      <c r="E317" s="19" t="s">
        <v>288</v>
      </c>
      <c r="F317" s="19" t="s">
        <v>821</v>
      </c>
      <c r="G317" s="34">
        <v>104500000</v>
      </c>
      <c r="H317" s="18">
        <f>VLOOKUP(A317,'[2]BASE 2022'!$E$5:$AX$1380,37,0)</f>
        <v>44925</v>
      </c>
      <c r="I317" s="20" t="s">
        <v>339</v>
      </c>
      <c r="J317" s="35" t="s">
        <v>1704</v>
      </c>
      <c r="K317" s="48">
        <v>1</v>
      </c>
      <c r="L317" s="36">
        <v>3483333</v>
      </c>
      <c r="M317" s="36"/>
      <c r="N317" s="37">
        <v>107983333</v>
      </c>
      <c r="O317" s="38">
        <v>1</v>
      </c>
      <c r="P317" s="22"/>
      <c r="Q317" s="23"/>
      <c r="R317" s="29"/>
    </row>
    <row r="318" spans="1:18" ht="17.25" customHeight="1" x14ac:dyDescent="0.25">
      <c r="A318" s="51">
        <v>307</v>
      </c>
      <c r="B318" s="17">
        <f>VLOOKUP(A318,'[2]BASE 2022'!$E$5:$AX$1380,18,0)</f>
        <v>44573</v>
      </c>
      <c r="C318" s="33">
        <f>VLOOKUP(A318,'[2]BASE 2022'!$E$5:$AX$1380,28,0)</f>
        <v>44575</v>
      </c>
      <c r="D318" s="26" t="str">
        <f>VLOOKUP(A318,'[2]BASE 2022'!$E$5:$AX$1380,24,0)</f>
        <v>Prestación de Servicios Profesionales</v>
      </c>
      <c r="E318" s="19" t="s">
        <v>2871</v>
      </c>
      <c r="F318" s="19" t="s">
        <v>808</v>
      </c>
      <c r="G318" s="34">
        <v>74800000</v>
      </c>
      <c r="H318" s="18">
        <f>VLOOKUP(A318,'[2]BASE 2022'!$E$5:$AX$1380,37,0)</f>
        <v>44908</v>
      </c>
      <c r="I318" s="20" t="s">
        <v>339</v>
      </c>
      <c r="J318" s="35" t="s">
        <v>1705</v>
      </c>
      <c r="K318" s="48">
        <v>0</v>
      </c>
      <c r="L318" s="36">
        <v>0</v>
      </c>
      <c r="M318" s="36"/>
      <c r="N318" s="37">
        <v>74800000</v>
      </c>
      <c r="O318" s="38">
        <v>1</v>
      </c>
      <c r="P318" s="22"/>
      <c r="Q318" s="23"/>
      <c r="R318" s="29"/>
    </row>
    <row r="319" spans="1:18" ht="17.25" customHeight="1" x14ac:dyDescent="0.25">
      <c r="A319" s="51">
        <v>308</v>
      </c>
      <c r="B319" s="17">
        <f>VLOOKUP(A319,'[2]BASE 2022'!$E$5:$AX$1380,18,0)</f>
        <v>44574</v>
      </c>
      <c r="C319" s="33">
        <f>VLOOKUP(A319,'[2]BASE 2022'!$E$5:$AX$1380,28,0)</f>
        <v>44579</v>
      </c>
      <c r="D319" s="26" t="str">
        <f>VLOOKUP(A319,'[2]BASE 2022'!$E$5:$AX$1380,24,0)</f>
        <v>Prestación de Servicios Profesionales</v>
      </c>
      <c r="E319" s="19" t="s">
        <v>1251</v>
      </c>
      <c r="F319" s="19" t="s">
        <v>822</v>
      </c>
      <c r="G319" s="34">
        <v>80300000</v>
      </c>
      <c r="H319" s="18">
        <f>VLOOKUP(A319,'[2]BASE 2022'!$E$5:$AX$1380,37,0)</f>
        <v>44925</v>
      </c>
      <c r="I319" s="20" t="s">
        <v>339</v>
      </c>
      <c r="J319" s="35" t="s">
        <v>1706</v>
      </c>
      <c r="K319" s="48">
        <v>1</v>
      </c>
      <c r="L319" s="36">
        <v>3163333</v>
      </c>
      <c r="M319" s="36"/>
      <c r="N319" s="37">
        <v>83463333</v>
      </c>
      <c r="O319" s="38">
        <v>1</v>
      </c>
      <c r="P319" s="22"/>
      <c r="Q319" s="23"/>
      <c r="R319" s="29"/>
    </row>
    <row r="320" spans="1:18" ht="17.25" customHeight="1" x14ac:dyDescent="0.25">
      <c r="A320" s="51">
        <v>309</v>
      </c>
      <c r="B320" s="17">
        <f>VLOOKUP(A320,'[2]BASE 2022'!$E$5:$AX$1380,18,0)</f>
        <v>44574</v>
      </c>
      <c r="C320" s="33">
        <f>VLOOKUP(A320,'[2]BASE 2022'!$E$5:$AX$1380,28,0)</f>
        <v>44575</v>
      </c>
      <c r="D320" s="26" t="str">
        <f>VLOOKUP(A320,'[2]BASE 2022'!$E$5:$AX$1380,24,0)</f>
        <v>Prestación de Servicios Profesionales</v>
      </c>
      <c r="E320" s="19" t="s">
        <v>427</v>
      </c>
      <c r="F320" s="19" t="s">
        <v>823</v>
      </c>
      <c r="G320" s="34">
        <v>80300000</v>
      </c>
      <c r="H320" s="18">
        <f>VLOOKUP(A320,'[2]BASE 2022'!$E$5:$AX$1380,37,0)</f>
        <v>44925</v>
      </c>
      <c r="I320" s="20" t="s">
        <v>339</v>
      </c>
      <c r="J320" s="35" t="s">
        <v>1707</v>
      </c>
      <c r="K320" s="48">
        <v>1</v>
      </c>
      <c r="L320" s="36">
        <v>4136667</v>
      </c>
      <c r="M320" s="36"/>
      <c r="N320" s="37">
        <v>84436667</v>
      </c>
      <c r="O320" s="38">
        <v>1</v>
      </c>
      <c r="P320" s="22"/>
      <c r="Q320" s="23"/>
      <c r="R320" s="29"/>
    </row>
    <row r="321" spans="1:18" ht="17.25" customHeight="1" x14ac:dyDescent="0.25">
      <c r="A321" s="51">
        <v>310</v>
      </c>
      <c r="B321" s="17">
        <f>VLOOKUP(A321,'[2]BASE 2022'!$E$5:$AX$1380,18,0)</f>
        <v>44573</v>
      </c>
      <c r="C321" s="33">
        <f>VLOOKUP(A321,'[2]BASE 2022'!$E$5:$AX$1380,28,0)</f>
        <v>44579</v>
      </c>
      <c r="D321" s="26" t="str">
        <f>VLOOKUP(A321,'[2]BASE 2022'!$E$5:$AX$1380,24,0)</f>
        <v>Prestación de Servicios Profesionales</v>
      </c>
      <c r="E321" s="19" t="s">
        <v>1252</v>
      </c>
      <c r="F321" s="19" t="s">
        <v>824</v>
      </c>
      <c r="G321" s="34">
        <v>74800000</v>
      </c>
      <c r="H321" s="18">
        <f>VLOOKUP(A321,'[2]BASE 2022'!$E$5:$AX$1380,37,0)</f>
        <v>44941</v>
      </c>
      <c r="I321" s="20" t="s">
        <v>339</v>
      </c>
      <c r="J321" s="35" t="s">
        <v>1708</v>
      </c>
      <c r="K321" s="48">
        <v>1</v>
      </c>
      <c r="L321" s="36">
        <v>6346667</v>
      </c>
      <c r="M321" s="36"/>
      <c r="N321" s="37">
        <v>81146667</v>
      </c>
      <c r="O321" s="38">
        <v>0.95856353591160226</v>
      </c>
      <c r="P321" s="22"/>
      <c r="Q321" s="23"/>
      <c r="R321" s="29"/>
    </row>
    <row r="322" spans="1:18" ht="17.25" customHeight="1" x14ac:dyDescent="0.25">
      <c r="A322" s="51">
        <v>311</v>
      </c>
      <c r="B322" s="17">
        <f>VLOOKUP(A322,'[2]BASE 2022'!$E$5:$AX$1380,18,0)</f>
        <v>44573</v>
      </c>
      <c r="C322" s="33">
        <f>VLOOKUP(A322,'[2]BASE 2022'!$E$5:$AX$1380,28,0)</f>
        <v>44575</v>
      </c>
      <c r="D322" s="26" t="str">
        <f>VLOOKUP(A322,'[2]BASE 2022'!$E$5:$AX$1380,24,0)</f>
        <v>Prestación de Servicios Profesionales</v>
      </c>
      <c r="E322" s="19" t="s">
        <v>85</v>
      </c>
      <c r="F322" s="19" t="s">
        <v>825</v>
      </c>
      <c r="G322" s="34">
        <v>161000000</v>
      </c>
      <c r="H322" s="18">
        <f>VLOOKUP(A322,'[2]BASE 2022'!$E$5:$AX$1380,37,0)</f>
        <v>44923</v>
      </c>
      <c r="I322" s="20" t="s">
        <v>339</v>
      </c>
      <c r="J322" s="35" t="s">
        <v>1709</v>
      </c>
      <c r="K322" s="48">
        <v>0</v>
      </c>
      <c r="L322" s="36">
        <v>0</v>
      </c>
      <c r="M322" s="36"/>
      <c r="N322" s="37">
        <v>161000000</v>
      </c>
      <c r="O322" s="38">
        <v>1</v>
      </c>
      <c r="P322" s="22"/>
      <c r="Q322" s="23"/>
      <c r="R322" s="29"/>
    </row>
    <row r="323" spans="1:18" ht="17.25" customHeight="1" x14ac:dyDescent="0.25">
      <c r="A323" s="51">
        <v>312</v>
      </c>
      <c r="B323" s="17">
        <f>VLOOKUP(A323,'[2]BASE 2022'!$E$5:$AX$1380,18,0)</f>
        <v>44573</v>
      </c>
      <c r="C323" s="33">
        <f>VLOOKUP(A323,'[2]BASE 2022'!$E$5:$AX$1380,28,0)</f>
        <v>44575</v>
      </c>
      <c r="D323" s="26" t="str">
        <f>VLOOKUP(A323,'[2]BASE 2022'!$E$5:$AX$1380,24,0)</f>
        <v>Prestación de Servicios Profesionales</v>
      </c>
      <c r="E323" s="19" t="s">
        <v>257</v>
      </c>
      <c r="F323" s="19" t="s">
        <v>285</v>
      </c>
      <c r="G323" s="34">
        <v>65739750</v>
      </c>
      <c r="H323" s="18">
        <f>VLOOKUP(A323,'[2]BASE 2022'!$E$5:$AX$1380,37,0)</f>
        <v>44941</v>
      </c>
      <c r="I323" s="20" t="s">
        <v>339</v>
      </c>
      <c r="J323" s="35" t="s">
        <v>1710</v>
      </c>
      <c r="K323" s="48">
        <v>1</v>
      </c>
      <c r="L323" s="36">
        <v>3239350</v>
      </c>
      <c r="M323" s="36"/>
      <c r="N323" s="37">
        <v>68979100</v>
      </c>
      <c r="O323" s="38">
        <v>0.95901639344262291</v>
      </c>
      <c r="P323" s="22"/>
      <c r="Q323" s="23"/>
      <c r="R323" s="29"/>
    </row>
    <row r="324" spans="1:18" ht="17.25" customHeight="1" x14ac:dyDescent="0.25">
      <c r="A324" s="51">
        <v>313</v>
      </c>
      <c r="B324" s="17">
        <f>VLOOKUP(A324,'[2]BASE 2022'!$E$5:$AX$1380,18,0)</f>
        <v>44573</v>
      </c>
      <c r="C324" s="33">
        <f>VLOOKUP(A324,'[2]BASE 2022'!$E$5:$AX$1380,28,0)</f>
        <v>44575</v>
      </c>
      <c r="D324" s="26" t="str">
        <f>VLOOKUP(A324,'[2]BASE 2022'!$E$5:$AX$1380,24,0)</f>
        <v>Prestación de Servicios  de Apoyo a la Gestión</v>
      </c>
      <c r="E324" s="19" t="s">
        <v>2415</v>
      </c>
      <c r="F324" s="19" t="s">
        <v>738</v>
      </c>
      <c r="G324" s="34">
        <v>21000000</v>
      </c>
      <c r="H324" s="18">
        <f>VLOOKUP(A324,'[2]BASE 2022'!$E$5:$AX$1380,37,0)</f>
        <v>44755</v>
      </c>
      <c r="I324" s="20" t="s">
        <v>339</v>
      </c>
      <c r="J324" s="35" t="s">
        <v>1711</v>
      </c>
      <c r="K324" s="48">
        <v>0</v>
      </c>
      <c r="L324" s="36">
        <v>0</v>
      </c>
      <c r="M324" s="36"/>
      <c r="N324" s="37">
        <v>21000000</v>
      </c>
      <c r="O324" s="38">
        <v>1</v>
      </c>
      <c r="P324" s="22"/>
      <c r="Q324" s="23"/>
      <c r="R324" s="29"/>
    </row>
    <row r="325" spans="1:18" ht="17.25" customHeight="1" x14ac:dyDescent="0.25">
      <c r="A325" s="51">
        <v>314</v>
      </c>
      <c r="B325" s="17">
        <f>VLOOKUP(A325,'[2]BASE 2022'!$E$5:$AX$1380,18,0)</f>
        <v>44573</v>
      </c>
      <c r="C325" s="33">
        <f>VLOOKUP(A325,'[2]BASE 2022'!$E$5:$AX$1380,28,0)</f>
        <v>44575</v>
      </c>
      <c r="D325" s="26" t="str">
        <f>VLOOKUP(A325,'[2]BASE 2022'!$E$5:$AX$1380,24,0)</f>
        <v>Prestación de Servicios  de Apoyo a la Gestión</v>
      </c>
      <c r="E325" s="19" t="s">
        <v>2504</v>
      </c>
      <c r="F325" s="19" t="s">
        <v>738</v>
      </c>
      <c r="G325" s="34">
        <v>21000000</v>
      </c>
      <c r="H325" s="18">
        <f>VLOOKUP(A325,'[2]BASE 2022'!$E$5:$AX$1380,37,0)</f>
        <v>44755</v>
      </c>
      <c r="I325" s="20" t="s">
        <v>339</v>
      </c>
      <c r="J325" s="35" t="s">
        <v>1712</v>
      </c>
      <c r="K325" s="48">
        <v>0</v>
      </c>
      <c r="L325" s="36">
        <v>0</v>
      </c>
      <c r="M325" s="36"/>
      <c r="N325" s="37">
        <v>21000000</v>
      </c>
      <c r="O325" s="38">
        <v>1</v>
      </c>
      <c r="P325" s="22"/>
      <c r="Q325" s="23"/>
      <c r="R325" s="29"/>
    </row>
    <row r="326" spans="1:18" ht="17.25" customHeight="1" x14ac:dyDescent="0.25">
      <c r="A326" s="51">
        <v>315</v>
      </c>
      <c r="B326" s="17">
        <f>VLOOKUP(A326,'[2]BASE 2022'!$E$5:$AX$1380,18,0)</f>
        <v>44573</v>
      </c>
      <c r="C326" s="33">
        <f>VLOOKUP(A326,'[2]BASE 2022'!$E$5:$AX$1380,28,0)</f>
        <v>44574</v>
      </c>
      <c r="D326" s="26" t="str">
        <f>VLOOKUP(A326,'[2]BASE 2022'!$E$5:$AX$1380,24,0)</f>
        <v>Prestación de Servicios Profesionales</v>
      </c>
      <c r="E326" s="19" t="s">
        <v>221</v>
      </c>
      <c r="F326" s="19" t="s">
        <v>826</v>
      </c>
      <c r="G326" s="34">
        <v>94760000</v>
      </c>
      <c r="H326" s="18">
        <f>VLOOKUP(A326,'[2]BASE 2022'!$E$5:$AX$1380,37,0)</f>
        <v>45016</v>
      </c>
      <c r="I326" s="20" t="s">
        <v>339</v>
      </c>
      <c r="J326" s="35" t="s">
        <v>1713</v>
      </c>
      <c r="K326" s="48">
        <v>1</v>
      </c>
      <c r="L326" s="36">
        <v>25544000</v>
      </c>
      <c r="M326" s="36"/>
      <c r="N326" s="37">
        <v>120304000</v>
      </c>
      <c r="O326" s="38">
        <v>0.7963800904977375</v>
      </c>
      <c r="P326" s="22"/>
      <c r="Q326" s="23"/>
      <c r="R326" s="29"/>
    </row>
    <row r="327" spans="1:18" ht="17.25" customHeight="1" x14ac:dyDescent="0.25">
      <c r="A327" s="51">
        <v>316</v>
      </c>
      <c r="B327" s="17">
        <f>VLOOKUP(A327,'[2]BASE 2022'!$E$5:$AX$1380,18,0)</f>
        <v>44573</v>
      </c>
      <c r="C327" s="33">
        <f>VLOOKUP(A327,'[2]BASE 2022'!$E$5:$AX$1380,28,0)</f>
        <v>44575</v>
      </c>
      <c r="D327" s="26" t="str">
        <f>VLOOKUP(A327,'[2]BASE 2022'!$E$5:$AX$1380,24,0)</f>
        <v>Prestación de Servicios  de Apoyo a la Gestión</v>
      </c>
      <c r="E327" s="19" t="s">
        <v>2973</v>
      </c>
      <c r="F327" s="19" t="s">
        <v>827</v>
      </c>
      <c r="G327" s="34">
        <v>32445000</v>
      </c>
      <c r="H327" s="18">
        <f>VLOOKUP(A327,'[2]BASE 2022'!$E$5:$AX$1380,37,0)</f>
        <v>44847</v>
      </c>
      <c r="I327" s="20" t="s">
        <v>339</v>
      </c>
      <c r="J327" s="35" t="s">
        <v>1714</v>
      </c>
      <c r="K327" s="48">
        <v>0</v>
      </c>
      <c r="L327" s="36">
        <v>0</v>
      </c>
      <c r="M327" s="36"/>
      <c r="N327" s="37">
        <v>32445000</v>
      </c>
      <c r="O327" s="38">
        <v>1</v>
      </c>
      <c r="P327" s="22"/>
      <c r="Q327" s="23"/>
      <c r="R327" s="29"/>
    </row>
    <row r="328" spans="1:18" ht="17.25" customHeight="1" x14ac:dyDescent="0.25">
      <c r="A328" s="51">
        <v>317</v>
      </c>
      <c r="B328" s="17">
        <f>VLOOKUP(A328,'[2]BASE 2022'!$E$5:$AX$1380,18,0)</f>
        <v>44573</v>
      </c>
      <c r="C328" s="33">
        <f>VLOOKUP(A328,'[2]BASE 2022'!$E$5:$AX$1380,28,0)</f>
        <v>44575</v>
      </c>
      <c r="D328" s="26" t="str">
        <f>VLOOKUP(A328,'[2]BASE 2022'!$E$5:$AX$1380,24,0)</f>
        <v>Prestación de Servicios Profesionales</v>
      </c>
      <c r="E328" s="19" t="s">
        <v>252</v>
      </c>
      <c r="F328" s="19" t="s">
        <v>828</v>
      </c>
      <c r="G328" s="34">
        <v>47700000</v>
      </c>
      <c r="H328" s="18">
        <f>VLOOKUP(A328,'[2]BASE 2022'!$E$5:$AX$1380,37,0)</f>
        <v>44847</v>
      </c>
      <c r="I328" s="20" t="s">
        <v>339</v>
      </c>
      <c r="J328" s="35" t="s">
        <v>1715</v>
      </c>
      <c r="K328" s="48">
        <v>0</v>
      </c>
      <c r="L328" s="36">
        <v>0</v>
      </c>
      <c r="M328" s="36"/>
      <c r="N328" s="37">
        <v>47700000</v>
      </c>
      <c r="O328" s="38">
        <v>1</v>
      </c>
      <c r="P328" s="22"/>
      <c r="Q328" s="23"/>
      <c r="R328" s="29"/>
    </row>
    <row r="329" spans="1:18" ht="17.25" customHeight="1" x14ac:dyDescent="0.25">
      <c r="A329" s="51">
        <v>318</v>
      </c>
      <c r="B329" s="17">
        <f>VLOOKUP(A329,'[2]BASE 2022'!$E$5:$AX$1380,18,0)</f>
        <v>44574</v>
      </c>
      <c r="C329" s="33">
        <f>VLOOKUP(A329,'[2]BASE 2022'!$E$5:$AX$1380,28,0)</f>
        <v>44575</v>
      </c>
      <c r="D329" s="26" t="str">
        <f>VLOOKUP(A329,'[2]BASE 2022'!$E$5:$AX$1380,24,0)</f>
        <v>Prestación de Servicios Profesionales</v>
      </c>
      <c r="E329" s="19" t="s">
        <v>241</v>
      </c>
      <c r="F329" s="19" t="s">
        <v>829</v>
      </c>
      <c r="G329" s="34">
        <v>106605000</v>
      </c>
      <c r="H329" s="18">
        <f>VLOOKUP(A329,'[2]BASE 2022'!$E$5:$AX$1380,37,0)</f>
        <v>44923</v>
      </c>
      <c r="I329" s="20" t="s">
        <v>339</v>
      </c>
      <c r="J329" s="35" t="s">
        <v>1716</v>
      </c>
      <c r="K329" s="48">
        <v>0</v>
      </c>
      <c r="L329" s="36">
        <v>0</v>
      </c>
      <c r="M329" s="36"/>
      <c r="N329" s="37">
        <v>106605000</v>
      </c>
      <c r="O329" s="38">
        <v>1</v>
      </c>
      <c r="P329" s="22"/>
      <c r="Q329" s="23"/>
      <c r="R329" s="29"/>
    </row>
    <row r="330" spans="1:18" ht="17.25" customHeight="1" x14ac:dyDescent="0.25">
      <c r="A330" s="51">
        <v>319</v>
      </c>
      <c r="B330" s="17">
        <f>VLOOKUP(A330,'[2]BASE 2022'!$E$5:$AX$1380,18,0)</f>
        <v>44573</v>
      </c>
      <c r="C330" s="33">
        <f>VLOOKUP(A330,'[2]BASE 2022'!$E$5:$AX$1380,28,0)</f>
        <v>44578</v>
      </c>
      <c r="D330" s="26" t="str">
        <f>VLOOKUP(A330,'[2]BASE 2022'!$E$5:$AX$1380,24,0)</f>
        <v>Prestación de Servicios Profesionales</v>
      </c>
      <c r="E330" s="19" t="s">
        <v>1253</v>
      </c>
      <c r="F330" s="19" t="s">
        <v>830</v>
      </c>
      <c r="G330" s="34">
        <v>82258000</v>
      </c>
      <c r="H330" s="18">
        <f>VLOOKUP(A330,'[2]BASE 2022'!$E$5:$AX$1380,37,0)</f>
        <v>45016</v>
      </c>
      <c r="I330" s="20" t="s">
        <v>339</v>
      </c>
      <c r="J330" s="35" t="s">
        <v>1717</v>
      </c>
      <c r="K330" s="48">
        <v>1</v>
      </c>
      <c r="L330" s="36">
        <v>25923733</v>
      </c>
      <c r="M330" s="36"/>
      <c r="N330" s="37">
        <v>108181733</v>
      </c>
      <c r="O330" s="38">
        <v>0.79452054794520544</v>
      </c>
      <c r="P330" s="22"/>
      <c r="Q330" s="23"/>
      <c r="R330" s="29"/>
    </row>
    <row r="331" spans="1:18" ht="17.25" customHeight="1" x14ac:dyDescent="0.25">
      <c r="A331" s="51">
        <v>320</v>
      </c>
      <c r="B331" s="17">
        <f>VLOOKUP(A331,'[2]BASE 2022'!$E$5:$AX$1380,18,0)</f>
        <v>44573</v>
      </c>
      <c r="C331" s="33">
        <f>VLOOKUP(A331,'[2]BASE 2022'!$E$5:$AX$1380,28,0)</f>
        <v>44580</v>
      </c>
      <c r="D331" s="26" t="str">
        <f>VLOOKUP(A331,'[2]BASE 2022'!$E$5:$AX$1380,24,0)</f>
        <v>Prestación de Servicios Profesionales</v>
      </c>
      <c r="E331" s="19" t="s">
        <v>55</v>
      </c>
      <c r="F331" s="19" t="s">
        <v>831</v>
      </c>
      <c r="G331" s="34">
        <v>90640000</v>
      </c>
      <c r="H331" s="18">
        <f>VLOOKUP(A331,'[2]BASE 2022'!$E$5:$AX$1380,37,0)</f>
        <v>45003</v>
      </c>
      <c r="I331" s="20" t="s">
        <v>339</v>
      </c>
      <c r="J331" s="35" t="s">
        <v>1718</v>
      </c>
      <c r="K331" s="48">
        <v>1</v>
      </c>
      <c r="L331" s="36">
        <v>24720000</v>
      </c>
      <c r="M331" s="36"/>
      <c r="N331" s="37">
        <v>115360000</v>
      </c>
      <c r="O331" s="38">
        <v>0.81796690307328601</v>
      </c>
      <c r="P331" s="22"/>
      <c r="Q331" s="23"/>
      <c r="R331" s="29"/>
    </row>
    <row r="332" spans="1:18" ht="17.25" customHeight="1" x14ac:dyDescent="0.25">
      <c r="A332" s="51">
        <v>321</v>
      </c>
      <c r="B332" s="17">
        <f>VLOOKUP(A332,'[2]BASE 2022'!$E$5:$AX$1380,18,0)</f>
        <v>44573</v>
      </c>
      <c r="C332" s="33">
        <f>VLOOKUP(A332,'[2]BASE 2022'!$E$5:$AX$1380,28,0)</f>
        <v>44578</v>
      </c>
      <c r="D332" s="26" t="str">
        <f>VLOOKUP(A332,'[2]BASE 2022'!$E$5:$AX$1380,24,0)</f>
        <v>Prestación de Servicios Profesionales</v>
      </c>
      <c r="E332" s="19" t="s">
        <v>80</v>
      </c>
      <c r="F332" s="19" t="s">
        <v>832</v>
      </c>
      <c r="G332" s="34">
        <v>82258000</v>
      </c>
      <c r="H332" s="18">
        <f>VLOOKUP(A332,'[2]BASE 2022'!$E$5:$AX$1380,37,0)</f>
        <v>45016</v>
      </c>
      <c r="I332" s="20" t="s">
        <v>339</v>
      </c>
      <c r="J332" s="35" t="s">
        <v>1719</v>
      </c>
      <c r="K332" s="48">
        <v>1</v>
      </c>
      <c r="L332" s="36">
        <v>25923733</v>
      </c>
      <c r="M332" s="36"/>
      <c r="N332" s="37">
        <v>108181733</v>
      </c>
      <c r="O332" s="38">
        <v>0.79452054794520544</v>
      </c>
      <c r="P332" s="22"/>
      <c r="Q332" s="23"/>
      <c r="R332" s="29"/>
    </row>
    <row r="333" spans="1:18" ht="17.25" customHeight="1" x14ac:dyDescent="0.25">
      <c r="A333" s="51">
        <v>322</v>
      </c>
      <c r="B333" s="17">
        <f>VLOOKUP(A333,'[2]BASE 2022'!$E$5:$AX$1380,18,0)</f>
        <v>44573</v>
      </c>
      <c r="C333" s="33">
        <f>VLOOKUP(A333,'[2]BASE 2022'!$E$5:$AX$1380,28,0)</f>
        <v>44578</v>
      </c>
      <c r="D333" s="26" t="str">
        <f>VLOOKUP(A333,'[2]BASE 2022'!$E$5:$AX$1380,24,0)</f>
        <v>Prestación de Servicios Profesionales</v>
      </c>
      <c r="E333" s="19" t="s">
        <v>457</v>
      </c>
      <c r="F333" s="19" t="s">
        <v>833</v>
      </c>
      <c r="G333" s="34">
        <v>57783000</v>
      </c>
      <c r="H333" s="18">
        <f>VLOOKUP(A333,'[2]BASE 2022'!$E$5:$AX$1380,37,0)</f>
        <v>45046</v>
      </c>
      <c r="I333" s="20" t="s">
        <v>339</v>
      </c>
      <c r="J333" s="35" t="s">
        <v>1720</v>
      </c>
      <c r="K333" s="48">
        <v>1</v>
      </c>
      <c r="L333" s="36">
        <v>23463400</v>
      </c>
      <c r="M333" s="36"/>
      <c r="N333" s="37">
        <v>81246400</v>
      </c>
      <c r="O333" s="38">
        <v>0.74358974358974361</v>
      </c>
      <c r="P333" s="22"/>
      <c r="Q333" s="23"/>
      <c r="R333" s="29"/>
    </row>
    <row r="334" spans="1:18" ht="17.25" customHeight="1" x14ac:dyDescent="0.25">
      <c r="A334" s="51">
        <v>323</v>
      </c>
      <c r="B334" s="17">
        <f>VLOOKUP(A334,'[2]BASE 2022'!$E$5:$AX$1380,18,0)</f>
        <v>44573</v>
      </c>
      <c r="C334" s="33">
        <f>VLOOKUP(A334,'[2]BASE 2022'!$E$5:$AX$1380,28,0)</f>
        <v>44578</v>
      </c>
      <c r="D334" s="26" t="str">
        <f>VLOOKUP(A334,'[2]BASE 2022'!$E$5:$AX$1380,24,0)</f>
        <v>Prestación de Servicios Profesionales</v>
      </c>
      <c r="E334" s="19" t="s">
        <v>320</v>
      </c>
      <c r="F334" s="19" t="s">
        <v>834</v>
      </c>
      <c r="G334" s="34">
        <v>82258000</v>
      </c>
      <c r="H334" s="18">
        <f>VLOOKUP(A334,'[2]BASE 2022'!$E$5:$AX$1380,37,0)</f>
        <v>45001</v>
      </c>
      <c r="I334" s="20" t="s">
        <v>339</v>
      </c>
      <c r="J334" s="35" t="s">
        <v>1721</v>
      </c>
      <c r="K334" s="48">
        <v>1</v>
      </c>
      <c r="L334" s="36">
        <v>29912000</v>
      </c>
      <c r="M334" s="36"/>
      <c r="N334" s="37">
        <v>112170000</v>
      </c>
      <c r="O334" s="38">
        <v>0.82269503546099287</v>
      </c>
      <c r="P334" s="22"/>
      <c r="Q334" s="23"/>
      <c r="R334" s="29"/>
    </row>
    <row r="335" spans="1:18" ht="17.25" customHeight="1" x14ac:dyDescent="0.25">
      <c r="A335" s="51">
        <v>324</v>
      </c>
      <c r="B335" s="17">
        <f>VLOOKUP(A335,'[2]BASE 2022'!$E$5:$AX$1380,18,0)</f>
        <v>44573</v>
      </c>
      <c r="C335" s="33">
        <f>VLOOKUP(A335,'[2]BASE 2022'!$E$5:$AX$1380,28,0)</f>
        <v>44578</v>
      </c>
      <c r="D335" s="26" t="str">
        <f>VLOOKUP(A335,'[2]BASE 2022'!$E$5:$AX$1380,24,0)</f>
        <v>Prestación de Servicios Profesionales</v>
      </c>
      <c r="E335" s="19" t="s">
        <v>2319</v>
      </c>
      <c r="F335" s="19" t="s">
        <v>835</v>
      </c>
      <c r="G335" s="34">
        <v>77000000</v>
      </c>
      <c r="H335" s="18">
        <f>VLOOKUP(A335,'[2]BASE 2022'!$E$5:$AX$1380,37,0)</f>
        <v>45001</v>
      </c>
      <c r="I335" s="20" t="s">
        <v>339</v>
      </c>
      <c r="J335" s="35" t="s">
        <v>1722</v>
      </c>
      <c r="K335" s="48">
        <v>1</v>
      </c>
      <c r="L335" s="36">
        <v>21000000</v>
      </c>
      <c r="M335" s="36"/>
      <c r="N335" s="37">
        <v>98000000</v>
      </c>
      <c r="O335" s="38">
        <v>0.82269503546099287</v>
      </c>
      <c r="P335" s="22"/>
      <c r="Q335" s="23"/>
      <c r="R335" s="29"/>
    </row>
    <row r="336" spans="1:18" ht="17.25" customHeight="1" x14ac:dyDescent="0.25">
      <c r="A336" s="51">
        <v>325</v>
      </c>
      <c r="B336" s="17">
        <f>VLOOKUP(A336,'[2]BASE 2022'!$E$5:$AX$1380,18,0)</f>
        <v>44573</v>
      </c>
      <c r="C336" s="33">
        <f>VLOOKUP(A336,'[2]BASE 2022'!$E$5:$AX$1380,28,0)</f>
        <v>44575</v>
      </c>
      <c r="D336" s="26" t="str">
        <f>VLOOKUP(A336,'[2]BASE 2022'!$E$5:$AX$1380,24,0)</f>
        <v>Prestación de Servicios Profesionales</v>
      </c>
      <c r="E336" s="19" t="s">
        <v>2872</v>
      </c>
      <c r="F336" s="19" t="s">
        <v>836</v>
      </c>
      <c r="G336" s="34">
        <v>47517333</v>
      </c>
      <c r="H336" s="18">
        <f>VLOOKUP(A336,'[2]BASE 2022'!$E$5:$AX$1380,37,0)</f>
        <v>44924</v>
      </c>
      <c r="I336" s="20" t="s">
        <v>339</v>
      </c>
      <c r="J336" s="35" t="s">
        <v>1723</v>
      </c>
      <c r="K336" s="48">
        <v>0</v>
      </c>
      <c r="L336" s="36">
        <v>0</v>
      </c>
      <c r="M336" s="36"/>
      <c r="N336" s="37">
        <v>47517333</v>
      </c>
      <c r="O336" s="38">
        <v>1</v>
      </c>
      <c r="P336" s="22"/>
      <c r="Q336" s="23"/>
      <c r="R336" s="29"/>
    </row>
    <row r="337" spans="1:18" ht="17.25" customHeight="1" x14ac:dyDescent="0.25">
      <c r="A337" s="51">
        <v>326</v>
      </c>
      <c r="B337" s="17">
        <f>VLOOKUP(A337,'[2]BASE 2022'!$E$5:$AX$1380,18,0)</f>
        <v>44573</v>
      </c>
      <c r="C337" s="33">
        <f>VLOOKUP(A337,'[2]BASE 2022'!$E$5:$AX$1380,28,0)</f>
        <v>44575</v>
      </c>
      <c r="D337" s="26" t="str">
        <f>VLOOKUP(A337,'[2]BASE 2022'!$E$5:$AX$1380,24,0)</f>
        <v>Prestación de Servicios Profesionales</v>
      </c>
      <c r="E337" s="19" t="s">
        <v>2390</v>
      </c>
      <c r="F337" s="19" t="s">
        <v>837</v>
      </c>
      <c r="G337" s="34">
        <v>46350000</v>
      </c>
      <c r="H337" s="18">
        <f>VLOOKUP(A337,'[2]BASE 2022'!$E$5:$AX$1380,37,0)</f>
        <v>44677</v>
      </c>
      <c r="I337" s="20" t="s">
        <v>339</v>
      </c>
      <c r="J337" s="35" t="s">
        <v>1724</v>
      </c>
      <c r="K337" s="48">
        <v>0</v>
      </c>
      <c r="L337" s="36">
        <v>0</v>
      </c>
      <c r="M337" s="36">
        <v>31363500</v>
      </c>
      <c r="N337" s="37">
        <v>14986500</v>
      </c>
      <c r="O337" s="38">
        <v>1</v>
      </c>
      <c r="P337" s="22"/>
      <c r="Q337" s="23"/>
      <c r="R337" s="29"/>
    </row>
    <row r="338" spans="1:18" ht="17.25" customHeight="1" x14ac:dyDescent="0.25">
      <c r="A338" s="51">
        <v>327</v>
      </c>
      <c r="B338" s="17">
        <f>VLOOKUP(A338,'[2]BASE 2022'!$E$5:$AX$1380,18,0)</f>
        <v>44574</v>
      </c>
      <c r="C338" s="33">
        <f>VLOOKUP(A338,'[2]BASE 2022'!$E$5:$AX$1380,28,0)</f>
        <v>44578</v>
      </c>
      <c r="D338" s="26" t="str">
        <f>VLOOKUP(A338,'[2]BASE 2022'!$E$5:$AX$1380,24,0)</f>
        <v>Prestación de Servicios  de Apoyo a la Gestión</v>
      </c>
      <c r="E338" s="19" t="s">
        <v>496</v>
      </c>
      <c r="F338" s="19" t="s">
        <v>838</v>
      </c>
      <c r="G338" s="34">
        <v>33990000</v>
      </c>
      <c r="H338" s="18">
        <f>VLOOKUP(A338,'[2]BASE 2022'!$E$5:$AX$1380,37,0)</f>
        <v>44925</v>
      </c>
      <c r="I338" s="20" t="s">
        <v>339</v>
      </c>
      <c r="J338" s="35" t="s">
        <v>1725</v>
      </c>
      <c r="K338" s="48">
        <v>1</v>
      </c>
      <c r="L338" s="36">
        <v>4985200</v>
      </c>
      <c r="M338" s="36"/>
      <c r="N338" s="37">
        <v>38975200</v>
      </c>
      <c r="O338" s="38">
        <v>1</v>
      </c>
      <c r="P338" s="22"/>
      <c r="Q338" s="23"/>
      <c r="R338" s="29"/>
    </row>
    <row r="339" spans="1:18" ht="17.25" customHeight="1" x14ac:dyDescent="0.25">
      <c r="A339" s="51">
        <v>328</v>
      </c>
      <c r="B339" s="17">
        <f>VLOOKUP(A339,'[2]BASE 2022'!$E$5:$AX$1380,18,0)</f>
        <v>44573</v>
      </c>
      <c r="C339" s="33">
        <f>VLOOKUP(A339,'[2]BASE 2022'!$E$5:$AX$1380,28,0)</f>
        <v>44575</v>
      </c>
      <c r="D339" s="26" t="str">
        <f>VLOOKUP(A339,'[2]BASE 2022'!$E$5:$AX$1380,24,0)</f>
        <v>Prestación de Servicios Profesionales</v>
      </c>
      <c r="E339" s="19" t="s">
        <v>1254</v>
      </c>
      <c r="F339" s="19" t="s">
        <v>839</v>
      </c>
      <c r="G339" s="34">
        <v>101849833</v>
      </c>
      <c r="H339" s="18">
        <f>VLOOKUP(A339,'[2]BASE 2022'!$E$5:$AX$1380,37,0)</f>
        <v>44928</v>
      </c>
      <c r="I339" s="20" t="s">
        <v>339</v>
      </c>
      <c r="J339" s="35" t="s">
        <v>1726</v>
      </c>
      <c r="K339" s="48">
        <v>0</v>
      </c>
      <c r="L339" s="36">
        <v>0</v>
      </c>
      <c r="M339" s="36"/>
      <c r="N339" s="37">
        <v>101849833</v>
      </c>
      <c r="O339" s="38">
        <v>0.99433427762039661</v>
      </c>
      <c r="P339" s="22"/>
      <c r="Q339" s="23"/>
      <c r="R339" s="29"/>
    </row>
    <row r="340" spans="1:18" ht="17.25" customHeight="1" x14ac:dyDescent="0.25">
      <c r="A340" s="51">
        <v>329</v>
      </c>
      <c r="B340" s="17">
        <f>VLOOKUP(A340,'[2]BASE 2022'!$E$5:$AX$1380,18,0)</f>
        <v>44573</v>
      </c>
      <c r="C340" s="33">
        <f>VLOOKUP(A340,'[2]BASE 2022'!$E$5:$AX$1380,28,0)</f>
        <v>44575</v>
      </c>
      <c r="D340" s="26" t="str">
        <f>VLOOKUP(A340,'[2]BASE 2022'!$E$5:$AX$1380,24,0)</f>
        <v>Prestación de Servicios Profesionales</v>
      </c>
      <c r="E340" s="19" t="s">
        <v>1255</v>
      </c>
      <c r="F340" s="19" t="s">
        <v>545</v>
      </c>
      <c r="G340" s="34">
        <v>53457000</v>
      </c>
      <c r="H340" s="18">
        <f>VLOOKUP(A340,'[2]BASE 2022'!$E$5:$AX$1380,37,0)</f>
        <v>44937</v>
      </c>
      <c r="I340" s="20" t="s">
        <v>339</v>
      </c>
      <c r="J340" s="35" t="s">
        <v>1727</v>
      </c>
      <c r="K340" s="48">
        <v>0</v>
      </c>
      <c r="L340" s="36">
        <v>0</v>
      </c>
      <c r="M340" s="36"/>
      <c r="N340" s="37">
        <v>53457000</v>
      </c>
      <c r="O340" s="38">
        <v>0.96961325966850831</v>
      </c>
      <c r="P340" s="22"/>
      <c r="Q340" s="23"/>
      <c r="R340" s="29"/>
    </row>
    <row r="341" spans="1:18" ht="17.25" customHeight="1" x14ac:dyDescent="0.25">
      <c r="A341" s="51">
        <v>330</v>
      </c>
      <c r="B341" s="17">
        <f>VLOOKUP(A341,'[2]BASE 2022'!$E$5:$AX$1380,18,0)</f>
        <v>44574</v>
      </c>
      <c r="C341" s="33">
        <f>VLOOKUP(A341,'[2]BASE 2022'!$E$5:$AX$1380,28,0)</f>
        <v>44578</v>
      </c>
      <c r="D341" s="26" t="str">
        <f>VLOOKUP(A341,'[2]BASE 2022'!$E$5:$AX$1380,24,0)</f>
        <v>Prestación de Servicios Profesionales</v>
      </c>
      <c r="E341" s="19" t="s">
        <v>483</v>
      </c>
      <c r="F341" s="19" t="s">
        <v>840</v>
      </c>
      <c r="G341" s="34">
        <v>78403600</v>
      </c>
      <c r="H341" s="18">
        <f>VLOOKUP(A341,'[2]BASE 2022'!$E$5:$AX$1380,37,0)</f>
        <v>44928</v>
      </c>
      <c r="I341" s="20" t="s">
        <v>339</v>
      </c>
      <c r="J341" s="35" t="s">
        <v>1728</v>
      </c>
      <c r="K341" s="48">
        <v>0</v>
      </c>
      <c r="L341" s="36">
        <v>0</v>
      </c>
      <c r="M341" s="36"/>
      <c r="N341" s="37">
        <v>78403600</v>
      </c>
      <c r="O341" s="38">
        <v>0.99428571428571433</v>
      </c>
      <c r="P341" s="22"/>
      <c r="Q341" s="23"/>
      <c r="R341" s="29"/>
    </row>
    <row r="342" spans="1:18" ht="17.25" customHeight="1" x14ac:dyDescent="0.25">
      <c r="A342" s="51">
        <v>331</v>
      </c>
      <c r="B342" s="17">
        <f>VLOOKUP(A342,'[2]BASE 2022'!$E$5:$AX$1380,18,0)</f>
        <v>44573</v>
      </c>
      <c r="C342" s="33">
        <f>VLOOKUP(A342,'[2]BASE 2022'!$E$5:$AX$1380,28,0)</f>
        <v>44575</v>
      </c>
      <c r="D342" s="26" t="str">
        <f>VLOOKUP(A342,'[2]BASE 2022'!$E$5:$AX$1380,24,0)</f>
        <v>Prestación de Servicios  de Apoyo a la Gestión</v>
      </c>
      <c r="E342" s="19" t="s">
        <v>2873</v>
      </c>
      <c r="F342" s="19" t="s">
        <v>841</v>
      </c>
      <c r="G342" s="34">
        <v>33990000</v>
      </c>
      <c r="H342" s="18">
        <f>VLOOKUP(A342,'[2]BASE 2022'!$E$5:$AX$1380,37,0)</f>
        <v>44924</v>
      </c>
      <c r="I342" s="20" t="s">
        <v>339</v>
      </c>
      <c r="J342" s="35" t="s">
        <v>1729</v>
      </c>
      <c r="K342" s="48">
        <v>1</v>
      </c>
      <c r="L342" s="36">
        <v>5211800</v>
      </c>
      <c r="M342" s="36"/>
      <c r="N342" s="37">
        <v>39201800</v>
      </c>
      <c r="O342" s="38">
        <v>1</v>
      </c>
      <c r="P342" s="22"/>
      <c r="Q342" s="23"/>
      <c r="R342" s="29"/>
    </row>
    <row r="343" spans="1:18" ht="17.25" customHeight="1" x14ac:dyDescent="0.25">
      <c r="A343" s="51">
        <v>332</v>
      </c>
      <c r="B343" s="17">
        <f>VLOOKUP(A343,'[2]BASE 2022'!$E$5:$AX$1380,18,0)</f>
        <v>44574</v>
      </c>
      <c r="C343" s="33">
        <f>VLOOKUP(A343,'[2]BASE 2022'!$E$5:$AX$1380,28,0)</f>
        <v>44578</v>
      </c>
      <c r="D343" s="26" t="str">
        <f>VLOOKUP(A343,'[2]BASE 2022'!$E$5:$AX$1380,24,0)</f>
        <v>Prestación de Servicios Profesionales</v>
      </c>
      <c r="E343" s="19" t="s">
        <v>24</v>
      </c>
      <c r="F343" s="19" t="s">
        <v>842</v>
      </c>
      <c r="G343" s="34">
        <v>132250000</v>
      </c>
      <c r="H343" s="18">
        <f>VLOOKUP(A343,'[2]BASE 2022'!$E$5:$AX$1380,37,0)</f>
        <v>44927</v>
      </c>
      <c r="I343" s="20" t="s">
        <v>339</v>
      </c>
      <c r="J343" s="35" t="s">
        <v>1730</v>
      </c>
      <c r="K343" s="48">
        <v>0</v>
      </c>
      <c r="L343" s="36">
        <v>0</v>
      </c>
      <c r="M343" s="36"/>
      <c r="N343" s="37">
        <v>132250000</v>
      </c>
      <c r="O343" s="38">
        <v>0.99713467048710602</v>
      </c>
      <c r="P343" s="22"/>
      <c r="Q343" s="23"/>
      <c r="R343" s="29"/>
    </row>
    <row r="344" spans="1:18" ht="17.25" customHeight="1" x14ac:dyDescent="0.25">
      <c r="A344" s="51">
        <v>333</v>
      </c>
      <c r="B344" s="17">
        <f>VLOOKUP(A344,'[2]BASE 2022'!$E$5:$AX$1380,18,0)</f>
        <v>44579</v>
      </c>
      <c r="C344" s="33">
        <f>VLOOKUP(A344,'[2]BASE 2022'!$E$5:$AX$1380,28,0)</f>
        <v>44581</v>
      </c>
      <c r="D344" s="26" t="str">
        <f>VLOOKUP(A344,'[2]BASE 2022'!$E$5:$AX$1380,24,0)</f>
        <v>Prestación de Servicios Profesionales</v>
      </c>
      <c r="E344" s="19" t="s">
        <v>1256</v>
      </c>
      <c r="F344" s="19" t="s">
        <v>843</v>
      </c>
      <c r="G344" s="34">
        <v>73700000</v>
      </c>
      <c r="H344" s="18">
        <f>VLOOKUP(A344,'[2]BASE 2022'!$E$5:$AX$1380,37,0)</f>
        <v>44914</v>
      </c>
      <c r="I344" s="20" t="s">
        <v>339</v>
      </c>
      <c r="J344" s="35" t="s">
        <v>1731</v>
      </c>
      <c r="K344" s="48">
        <v>0</v>
      </c>
      <c r="L344" s="36">
        <v>0</v>
      </c>
      <c r="M344" s="36"/>
      <c r="N344" s="37">
        <v>73700000</v>
      </c>
      <c r="O344" s="38">
        <v>1</v>
      </c>
      <c r="P344" s="22"/>
      <c r="Q344" s="23"/>
      <c r="R344" s="29"/>
    </row>
    <row r="345" spans="1:18" ht="17.25" customHeight="1" x14ac:dyDescent="0.25">
      <c r="A345" s="51">
        <v>334</v>
      </c>
      <c r="B345" s="17">
        <f>VLOOKUP(A345,'[2]BASE 2022'!$E$5:$AX$1380,18,0)</f>
        <v>44573</v>
      </c>
      <c r="C345" s="33">
        <f>VLOOKUP(A345,'[2]BASE 2022'!$E$5:$AX$1380,28,0)</f>
        <v>44575</v>
      </c>
      <c r="D345" s="26" t="str">
        <f>VLOOKUP(A345,'[2]BASE 2022'!$E$5:$AX$1380,24,0)</f>
        <v>Prestación de Servicios Profesionales</v>
      </c>
      <c r="E345" s="19" t="s">
        <v>82</v>
      </c>
      <c r="F345" s="19" t="s">
        <v>844</v>
      </c>
      <c r="G345" s="34">
        <v>88837500</v>
      </c>
      <c r="H345" s="18">
        <f>VLOOKUP(A345,'[2]BASE 2022'!$E$5:$AX$1380,37,0)</f>
        <v>44996</v>
      </c>
      <c r="I345" s="20" t="s">
        <v>339</v>
      </c>
      <c r="J345" s="35" t="s">
        <v>1732</v>
      </c>
      <c r="K345" s="48">
        <v>1</v>
      </c>
      <c r="L345" s="36">
        <v>18797500</v>
      </c>
      <c r="M345" s="36"/>
      <c r="N345" s="37">
        <v>107635000</v>
      </c>
      <c r="O345" s="38">
        <v>0.833729216152019</v>
      </c>
      <c r="P345" s="22"/>
      <c r="Q345" s="23"/>
      <c r="R345" s="29"/>
    </row>
    <row r="346" spans="1:18" ht="17.25" customHeight="1" x14ac:dyDescent="0.25">
      <c r="A346" s="51">
        <v>335</v>
      </c>
      <c r="B346" s="17">
        <f>VLOOKUP(A346,'[2]BASE 2022'!$E$5:$AX$1380,18,0)</f>
        <v>44574</v>
      </c>
      <c r="C346" s="33">
        <f>VLOOKUP(A346,'[2]BASE 2022'!$E$5:$AX$1380,28,0)</f>
        <v>44579</v>
      </c>
      <c r="D346" s="26" t="str">
        <f>VLOOKUP(A346,'[2]BASE 2022'!$E$5:$AX$1380,24,0)</f>
        <v>Prestación de Servicios  de Apoyo a la Gestión</v>
      </c>
      <c r="E346" s="19" t="s">
        <v>218</v>
      </c>
      <c r="F346" s="19" t="s">
        <v>845</v>
      </c>
      <c r="G346" s="34">
        <v>47016221</v>
      </c>
      <c r="H346" s="18">
        <f>VLOOKUP(A346,'[2]BASE 2022'!$E$5:$AX$1380,37,0)</f>
        <v>44928</v>
      </c>
      <c r="I346" s="20" t="s">
        <v>339</v>
      </c>
      <c r="J346" s="35" t="s">
        <v>1733</v>
      </c>
      <c r="K346" s="48">
        <v>0</v>
      </c>
      <c r="L346" s="36">
        <v>0</v>
      </c>
      <c r="M346" s="36"/>
      <c r="N346" s="37">
        <v>47016221</v>
      </c>
      <c r="O346" s="38">
        <v>0.99426934097421205</v>
      </c>
      <c r="P346" s="22"/>
      <c r="Q346" s="23"/>
      <c r="R346" s="29"/>
    </row>
    <row r="347" spans="1:18" ht="17.25" customHeight="1" x14ac:dyDescent="0.25">
      <c r="A347" s="51">
        <v>336</v>
      </c>
      <c r="B347" s="17">
        <f>VLOOKUP(A347,'[2]BASE 2022'!$E$5:$AX$1380,18,0)</f>
        <v>44574</v>
      </c>
      <c r="C347" s="33">
        <f>VLOOKUP(A347,'[2]BASE 2022'!$E$5:$AX$1380,28,0)</f>
        <v>44579</v>
      </c>
      <c r="D347" s="26" t="str">
        <f>VLOOKUP(A347,'[2]BASE 2022'!$E$5:$AX$1380,24,0)</f>
        <v>Prestación de Servicios Profesionales</v>
      </c>
      <c r="E347" s="19" t="s">
        <v>295</v>
      </c>
      <c r="F347" s="19" t="s">
        <v>846</v>
      </c>
      <c r="G347" s="34">
        <v>88837500</v>
      </c>
      <c r="H347" s="18">
        <f>VLOOKUP(A347,'[2]BASE 2022'!$E$5:$AX$1380,37,0)</f>
        <v>44928</v>
      </c>
      <c r="I347" s="20" t="s">
        <v>339</v>
      </c>
      <c r="J347" s="35" t="s">
        <v>1734</v>
      </c>
      <c r="K347" s="48">
        <v>0</v>
      </c>
      <c r="L347" s="36">
        <v>0</v>
      </c>
      <c r="M347" s="36"/>
      <c r="N347" s="37">
        <v>88837500</v>
      </c>
      <c r="O347" s="38">
        <v>0.99426934097421205</v>
      </c>
      <c r="P347" s="22"/>
      <c r="Q347" s="23"/>
      <c r="R347" s="29"/>
    </row>
    <row r="348" spans="1:18" ht="17.25" customHeight="1" x14ac:dyDescent="0.25">
      <c r="A348" s="51">
        <v>337</v>
      </c>
      <c r="B348" s="17">
        <f>VLOOKUP(A348,'[2]BASE 2022'!$E$5:$AX$1380,18,0)</f>
        <v>44574</v>
      </c>
      <c r="C348" s="33">
        <f>VLOOKUP(A348,'[2]BASE 2022'!$E$5:$AX$1380,28,0)</f>
        <v>44579</v>
      </c>
      <c r="D348" s="26" t="str">
        <f>VLOOKUP(A348,'[2]BASE 2022'!$E$5:$AX$1380,24,0)</f>
        <v>Prestación de Servicios Profesionales</v>
      </c>
      <c r="E348" s="19" t="s">
        <v>2874</v>
      </c>
      <c r="F348" s="19" t="s">
        <v>488</v>
      </c>
      <c r="G348" s="34">
        <v>94760000</v>
      </c>
      <c r="H348" s="18">
        <f>VLOOKUP(A348,'[2]BASE 2022'!$E$5:$AX$1380,37,0)</f>
        <v>44928</v>
      </c>
      <c r="I348" s="20" t="s">
        <v>339</v>
      </c>
      <c r="J348" s="35" t="s">
        <v>1735</v>
      </c>
      <c r="K348" s="48">
        <v>0</v>
      </c>
      <c r="L348" s="36">
        <v>0</v>
      </c>
      <c r="M348" s="36"/>
      <c r="N348" s="37">
        <v>94760000</v>
      </c>
      <c r="O348" s="38">
        <v>0.99426934097421205</v>
      </c>
      <c r="P348" s="22"/>
      <c r="Q348" s="23"/>
      <c r="R348" s="29"/>
    </row>
    <row r="349" spans="1:18" ht="17.25" customHeight="1" x14ac:dyDescent="0.25">
      <c r="A349" s="51">
        <v>338</v>
      </c>
      <c r="B349" s="17">
        <f>VLOOKUP(A349,'[2]BASE 2022'!$E$5:$AX$1380,18,0)</f>
        <v>44574</v>
      </c>
      <c r="C349" s="33">
        <f>VLOOKUP(A349,'[2]BASE 2022'!$E$5:$AX$1380,28,0)</f>
        <v>44579</v>
      </c>
      <c r="D349" s="26" t="str">
        <f>VLOOKUP(A349,'[2]BASE 2022'!$E$5:$AX$1380,24,0)</f>
        <v>Prestación de Servicios Profesionales</v>
      </c>
      <c r="E349" s="19" t="s">
        <v>2875</v>
      </c>
      <c r="F349" s="19" t="s">
        <v>847</v>
      </c>
      <c r="G349" s="34">
        <v>52290500</v>
      </c>
      <c r="H349" s="18">
        <f>VLOOKUP(A349,'[2]BASE 2022'!$E$5:$AX$1380,37,0)</f>
        <v>44928</v>
      </c>
      <c r="I349" s="20" t="s">
        <v>339</v>
      </c>
      <c r="J349" s="35" t="s">
        <v>1736</v>
      </c>
      <c r="K349" s="48">
        <v>0</v>
      </c>
      <c r="L349" s="36">
        <v>0</v>
      </c>
      <c r="M349" s="36"/>
      <c r="N349" s="37">
        <v>52290500</v>
      </c>
      <c r="O349" s="38">
        <v>0.99426934097421205</v>
      </c>
      <c r="P349" s="22"/>
      <c r="Q349" s="23"/>
      <c r="R349" s="29"/>
    </row>
    <row r="350" spans="1:18" ht="17.25" customHeight="1" x14ac:dyDescent="0.25">
      <c r="A350" s="51">
        <v>339</v>
      </c>
      <c r="B350" s="17">
        <f>VLOOKUP(A350,'[2]BASE 2022'!$E$5:$AX$1380,18,0)</f>
        <v>44574</v>
      </c>
      <c r="C350" s="33">
        <f>VLOOKUP(A350,'[2]BASE 2022'!$E$5:$AX$1380,28,0)</f>
        <v>44579</v>
      </c>
      <c r="D350" s="26" t="str">
        <f>VLOOKUP(A350,'[2]BASE 2022'!$E$5:$AX$1380,24,0)</f>
        <v>Prestación de Servicios Profesionales</v>
      </c>
      <c r="E350" s="19" t="s">
        <v>1257</v>
      </c>
      <c r="F350" s="19" t="s">
        <v>848</v>
      </c>
      <c r="G350" s="34">
        <v>80500000</v>
      </c>
      <c r="H350" s="18">
        <f>VLOOKUP(A350,'[2]BASE 2022'!$E$5:$AX$1380,37,0)</f>
        <v>45037</v>
      </c>
      <c r="I350" s="20" t="s">
        <v>339</v>
      </c>
      <c r="J350" s="35" t="s">
        <v>1737</v>
      </c>
      <c r="K350" s="48">
        <v>0</v>
      </c>
      <c r="L350" s="36">
        <v>0</v>
      </c>
      <c r="M350" s="36"/>
      <c r="N350" s="37">
        <v>80500000</v>
      </c>
      <c r="O350" s="38">
        <v>0.75764192139737996</v>
      </c>
      <c r="P350" s="22"/>
      <c r="Q350" s="23"/>
      <c r="R350" s="29"/>
    </row>
    <row r="351" spans="1:18" ht="17.25" customHeight="1" x14ac:dyDescent="0.25">
      <c r="A351" s="51">
        <v>340</v>
      </c>
      <c r="B351" s="17">
        <f>VLOOKUP(A351,'[2]BASE 2022'!$E$5:$AX$1380,18,0)</f>
        <v>44574</v>
      </c>
      <c r="C351" s="33">
        <f>VLOOKUP(A351,'[2]BASE 2022'!$E$5:$AX$1380,28,0)</f>
        <v>44579</v>
      </c>
      <c r="D351" s="26" t="str">
        <f>VLOOKUP(A351,'[2]BASE 2022'!$E$5:$AX$1380,24,0)</f>
        <v>Prestación de Servicios Profesionales</v>
      </c>
      <c r="E351" s="19" t="s">
        <v>225</v>
      </c>
      <c r="F351" s="19" t="s">
        <v>849</v>
      </c>
      <c r="G351" s="34">
        <v>89250000</v>
      </c>
      <c r="H351" s="18">
        <f>VLOOKUP(A351,'[2]BASE 2022'!$E$5:$AX$1380,37,0)</f>
        <v>44840</v>
      </c>
      <c r="I351" s="20" t="s">
        <v>339</v>
      </c>
      <c r="J351" s="35" t="s">
        <v>1738</v>
      </c>
      <c r="K351" s="48">
        <v>0</v>
      </c>
      <c r="L351" s="36">
        <v>0</v>
      </c>
      <c r="M351" s="36">
        <v>15866667</v>
      </c>
      <c r="N351" s="37">
        <v>73383333</v>
      </c>
      <c r="O351" s="38">
        <v>1</v>
      </c>
      <c r="P351" s="22"/>
      <c r="Q351" s="23"/>
      <c r="R351" s="29"/>
    </row>
    <row r="352" spans="1:18" ht="17.25" customHeight="1" x14ac:dyDescent="0.25">
      <c r="A352" s="51">
        <v>341</v>
      </c>
      <c r="B352" s="17">
        <f>VLOOKUP(A352,'[2]BASE 2022'!$E$5:$AX$1380,18,0)</f>
        <v>44573</v>
      </c>
      <c r="C352" s="33">
        <f>VLOOKUP(A352,'[2]BASE 2022'!$E$5:$AX$1380,28,0)</f>
        <v>44575</v>
      </c>
      <c r="D352" s="26" t="str">
        <f>VLOOKUP(A352,'[2]BASE 2022'!$E$5:$AX$1380,24,0)</f>
        <v>Prestación de Servicios Profesionales</v>
      </c>
      <c r="E352" s="19" t="s">
        <v>189</v>
      </c>
      <c r="F352" s="19" t="s">
        <v>850</v>
      </c>
      <c r="G352" s="34">
        <v>47700000</v>
      </c>
      <c r="H352" s="18">
        <f>VLOOKUP(A352,'[2]BASE 2022'!$E$5:$AX$1380,37,0)</f>
        <v>44847</v>
      </c>
      <c r="I352" s="20" t="s">
        <v>339</v>
      </c>
      <c r="J352" s="35" t="s">
        <v>1739</v>
      </c>
      <c r="K352" s="48">
        <v>0</v>
      </c>
      <c r="L352" s="36">
        <v>0</v>
      </c>
      <c r="M352" s="36"/>
      <c r="N352" s="37">
        <v>47700000</v>
      </c>
      <c r="O352" s="38">
        <v>1</v>
      </c>
      <c r="P352" s="22"/>
      <c r="Q352" s="23"/>
      <c r="R352" s="29"/>
    </row>
    <row r="353" spans="1:18" ht="17.25" customHeight="1" x14ac:dyDescent="0.25">
      <c r="A353" s="51">
        <v>342</v>
      </c>
      <c r="B353" s="17">
        <f>VLOOKUP(A353,'[2]BASE 2022'!$E$5:$AX$1380,18,0)</f>
        <v>44573</v>
      </c>
      <c r="C353" s="33">
        <f>VLOOKUP(A353,'[2]BASE 2022'!$E$5:$AX$1380,28,0)</f>
        <v>44575</v>
      </c>
      <c r="D353" s="26" t="str">
        <f>VLOOKUP(A353,'[2]BASE 2022'!$E$5:$AX$1380,24,0)</f>
        <v>Prestación de Servicios Profesionales</v>
      </c>
      <c r="E353" s="19" t="s">
        <v>348</v>
      </c>
      <c r="F353" s="19" t="s">
        <v>851</v>
      </c>
      <c r="G353" s="34">
        <v>83430000</v>
      </c>
      <c r="H353" s="18">
        <f>VLOOKUP(A353,'[2]BASE 2022'!$E$5:$AX$1380,37,0)</f>
        <v>44847</v>
      </c>
      <c r="I353" s="20" t="s">
        <v>339</v>
      </c>
      <c r="J353" s="35" t="s">
        <v>1740</v>
      </c>
      <c r="K353" s="48">
        <v>0</v>
      </c>
      <c r="L353" s="36">
        <v>0</v>
      </c>
      <c r="M353" s="36"/>
      <c r="N353" s="37">
        <v>83430000</v>
      </c>
      <c r="O353" s="38">
        <v>1</v>
      </c>
      <c r="P353" s="22"/>
      <c r="Q353" s="23"/>
      <c r="R353" s="29"/>
    </row>
    <row r="354" spans="1:18" ht="17.25" customHeight="1" x14ac:dyDescent="0.25">
      <c r="A354" s="51">
        <v>343</v>
      </c>
      <c r="B354" s="17">
        <f>VLOOKUP(A354,'[2]BASE 2022'!$E$5:$AX$1380,18,0)</f>
        <v>44573</v>
      </c>
      <c r="C354" s="33">
        <f>VLOOKUP(A354,'[2]BASE 2022'!$E$5:$AX$1380,28,0)</f>
        <v>44578</v>
      </c>
      <c r="D354" s="26" t="str">
        <f>VLOOKUP(A354,'[2]BASE 2022'!$E$5:$AX$1380,24,0)</f>
        <v>Prestación de Servicios  de Apoyo a la Gestión</v>
      </c>
      <c r="E354" s="19" t="s">
        <v>248</v>
      </c>
      <c r="F354" s="19" t="s">
        <v>852</v>
      </c>
      <c r="G354" s="34">
        <v>30797000</v>
      </c>
      <c r="H354" s="18">
        <f>VLOOKUP(A354,'[2]BASE 2022'!$E$5:$AX$1380,37,0)</f>
        <v>44942</v>
      </c>
      <c r="I354" s="20" t="s">
        <v>339</v>
      </c>
      <c r="J354" s="35" t="s">
        <v>1741</v>
      </c>
      <c r="K354" s="48">
        <v>1</v>
      </c>
      <c r="L354" s="36">
        <v>1339000</v>
      </c>
      <c r="M354" s="36"/>
      <c r="N354" s="37">
        <v>32136000</v>
      </c>
      <c r="O354" s="38">
        <v>0.95604395604395609</v>
      </c>
      <c r="P354" s="22"/>
      <c r="Q354" s="23"/>
      <c r="R354" s="29"/>
    </row>
    <row r="355" spans="1:18" ht="17.25" customHeight="1" x14ac:dyDescent="0.25">
      <c r="A355" s="51">
        <v>344</v>
      </c>
      <c r="B355" s="17">
        <f>VLOOKUP(A355,'[2]BASE 2022'!$E$5:$AX$1380,18,0)</f>
        <v>44574</v>
      </c>
      <c r="C355" s="33">
        <f>VLOOKUP(A355,'[2]BASE 2022'!$E$5:$AX$1380,28,0)</f>
        <v>44575</v>
      </c>
      <c r="D355" s="26" t="str">
        <f>VLOOKUP(A355,'[2]BASE 2022'!$E$5:$AX$1380,24,0)</f>
        <v>Prestación de Servicios Profesionales</v>
      </c>
      <c r="E355" s="19" t="s">
        <v>2876</v>
      </c>
      <c r="F355" s="19" t="s">
        <v>853</v>
      </c>
      <c r="G355" s="34">
        <v>84700000</v>
      </c>
      <c r="H355" s="18">
        <f>VLOOKUP(A355,'[2]BASE 2022'!$E$5:$AX$1380,37,0)</f>
        <v>44925</v>
      </c>
      <c r="I355" s="20" t="s">
        <v>339</v>
      </c>
      <c r="J355" s="35" t="s">
        <v>1742</v>
      </c>
      <c r="K355" s="48">
        <v>1</v>
      </c>
      <c r="L355" s="36">
        <v>4363333</v>
      </c>
      <c r="M355" s="36"/>
      <c r="N355" s="37">
        <v>89063333</v>
      </c>
      <c r="O355" s="38">
        <v>1</v>
      </c>
      <c r="P355" s="22"/>
      <c r="Q355" s="23"/>
      <c r="R355" s="29"/>
    </row>
    <row r="356" spans="1:18" ht="17.25" customHeight="1" x14ac:dyDescent="0.25">
      <c r="A356" s="51">
        <v>345</v>
      </c>
      <c r="B356" s="17">
        <f>VLOOKUP(A356,'[2]BASE 2022'!$E$5:$AX$1380,18,0)</f>
        <v>44574</v>
      </c>
      <c r="C356" s="33">
        <f>VLOOKUP(A356,'[2]BASE 2022'!$E$5:$AX$1380,28,0)</f>
        <v>44575</v>
      </c>
      <c r="D356" s="26" t="str">
        <f>VLOOKUP(A356,'[2]BASE 2022'!$E$5:$AX$1380,24,0)</f>
        <v>Prestación de Servicios Profesionales</v>
      </c>
      <c r="E356" s="19" t="s">
        <v>358</v>
      </c>
      <c r="F356" s="19" t="s">
        <v>853</v>
      </c>
      <c r="G356" s="34">
        <v>84700000</v>
      </c>
      <c r="H356" s="18">
        <f>VLOOKUP(A356,'[2]BASE 2022'!$E$5:$AX$1380,37,0)</f>
        <v>44923</v>
      </c>
      <c r="I356" s="20" t="s">
        <v>339</v>
      </c>
      <c r="J356" s="35" t="s">
        <v>1743</v>
      </c>
      <c r="K356" s="48">
        <v>1</v>
      </c>
      <c r="L356" s="36">
        <v>3850000</v>
      </c>
      <c r="M356" s="36"/>
      <c r="N356" s="37">
        <v>88550000</v>
      </c>
      <c r="O356" s="38">
        <v>1</v>
      </c>
      <c r="P356" s="22"/>
      <c r="Q356" s="23"/>
      <c r="R356" s="29"/>
    </row>
    <row r="357" spans="1:18" ht="17.25" customHeight="1" x14ac:dyDescent="0.25">
      <c r="A357" s="51">
        <v>346</v>
      </c>
      <c r="B357" s="17">
        <f>VLOOKUP(A357,'[2]BASE 2022'!$E$5:$AX$1380,18,0)</f>
        <v>44573</v>
      </c>
      <c r="C357" s="33">
        <f>VLOOKUP(A357,'[2]BASE 2022'!$E$5:$AX$1380,28,0)</f>
        <v>44574</v>
      </c>
      <c r="D357" s="26" t="str">
        <f>VLOOKUP(A357,'[2]BASE 2022'!$E$5:$AX$1380,24,0)</f>
        <v>Prestación de Servicios Profesionales</v>
      </c>
      <c r="E357" s="19" t="s">
        <v>2391</v>
      </c>
      <c r="F357" s="19" t="s">
        <v>854</v>
      </c>
      <c r="G357" s="34">
        <v>30900000</v>
      </c>
      <c r="H357" s="18">
        <f>VLOOKUP(A357,'[2]BASE 2022'!$E$5:$AX$1380,37,0)</f>
        <v>44754</v>
      </c>
      <c r="I357" s="20" t="s">
        <v>339</v>
      </c>
      <c r="J357" s="35" t="s">
        <v>1744</v>
      </c>
      <c r="K357" s="48">
        <v>0</v>
      </c>
      <c r="L357" s="36">
        <v>0</v>
      </c>
      <c r="M357" s="36"/>
      <c r="N357" s="37">
        <v>30900000</v>
      </c>
      <c r="O357" s="38">
        <v>1</v>
      </c>
      <c r="P357" s="22"/>
      <c r="Q357" s="23"/>
      <c r="R357" s="29"/>
    </row>
    <row r="358" spans="1:18" ht="17.25" customHeight="1" x14ac:dyDescent="0.25">
      <c r="A358" s="51">
        <v>347</v>
      </c>
      <c r="B358" s="17">
        <f>VLOOKUP(A358,'[2]BASE 2022'!$E$5:$AX$1380,18,0)</f>
        <v>44573</v>
      </c>
      <c r="C358" s="33">
        <f>VLOOKUP(A358,'[2]BASE 2022'!$E$5:$AX$1380,28,0)</f>
        <v>44575</v>
      </c>
      <c r="D358" s="26" t="str">
        <f>VLOOKUP(A358,'[2]BASE 2022'!$E$5:$AX$1380,24,0)</f>
        <v>Prestación de Servicios Profesionales</v>
      </c>
      <c r="E358" s="19" t="s">
        <v>217</v>
      </c>
      <c r="F358" s="19" t="s">
        <v>855</v>
      </c>
      <c r="G358" s="34">
        <v>85675000</v>
      </c>
      <c r="H358" s="18">
        <f>VLOOKUP(A358,'[2]BASE 2022'!$E$5:$AX$1380,37,0)</f>
        <v>44985</v>
      </c>
      <c r="I358" s="20" t="s">
        <v>339</v>
      </c>
      <c r="J358" s="35" t="s">
        <v>1745</v>
      </c>
      <c r="K358" s="48">
        <v>1</v>
      </c>
      <c r="L358" s="36">
        <v>15396667</v>
      </c>
      <c r="M358" s="36"/>
      <c r="N358" s="37">
        <v>101071667</v>
      </c>
      <c r="O358" s="38">
        <v>0.85609756097560974</v>
      </c>
      <c r="P358" s="22"/>
      <c r="Q358" s="23"/>
      <c r="R358" s="29"/>
    </row>
    <row r="359" spans="1:18" ht="17.25" customHeight="1" x14ac:dyDescent="0.25">
      <c r="A359" s="51">
        <v>348</v>
      </c>
      <c r="B359" s="17">
        <f>VLOOKUP(A359,'[2]BASE 2022'!$E$5:$AX$1380,18,0)</f>
        <v>44573</v>
      </c>
      <c r="C359" s="33">
        <f>VLOOKUP(A359,'[2]BASE 2022'!$E$5:$AX$1380,28,0)</f>
        <v>44575</v>
      </c>
      <c r="D359" s="26" t="str">
        <f>VLOOKUP(A359,'[2]BASE 2022'!$E$5:$AX$1380,24,0)</f>
        <v>Prestación de Servicios Profesionales</v>
      </c>
      <c r="E359" s="19" t="s">
        <v>204</v>
      </c>
      <c r="F359" s="19" t="s">
        <v>729</v>
      </c>
      <c r="G359" s="34">
        <v>28200000</v>
      </c>
      <c r="H359" s="18">
        <f>VLOOKUP(A359,'[2]BASE 2022'!$E$5:$AX$1380,37,0)</f>
        <v>44755</v>
      </c>
      <c r="I359" s="20" t="s">
        <v>339</v>
      </c>
      <c r="J359" s="35" t="s">
        <v>1746</v>
      </c>
      <c r="K359" s="48">
        <v>0</v>
      </c>
      <c r="L359" s="36">
        <v>0</v>
      </c>
      <c r="M359" s="36"/>
      <c r="N359" s="37">
        <v>28200000</v>
      </c>
      <c r="O359" s="38">
        <v>1</v>
      </c>
      <c r="P359" s="22"/>
      <c r="Q359" s="23"/>
      <c r="R359" s="29"/>
    </row>
    <row r="360" spans="1:18" ht="17.25" customHeight="1" x14ac:dyDescent="0.25">
      <c r="A360" s="51">
        <v>349</v>
      </c>
      <c r="B360" s="17">
        <f>VLOOKUP(A360,'[2]BASE 2022'!$E$5:$AX$1380,18,0)</f>
        <v>44574</v>
      </c>
      <c r="C360" s="33">
        <f>VLOOKUP(A360,'[2]BASE 2022'!$E$5:$AX$1380,28,0)</f>
        <v>44575</v>
      </c>
      <c r="D360" s="26" t="str">
        <f>VLOOKUP(A360,'[2]BASE 2022'!$E$5:$AX$1380,24,0)</f>
        <v>Prestación de Servicios Profesionales</v>
      </c>
      <c r="E360" s="19" t="s">
        <v>401</v>
      </c>
      <c r="F360" s="19" t="s">
        <v>856</v>
      </c>
      <c r="G360" s="34">
        <v>87550000</v>
      </c>
      <c r="H360" s="18">
        <f>VLOOKUP(A360,'[2]BASE 2022'!$E$5:$AX$1380,37,0)</f>
        <v>44925</v>
      </c>
      <c r="I360" s="20" t="s">
        <v>339</v>
      </c>
      <c r="J360" s="35" t="s">
        <v>1747</v>
      </c>
      <c r="K360" s="48">
        <v>1</v>
      </c>
      <c r="L360" s="36">
        <v>13716167</v>
      </c>
      <c r="M360" s="36"/>
      <c r="N360" s="37">
        <v>101266167</v>
      </c>
      <c r="O360" s="38">
        <v>1</v>
      </c>
      <c r="P360" s="22"/>
      <c r="Q360" s="23"/>
      <c r="R360" s="29"/>
    </row>
    <row r="361" spans="1:18" ht="17.25" customHeight="1" x14ac:dyDescent="0.25">
      <c r="A361" s="51">
        <v>350</v>
      </c>
      <c r="B361" s="17">
        <f>VLOOKUP(A361,'[2]BASE 2022'!$E$5:$AX$1380,18,0)</f>
        <v>44574</v>
      </c>
      <c r="C361" s="33">
        <f>VLOOKUP(A361,'[2]BASE 2022'!$E$5:$AX$1380,28,0)</f>
        <v>44578</v>
      </c>
      <c r="D361" s="26" t="str">
        <f>VLOOKUP(A361,'[2]BASE 2022'!$E$5:$AX$1380,24,0)</f>
        <v>Prestación de Servicios Profesionales</v>
      </c>
      <c r="E361" s="19" t="s">
        <v>417</v>
      </c>
      <c r="F361" s="19" t="s">
        <v>857</v>
      </c>
      <c r="G361" s="34">
        <v>77000000</v>
      </c>
      <c r="H361" s="18">
        <f>VLOOKUP(A361,'[2]BASE 2022'!$E$5:$AX$1380,37,0)</f>
        <v>44925</v>
      </c>
      <c r="I361" s="20" t="s">
        <v>339</v>
      </c>
      <c r="J361" s="35" t="s">
        <v>1748</v>
      </c>
      <c r="K361" s="48">
        <v>1</v>
      </c>
      <c r="L361" s="36">
        <v>11293333</v>
      </c>
      <c r="M361" s="36"/>
      <c r="N361" s="37">
        <v>88293333</v>
      </c>
      <c r="O361" s="38">
        <v>1</v>
      </c>
      <c r="P361" s="22"/>
      <c r="Q361" s="23"/>
      <c r="R361" s="29"/>
    </row>
    <row r="362" spans="1:18" ht="17.25" customHeight="1" x14ac:dyDescent="0.25">
      <c r="A362" s="51">
        <v>351</v>
      </c>
      <c r="B362" s="17">
        <f>VLOOKUP(A362,'[2]BASE 2022'!$E$5:$AX$1380,18,0)</f>
        <v>44574</v>
      </c>
      <c r="C362" s="33">
        <f>VLOOKUP(A362,'[2]BASE 2022'!$E$5:$AX$1380,28,0)</f>
        <v>44578</v>
      </c>
      <c r="D362" s="26" t="str">
        <f>VLOOKUP(A362,'[2]BASE 2022'!$E$5:$AX$1380,24,0)</f>
        <v>Prestación de Servicios Profesionales</v>
      </c>
      <c r="E362" s="19" t="s">
        <v>455</v>
      </c>
      <c r="F362" s="19" t="s">
        <v>858</v>
      </c>
      <c r="G362" s="34">
        <v>53000000</v>
      </c>
      <c r="H362" s="18">
        <f>VLOOKUP(A362,'[2]BASE 2022'!$E$5:$AX$1380,37,0)</f>
        <v>44925</v>
      </c>
      <c r="I362" s="20" t="s">
        <v>339</v>
      </c>
      <c r="J362" s="35" t="s">
        <v>1749</v>
      </c>
      <c r="K362" s="48">
        <v>1</v>
      </c>
      <c r="L362" s="36">
        <v>7773333</v>
      </c>
      <c r="M362" s="36"/>
      <c r="N362" s="37">
        <v>60773333</v>
      </c>
      <c r="O362" s="38">
        <v>1</v>
      </c>
      <c r="P362" s="22"/>
      <c r="Q362" s="23"/>
      <c r="R362" s="29"/>
    </row>
    <row r="363" spans="1:18" ht="17.25" customHeight="1" x14ac:dyDescent="0.25">
      <c r="A363" s="51">
        <v>352</v>
      </c>
      <c r="B363" s="17">
        <f>VLOOKUP(A363,'[2]BASE 2022'!$E$5:$AX$1380,18,0)</f>
        <v>44575</v>
      </c>
      <c r="C363" s="33">
        <f>VLOOKUP(A363,'[2]BASE 2022'!$E$5:$AX$1380,28,0)</f>
        <v>44579</v>
      </c>
      <c r="D363" s="26" t="str">
        <f>VLOOKUP(A363,'[2]BASE 2022'!$E$5:$AX$1380,24,0)</f>
        <v>Prestación de Servicios Profesionales</v>
      </c>
      <c r="E363" s="19" t="s">
        <v>2416</v>
      </c>
      <c r="F363" s="19" t="s">
        <v>464</v>
      </c>
      <c r="G363" s="34">
        <v>88000000</v>
      </c>
      <c r="H363" s="18">
        <f>VLOOKUP(A363,'[2]BASE 2022'!$E$5:$AX$1380,37,0)</f>
        <v>44925</v>
      </c>
      <c r="I363" s="20" t="s">
        <v>339</v>
      </c>
      <c r="J363" s="35" t="s">
        <v>1750</v>
      </c>
      <c r="K363" s="48">
        <v>1</v>
      </c>
      <c r="L363" s="36">
        <v>12613333</v>
      </c>
      <c r="M363" s="36"/>
      <c r="N363" s="37">
        <v>100613333</v>
      </c>
      <c r="O363" s="38">
        <v>1</v>
      </c>
      <c r="P363" s="22"/>
      <c r="Q363" s="23"/>
      <c r="R363" s="29"/>
    </row>
    <row r="364" spans="1:18" ht="17.25" customHeight="1" x14ac:dyDescent="0.25">
      <c r="A364" s="51">
        <v>353</v>
      </c>
      <c r="B364" s="17">
        <f>VLOOKUP(A364,'[2]BASE 2022'!$E$5:$AX$1380,18,0)</f>
        <v>44574</v>
      </c>
      <c r="C364" s="33">
        <f>VLOOKUP(A364,'[2]BASE 2022'!$E$5:$AX$1380,28,0)</f>
        <v>44575</v>
      </c>
      <c r="D364" s="26" t="str">
        <f>VLOOKUP(A364,'[2]BASE 2022'!$E$5:$AX$1380,24,0)</f>
        <v>Prestación de Servicios Profesionales</v>
      </c>
      <c r="E364" s="19" t="s">
        <v>173</v>
      </c>
      <c r="F364" s="19" t="s">
        <v>859</v>
      </c>
      <c r="G364" s="34">
        <v>89507000</v>
      </c>
      <c r="H364" s="18">
        <f>VLOOKUP(A364,'[2]BASE 2022'!$E$5:$AX$1380,37,0)</f>
        <v>44925</v>
      </c>
      <c r="I364" s="20" t="s">
        <v>339</v>
      </c>
      <c r="J364" s="35" t="s">
        <v>1751</v>
      </c>
      <c r="K364" s="48">
        <v>1</v>
      </c>
      <c r="L364" s="36">
        <v>4610967</v>
      </c>
      <c r="M364" s="36"/>
      <c r="N364" s="37">
        <v>94117967</v>
      </c>
      <c r="O364" s="38">
        <v>1</v>
      </c>
      <c r="P364" s="22"/>
      <c r="Q364" s="23"/>
      <c r="R364" s="29"/>
    </row>
    <row r="365" spans="1:18" ht="17.25" customHeight="1" x14ac:dyDescent="0.25">
      <c r="A365" s="51">
        <v>354</v>
      </c>
      <c r="B365" s="17">
        <f>VLOOKUP(A365,'[2]BASE 2022'!$E$5:$AX$1380,18,0)</f>
        <v>44574</v>
      </c>
      <c r="C365" s="33">
        <f>VLOOKUP(A365,'[2]BASE 2022'!$E$5:$AX$1380,28,0)</f>
        <v>44575</v>
      </c>
      <c r="D365" s="26" t="str">
        <f>VLOOKUP(A365,'[2]BASE 2022'!$E$5:$AX$1380,24,0)</f>
        <v>Prestación de Servicios Profesionales</v>
      </c>
      <c r="E365" s="19" t="s">
        <v>525</v>
      </c>
      <c r="F365" s="19" t="s">
        <v>860</v>
      </c>
      <c r="G365" s="34">
        <v>48822000</v>
      </c>
      <c r="H365" s="18">
        <f>VLOOKUP(A365,'[2]BASE 2022'!$E$5:$AX$1380,37,0)</f>
        <v>44755</v>
      </c>
      <c r="I365" s="20" t="s">
        <v>339</v>
      </c>
      <c r="J365" s="35" t="s">
        <v>1752</v>
      </c>
      <c r="K365" s="48">
        <v>0</v>
      </c>
      <c r="L365" s="36">
        <v>0</v>
      </c>
      <c r="M365" s="36"/>
      <c r="N365" s="37">
        <v>48822000</v>
      </c>
      <c r="O365" s="38">
        <v>1</v>
      </c>
      <c r="P365" s="22"/>
      <c r="Q365" s="23"/>
      <c r="R365" s="29"/>
    </row>
    <row r="366" spans="1:18" ht="17.25" customHeight="1" x14ac:dyDescent="0.25">
      <c r="A366" s="51">
        <v>355</v>
      </c>
      <c r="B366" s="17">
        <f>VLOOKUP(A366,'[2]BASE 2022'!$E$5:$AX$1380,18,0)</f>
        <v>44574</v>
      </c>
      <c r="C366" s="33">
        <f>VLOOKUP(A366,'[2]BASE 2022'!$E$5:$AX$1380,28,0)</f>
        <v>44575</v>
      </c>
      <c r="D366" s="26" t="str">
        <f>VLOOKUP(A366,'[2]BASE 2022'!$E$5:$AX$1380,24,0)</f>
        <v>Prestación de Servicios  de Apoyo a la Gestión</v>
      </c>
      <c r="E366" s="19" t="s">
        <v>1258</v>
      </c>
      <c r="F366" s="19" t="s">
        <v>861</v>
      </c>
      <c r="G366" s="34">
        <v>31970000</v>
      </c>
      <c r="H366" s="18">
        <f>VLOOKUP(A366,'[2]BASE 2022'!$E$5:$AX$1380,37,0)</f>
        <v>44923</v>
      </c>
      <c r="I366" s="20" t="s">
        <v>339</v>
      </c>
      <c r="J366" s="35" t="s">
        <v>1753</v>
      </c>
      <c r="K366" s="48">
        <v>0</v>
      </c>
      <c r="L366" s="36">
        <v>0</v>
      </c>
      <c r="M366" s="36"/>
      <c r="N366" s="37">
        <v>31970000</v>
      </c>
      <c r="O366" s="38">
        <v>1</v>
      </c>
      <c r="P366" s="22"/>
      <c r="Q366" s="23"/>
      <c r="R366" s="29"/>
    </row>
    <row r="367" spans="1:18" ht="17.25" customHeight="1" x14ac:dyDescent="0.25">
      <c r="A367" s="51">
        <v>356</v>
      </c>
      <c r="B367" s="17">
        <f>VLOOKUP(A367,'[2]BASE 2022'!$E$5:$AX$1380,18,0)</f>
        <v>44574</v>
      </c>
      <c r="C367" s="33">
        <f>VLOOKUP(A367,'[2]BASE 2022'!$E$5:$AX$1380,28,0)</f>
        <v>44575</v>
      </c>
      <c r="D367" s="26" t="str">
        <f>VLOOKUP(A367,'[2]BASE 2022'!$E$5:$AX$1380,24,0)</f>
        <v>Prestación de Servicios  de Apoyo a la Gestión</v>
      </c>
      <c r="E367" s="19" t="s">
        <v>304</v>
      </c>
      <c r="F367" s="19" t="s">
        <v>862</v>
      </c>
      <c r="G367" s="34">
        <v>33000000</v>
      </c>
      <c r="H367" s="18">
        <f>VLOOKUP(A367,'[2]BASE 2022'!$E$5:$AX$1380,37,0)</f>
        <v>44925</v>
      </c>
      <c r="I367" s="20" t="s">
        <v>339</v>
      </c>
      <c r="J367" s="35" t="s">
        <v>1754</v>
      </c>
      <c r="K367" s="48">
        <v>1</v>
      </c>
      <c r="L367" s="36">
        <v>1700000</v>
      </c>
      <c r="M367" s="36"/>
      <c r="N367" s="37">
        <v>34700000</v>
      </c>
      <c r="O367" s="38">
        <v>1</v>
      </c>
      <c r="P367" s="22"/>
      <c r="Q367" s="23"/>
      <c r="R367" s="29"/>
    </row>
    <row r="368" spans="1:18" ht="17.25" customHeight="1" x14ac:dyDescent="0.25">
      <c r="A368" s="51">
        <v>357</v>
      </c>
      <c r="B368" s="17">
        <f>VLOOKUP(A368,'[2]BASE 2022'!$E$5:$AX$1380,18,0)</f>
        <v>44574</v>
      </c>
      <c r="C368" s="33">
        <f>VLOOKUP(A368,'[2]BASE 2022'!$E$5:$AX$1380,28,0)</f>
        <v>44575</v>
      </c>
      <c r="D368" s="26" t="str">
        <f>VLOOKUP(A368,'[2]BASE 2022'!$E$5:$AX$1380,24,0)</f>
        <v>Prestación de Servicios  de Apoyo a la Gestión</v>
      </c>
      <c r="E368" s="19" t="s">
        <v>328</v>
      </c>
      <c r="F368" s="19" t="s">
        <v>862</v>
      </c>
      <c r="G368" s="34">
        <v>33000000</v>
      </c>
      <c r="H368" s="18">
        <f>VLOOKUP(A368,'[2]BASE 2022'!$E$5:$AX$1380,37,0)</f>
        <v>44925</v>
      </c>
      <c r="I368" s="20" t="s">
        <v>339</v>
      </c>
      <c r="J368" s="35" t="s">
        <v>1755</v>
      </c>
      <c r="K368" s="48">
        <v>1</v>
      </c>
      <c r="L368" s="36">
        <v>1700000</v>
      </c>
      <c r="M368" s="36"/>
      <c r="N368" s="37">
        <v>34700000</v>
      </c>
      <c r="O368" s="38">
        <v>1</v>
      </c>
      <c r="P368" s="22"/>
      <c r="Q368" s="23"/>
      <c r="R368" s="29"/>
    </row>
    <row r="369" spans="1:18" ht="17.25" customHeight="1" x14ac:dyDescent="0.25">
      <c r="A369" s="51">
        <v>358</v>
      </c>
      <c r="B369" s="17">
        <f>VLOOKUP(A369,'[2]BASE 2022'!$E$5:$AX$1380,18,0)</f>
        <v>44574</v>
      </c>
      <c r="C369" s="33">
        <f>VLOOKUP(A369,'[2]BASE 2022'!$E$5:$AX$1380,28,0)</f>
        <v>44575</v>
      </c>
      <c r="D369" s="26" t="str">
        <f>VLOOKUP(A369,'[2]BASE 2022'!$E$5:$AX$1380,24,0)</f>
        <v>Prestación de Servicios  de Apoyo a la Gestión</v>
      </c>
      <c r="E369" s="19" t="s">
        <v>359</v>
      </c>
      <c r="F369" s="19" t="s">
        <v>862</v>
      </c>
      <c r="G369" s="34">
        <v>33000000</v>
      </c>
      <c r="H369" s="18">
        <f>VLOOKUP(A369,'[2]BASE 2022'!$E$5:$AX$1380,37,0)</f>
        <v>44925</v>
      </c>
      <c r="I369" s="20" t="s">
        <v>339</v>
      </c>
      <c r="J369" s="35" t="s">
        <v>1756</v>
      </c>
      <c r="K369" s="48">
        <v>1</v>
      </c>
      <c r="L369" s="36">
        <v>1700000</v>
      </c>
      <c r="M369" s="36"/>
      <c r="N369" s="37">
        <v>34700000</v>
      </c>
      <c r="O369" s="38">
        <v>1</v>
      </c>
      <c r="P369" s="22"/>
      <c r="Q369" s="23"/>
      <c r="R369" s="29"/>
    </row>
    <row r="370" spans="1:18" ht="17.25" customHeight="1" x14ac:dyDescent="0.25">
      <c r="A370" s="51">
        <v>359</v>
      </c>
      <c r="B370" s="17">
        <f>VLOOKUP(A370,'[2]BASE 2022'!$E$5:$AX$1380,18,0)</f>
        <v>44574</v>
      </c>
      <c r="C370" s="33">
        <f>VLOOKUP(A370,'[2]BASE 2022'!$E$5:$AX$1380,28,0)</f>
        <v>44578</v>
      </c>
      <c r="D370" s="26" t="str">
        <f>VLOOKUP(A370,'[2]BASE 2022'!$E$5:$AX$1380,24,0)</f>
        <v>Prestación de Servicios Profesionales</v>
      </c>
      <c r="E370" s="19" t="s">
        <v>354</v>
      </c>
      <c r="F370" s="19" t="s">
        <v>863</v>
      </c>
      <c r="G370" s="34">
        <v>84975000</v>
      </c>
      <c r="H370" s="18">
        <f>VLOOKUP(A370,'[2]BASE 2022'!$E$5:$AX$1380,37,0)</f>
        <v>44972</v>
      </c>
      <c r="I370" s="20" t="s">
        <v>339</v>
      </c>
      <c r="J370" s="35" t="s">
        <v>1757</v>
      </c>
      <c r="K370" s="48">
        <v>1</v>
      </c>
      <c r="L370" s="36">
        <v>15192500</v>
      </c>
      <c r="M370" s="36"/>
      <c r="N370" s="37">
        <v>100167500</v>
      </c>
      <c r="O370" s="38">
        <v>0.88324873096446699</v>
      </c>
      <c r="P370" s="22"/>
      <c r="Q370" s="23"/>
      <c r="R370" s="29"/>
    </row>
    <row r="371" spans="1:18" ht="17.25" customHeight="1" x14ac:dyDescent="0.25">
      <c r="A371" s="51">
        <v>360</v>
      </c>
      <c r="B371" s="17">
        <f>VLOOKUP(A371,'[2]BASE 2022'!$E$5:$AX$1380,18,0)</f>
        <v>44574</v>
      </c>
      <c r="C371" s="33">
        <f>VLOOKUP(A371,'[2]BASE 2022'!$E$5:$AX$1380,28,0)</f>
        <v>44578</v>
      </c>
      <c r="D371" s="26" t="str">
        <f>VLOOKUP(A371,'[2]BASE 2022'!$E$5:$AX$1380,24,0)</f>
        <v>Prestación de Servicios  de Apoyo a la Gestión</v>
      </c>
      <c r="E371" s="19" t="s">
        <v>314</v>
      </c>
      <c r="F371" s="19" t="s">
        <v>862</v>
      </c>
      <c r="G371" s="34">
        <v>33000000</v>
      </c>
      <c r="H371" s="18">
        <f>VLOOKUP(A371,'[2]BASE 2022'!$E$5:$AX$1380,37,0)</f>
        <v>44925</v>
      </c>
      <c r="I371" s="20" t="s">
        <v>339</v>
      </c>
      <c r="J371" s="35" t="s">
        <v>1758</v>
      </c>
      <c r="K371" s="48">
        <v>1</v>
      </c>
      <c r="L371" s="36">
        <v>1400000</v>
      </c>
      <c r="M371" s="36"/>
      <c r="N371" s="37">
        <v>34400000</v>
      </c>
      <c r="O371" s="38">
        <v>1</v>
      </c>
      <c r="P371" s="22"/>
      <c r="Q371" s="23"/>
      <c r="R371" s="29"/>
    </row>
    <row r="372" spans="1:18" ht="17.25" customHeight="1" x14ac:dyDescent="0.25">
      <c r="A372" s="51">
        <v>361</v>
      </c>
      <c r="B372" s="17">
        <f>VLOOKUP(A372,'[2]BASE 2022'!$E$5:$AX$1380,18,0)</f>
        <v>44574</v>
      </c>
      <c r="C372" s="33">
        <f>VLOOKUP(A372,'[2]BASE 2022'!$E$5:$AX$1380,28,0)</f>
        <v>44579</v>
      </c>
      <c r="D372" s="26" t="str">
        <f>VLOOKUP(A372,'[2]BASE 2022'!$E$5:$AX$1380,24,0)</f>
        <v>Prestación de Servicios Profesionales</v>
      </c>
      <c r="E372" s="19" t="s">
        <v>269</v>
      </c>
      <c r="F372" s="19" t="s">
        <v>268</v>
      </c>
      <c r="G372" s="34">
        <v>65739750</v>
      </c>
      <c r="H372" s="18">
        <f>VLOOKUP(A372,'[2]BASE 2022'!$E$5:$AX$1380,37,0)</f>
        <v>44928</v>
      </c>
      <c r="I372" s="20" t="s">
        <v>339</v>
      </c>
      <c r="J372" s="35" t="s">
        <v>1759</v>
      </c>
      <c r="K372" s="48">
        <v>0</v>
      </c>
      <c r="L372" s="36">
        <v>0</v>
      </c>
      <c r="M372" s="36"/>
      <c r="N372" s="37">
        <v>65739750</v>
      </c>
      <c r="O372" s="38">
        <v>0.99426934097421205</v>
      </c>
      <c r="P372" s="22"/>
      <c r="Q372" s="23"/>
      <c r="R372" s="29"/>
    </row>
    <row r="373" spans="1:18" ht="17.25" customHeight="1" x14ac:dyDescent="0.25">
      <c r="A373" s="51">
        <v>362</v>
      </c>
      <c r="B373" s="17">
        <f>VLOOKUP(A373,'[2]BASE 2022'!$E$5:$AX$1380,18,0)</f>
        <v>44574</v>
      </c>
      <c r="C373" s="33">
        <f>VLOOKUP(A373,'[2]BASE 2022'!$E$5:$AX$1380,28,0)</f>
        <v>44578</v>
      </c>
      <c r="D373" s="26" t="str">
        <f>VLOOKUP(A373,'[2]BASE 2022'!$E$5:$AX$1380,24,0)</f>
        <v>Prestación de Servicios Profesionales</v>
      </c>
      <c r="E373" s="19" t="s">
        <v>395</v>
      </c>
      <c r="F373" s="19" t="s">
        <v>864</v>
      </c>
      <c r="G373" s="34">
        <v>84975000</v>
      </c>
      <c r="H373" s="18">
        <f>VLOOKUP(A373,'[2]BASE 2022'!$E$5:$AX$1380,37,0)</f>
        <v>44985</v>
      </c>
      <c r="I373" s="20" t="s">
        <v>339</v>
      </c>
      <c r="J373" s="35" t="s">
        <v>1760</v>
      </c>
      <c r="K373" s="48">
        <v>1</v>
      </c>
      <c r="L373" s="36">
        <v>15192500</v>
      </c>
      <c r="M373" s="36"/>
      <c r="N373" s="37">
        <v>100167500</v>
      </c>
      <c r="O373" s="38">
        <v>0.855036855036855</v>
      </c>
      <c r="P373" s="22"/>
      <c r="Q373" s="23"/>
      <c r="R373" s="29"/>
    </row>
    <row r="374" spans="1:18" ht="17.25" customHeight="1" x14ac:dyDescent="0.25">
      <c r="A374" s="51">
        <v>363</v>
      </c>
      <c r="B374" s="17">
        <f>VLOOKUP(A374,'[2]BASE 2022'!$E$5:$AX$1380,18,0)</f>
        <v>44574</v>
      </c>
      <c r="C374" s="33">
        <f>VLOOKUP(A374,'[2]BASE 2022'!$E$5:$AX$1380,28,0)</f>
        <v>44579</v>
      </c>
      <c r="D374" s="26" t="str">
        <f>VLOOKUP(A374,'[2]BASE 2022'!$E$5:$AX$1380,24,0)</f>
        <v>Prestación de Servicios Profesionales</v>
      </c>
      <c r="E374" s="19" t="s">
        <v>2274</v>
      </c>
      <c r="F374" s="19" t="s">
        <v>865</v>
      </c>
      <c r="G374" s="34">
        <v>71070000</v>
      </c>
      <c r="H374" s="18">
        <f>VLOOKUP(A374,'[2]BASE 2022'!$E$5:$AX$1380,37,0)</f>
        <v>44956</v>
      </c>
      <c r="I374" s="20" t="s">
        <v>339</v>
      </c>
      <c r="J374" s="35" t="s">
        <v>1761</v>
      </c>
      <c r="K374" s="48">
        <v>1</v>
      </c>
      <c r="L374" s="36">
        <v>5768000</v>
      </c>
      <c r="M374" s="36"/>
      <c r="N374" s="37">
        <v>76838000</v>
      </c>
      <c r="O374" s="38">
        <v>0.92042440318302388</v>
      </c>
      <c r="P374" s="22"/>
      <c r="Q374" s="23"/>
      <c r="R374" s="29"/>
    </row>
    <row r="375" spans="1:18" ht="17.25" customHeight="1" x14ac:dyDescent="0.25">
      <c r="A375" s="51">
        <v>364</v>
      </c>
      <c r="B375" s="17">
        <f>VLOOKUP(A375,'[2]BASE 2022'!$E$5:$AX$1380,18,0)</f>
        <v>44575</v>
      </c>
      <c r="C375" s="33">
        <f>VLOOKUP(A375,'[2]BASE 2022'!$E$5:$AX$1380,28,0)</f>
        <v>44579</v>
      </c>
      <c r="D375" s="26" t="str">
        <f>VLOOKUP(A375,'[2]BASE 2022'!$E$5:$AX$1380,24,0)</f>
        <v>Prestación de Servicios Profesionales</v>
      </c>
      <c r="E375" s="19" t="s">
        <v>2505</v>
      </c>
      <c r="F375" s="19" t="s">
        <v>866</v>
      </c>
      <c r="G375" s="34">
        <v>71070000</v>
      </c>
      <c r="H375" s="18">
        <f>VLOOKUP(A375,'[2]BASE 2022'!$E$5:$AX$1380,37,0)</f>
        <v>44949</v>
      </c>
      <c r="I375" s="20" t="s">
        <v>339</v>
      </c>
      <c r="J375" s="35" t="s">
        <v>1762</v>
      </c>
      <c r="K375" s="48">
        <v>1</v>
      </c>
      <c r="L375" s="36">
        <v>5768000</v>
      </c>
      <c r="M375" s="36"/>
      <c r="N375" s="37">
        <v>76838000</v>
      </c>
      <c r="O375" s="38">
        <v>0.93783783783783781</v>
      </c>
      <c r="P375" s="22"/>
      <c r="Q375" s="23"/>
      <c r="R375" s="29"/>
    </row>
    <row r="376" spans="1:18" ht="17.25" customHeight="1" x14ac:dyDescent="0.25">
      <c r="A376" s="51">
        <v>365</v>
      </c>
      <c r="B376" s="17">
        <f>VLOOKUP(A376,'[2]BASE 2022'!$E$5:$AX$1380,18,0)</f>
        <v>44575</v>
      </c>
      <c r="C376" s="33">
        <f>VLOOKUP(A376,'[2]BASE 2022'!$E$5:$AX$1380,28,0)</f>
        <v>44579</v>
      </c>
      <c r="D376" s="26" t="str">
        <f>VLOOKUP(A376,'[2]BASE 2022'!$E$5:$AX$1380,24,0)</f>
        <v>Prestación de Servicios Profesionales</v>
      </c>
      <c r="E376" s="19" t="s">
        <v>397</v>
      </c>
      <c r="F376" s="19" t="s">
        <v>867</v>
      </c>
      <c r="G376" s="34">
        <v>71070000</v>
      </c>
      <c r="H376" s="18">
        <f>VLOOKUP(A376,'[2]BASE 2022'!$E$5:$AX$1380,37,0)</f>
        <v>44928</v>
      </c>
      <c r="I376" s="20" t="s">
        <v>339</v>
      </c>
      <c r="J376" s="35" t="s">
        <v>1763</v>
      </c>
      <c r="K376" s="48">
        <v>0</v>
      </c>
      <c r="L376" s="36">
        <v>0</v>
      </c>
      <c r="M376" s="36"/>
      <c r="N376" s="37">
        <v>71070000</v>
      </c>
      <c r="O376" s="38">
        <v>0.99426934097421205</v>
      </c>
      <c r="P376" s="22"/>
      <c r="Q376" s="23"/>
      <c r="R376" s="29"/>
    </row>
    <row r="377" spans="1:18" ht="17.25" customHeight="1" x14ac:dyDescent="0.25">
      <c r="A377" s="51">
        <v>366</v>
      </c>
      <c r="B377" s="17">
        <f>VLOOKUP(A377,'[2]BASE 2022'!$E$5:$AX$1380,18,0)</f>
        <v>44575</v>
      </c>
      <c r="C377" s="33">
        <f>VLOOKUP(A377,'[2]BASE 2022'!$E$5:$AX$1380,28,0)</f>
        <v>44579</v>
      </c>
      <c r="D377" s="26" t="str">
        <f>VLOOKUP(A377,'[2]BASE 2022'!$E$5:$AX$1380,24,0)</f>
        <v>Prestación de Servicios Profesionales</v>
      </c>
      <c r="E377" s="19" t="s">
        <v>188</v>
      </c>
      <c r="F377" s="19" t="s">
        <v>868</v>
      </c>
      <c r="G377" s="34">
        <v>71070000</v>
      </c>
      <c r="H377" s="18">
        <f>VLOOKUP(A377,'[2]BASE 2022'!$E$5:$AX$1380,37,0)</f>
        <v>44928</v>
      </c>
      <c r="I377" s="20" t="s">
        <v>339</v>
      </c>
      <c r="J377" s="35" t="s">
        <v>1764</v>
      </c>
      <c r="K377" s="48">
        <v>0</v>
      </c>
      <c r="L377" s="36">
        <v>0</v>
      </c>
      <c r="M377" s="36"/>
      <c r="N377" s="37">
        <v>71070000</v>
      </c>
      <c r="O377" s="38">
        <v>0.99426934097421205</v>
      </c>
      <c r="P377" s="22"/>
      <c r="Q377" s="23"/>
      <c r="R377" s="29"/>
    </row>
    <row r="378" spans="1:18" ht="17.25" customHeight="1" x14ac:dyDescent="0.25">
      <c r="A378" s="51">
        <v>367</v>
      </c>
      <c r="B378" s="17">
        <f>VLOOKUP(A378,'[2]BASE 2022'!$E$5:$AX$1380,18,0)</f>
        <v>44575</v>
      </c>
      <c r="C378" s="33">
        <f>VLOOKUP(A378,'[2]BASE 2022'!$E$5:$AX$1380,28,0)</f>
        <v>44579</v>
      </c>
      <c r="D378" s="26" t="str">
        <f>VLOOKUP(A378,'[2]BASE 2022'!$E$5:$AX$1380,24,0)</f>
        <v>Prestación de Servicios Profesionales</v>
      </c>
      <c r="E378" s="19" t="s">
        <v>2506</v>
      </c>
      <c r="F378" s="19" t="s">
        <v>869</v>
      </c>
      <c r="G378" s="34">
        <v>71070000</v>
      </c>
      <c r="H378" s="18">
        <f>VLOOKUP(A378,'[2]BASE 2022'!$E$5:$AX$1380,37,0)</f>
        <v>44943</v>
      </c>
      <c r="I378" s="20" t="s">
        <v>339</v>
      </c>
      <c r="J378" s="35" t="s">
        <v>1765</v>
      </c>
      <c r="K378" s="48">
        <v>0</v>
      </c>
      <c r="L378" s="36">
        <v>0</v>
      </c>
      <c r="M378" s="36"/>
      <c r="N378" s="37">
        <v>71070000</v>
      </c>
      <c r="O378" s="38">
        <v>0.95329670329670335</v>
      </c>
      <c r="P378" s="22"/>
      <c r="Q378" s="23"/>
      <c r="R378" s="29"/>
    </row>
    <row r="379" spans="1:18" ht="17.25" customHeight="1" x14ac:dyDescent="0.25">
      <c r="A379" s="51">
        <v>368</v>
      </c>
      <c r="B379" s="17">
        <f>VLOOKUP(A379,'[2]BASE 2022'!$E$5:$AX$1380,18,0)</f>
        <v>44578</v>
      </c>
      <c r="C379" s="33">
        <f>VLOOKUP(A379,'[2]BASE 2022'!$E$5:$AX$1380,28,0)</f>
        <v>44580</v>
      </c>
      <c r="D379" s="26" t="str">
        <f>VLOOKUP(A379,'[2]BASE 2022'!$E$5:$AX$1380,24,0)</f>
        <v>Prestación de Servicios Profesionales</v>
      </c>
      <c r="E379" s="19" t="s">
        <v>92</v>
      </c>
      <c r="F379" s="19" t="s">
        <v>870</v>
      </c>
      <c r="G379" s="34">
        <v>67980000</v>
      </c>
      <c r="H379" s="18">
        <f>VLOOKUP(A379,'[2]BASE 2022'!$E$5:$AX$1380,37,0)</f>
        <v>44955</v>
      </c>
      <c r="I379" s="20" t="s">
        <v>339</v>
      </c>
      <c r="J379" s="35" t="s">
        <v>1766</v>
      </c>
      <c r="K379" s="48">
        <v>1</v>
      </c>
      <c r="L379" s="36">
        <v>8446000</v>
      </c>
      <c r="M379" s="36"/>
      <c r="N379" s="37">
        <v>76426000</v>
      </c>
      <c r="O379" s="38">
        <v>0.92266666666666663</v>
      </c>
      <c r="P379" s="22"/>
      <c r="Q379" s="23"/>
      <c r="R379" s="29"/>
    </row>
    <row r="380" spans="1:18" ht="17.25" customHeight="1" x14ac:dyDescent="0.25">
      <c r="A380" s="51">
        <v>369</v>
      </c>
      <c r="B380" s="17">
        <f>VLOOKUP(A380,'[2]BASE 2022'!$E$5:$AX$1380,18,0)</f>
        <v>44575</v>
      </c>
      <c r="C380" s="33">
        <f>VLOOKUP(A380,'[2]BASE 2022'!$E$5:$AX$1380,28,0)</f>
        <v>44579</v>
      </c>
      <c r="D380" s="26" t="str">
        <f>VLOOKUP(A380,'[2]BASE 2022'!$E$5:$AX$1380,24,0)</f>
        <v>Prestación de Servicios Profesionales</v>
      </c>
      <c r="E380" s="19" t="s">
        <v>405</v>
      </c>
      <c r="F380" s="19" t="s">
        <v>871</v>
      </c>
      <c r="G380" s="34">
        <v>71070000</v>
      </c>
      <c r="H380" s="18">
        <f>VLOOKUP(A380,'[2]BASE 2022'!$E$5:$AX$1380,37,0)</f>
        <v>44928</v>
      </c>
      <c r="I380" s="20" t="s">
        <v>339</v>
      </c>
      <c r="J380" s="35" t="s">
        <v>1767</v>
      </c>
      <c r="K380" s="48">
        <v>0</v>
      </c>
      <c r="L380" s="36">
        <v>0</v>
      </c>
      <c r="M380" s="36"/>
      <c r="N380" s="37">
        <v>71070000</v>
      </c>
      <c r="O380" s="38">
        <v>0.99426934097421205</v>
      </c>
      <c r="P380" s="22"/>
      <c r="Q380" s="23"/>
      <c r="R380" s="29"/>
    </row>
    <row r="381" spans="1:18" ht="17.25" customHeight="1" x14ac:dyDescent="0.25">
      <c r="A381" s="51">
        <v>370</v>
      </c>
      <c r="B381" s="17">
        <f>VLOOKUP(A381,'[2]BASE 2022'!$E$5:$AX$1380,18,0)</f>
        <v>44574</v>
      </c>
      <c r="C381" s="33">
        <f>VLOOKUP(A381,'[2]BASE 2022'!$E$5:$AX$1380,28,0)</f>
        <v>44580</v>
      </c>
      <c r="D381" s="26" t="str">
        <f>VLOOKUP(A381,'[2]BASE 2022'!$E$5:$AX$1380,24,0)</f>
        <v>Prestación de Servicios Profesionales</v>
      </c>
      <c r="E381" s="19" t="s">
        <v>2275</v>
      </c>
      <c r="F381" s="19" t="s">
        <v>872</v>
      </c>
      <c r="G381" s="34">
        <v>92000000</v>
      </c>
      <c r="H381" s="18">
        <f>VLOOKUP(A381,'[2]BASE 2022'!$E$5:$AX$1380,37,0)</f>
        <v>44925</v>
      </c>
      <c r="I381" s="20" t="s">
        <v>339</v>
      </c>
      <c r="J381" s="35" t="s">
        <v>1768</v>
      </c>
      <c r="K381" s="48">
        <v>1</v>
      </c>
      <c r="L381" s="36">
        <v>12880000</v>
      </c>
      <c r="M381" s="36"/>
      <c r="N381" s="37">
        <v>104880000</v>
      </c>
      <c r="O381" s="38">
        <v>1</v>
      </c>
      <c r="P381" s="22"/>
      <c r="Q381" s="23"/>
      <c r="R381" s="29"/>
    </row>
    <row r="382" spans="1:18" ht="17.25" customHeight="1" x14ac:dyDescent="0.25">
      <c r="A382" s="51">
        <v>371</v>
      </c>
      <c r="B382" s="17">
        <f>VLOOKUP(A382,'[2]BASE 2022'!$E$5:$AX$1380,18,0)</f>
        <v>44574</v>
      </c>
      <c r="C382" s="33">
        <f>VLOOKUP(A382,'[2]BASE 2022'!$E$5:$AX$1380,28,0)</f>
        <v>44578</v>
      </c>
      <c r="D382" s="26" t="str">
        <f>VLOOKUP(A382,'[2]BASE 2022'!$E$5:$AX$1380,24,0)</f>
        <v>Prestación de Servicios Profesionales</v>
      </c>
      <c r="E382" s="19" t="s">
        <v>2320</v>
      </c>
      <c r="F382" s="19" t="s">
        <v>873</v>
      </c>
      <c r="G382" s="34">
        <v>81132500</v>
      </c>
      <c r="H382" s="18">
        <f>VLOOKUP(A382,'[2]BASE 2022'!$E$5:$AX$1380,37,0)</f>
        <v>44927</v>
      </c>
      <c r="I382" s="20" t="s">
        <v>339</v>
      </c>
      <c r="J382" s="35" t="s">
        <v>1769</v>
      </c>
      <c r="K382" s="48">
        <v>0</v>
      </c>
      <c r="L382" s="36">
        <v>0</v>
      </c>
      <c r="M382" s="36"/>
      <c r="N382" s="37">
        <v>81132500</v>
      </c>
      <c r="O382" s="38">
        <v>0.99713467048710602</v>
      </c>
      <c r="P382" s="22"/>
      <c r="Q382" s="23"/>
      <c r="R382" s="29"/>
    </row>
    <row r="383" spans="1:18" ht="17.25" customHeight="1" x14ac:dyDescent="0.25">
      <c r="A383" s="51">
        <v>372</v>
      </c>
      <c r="B383" s="17">
        <f>VLOOKUP(A383,'[2]BASE 2022'!$E$5:$AX$1380,18,0)</f>
        <v>44574</v>
      </c>
      <c r="C383" s="33">
        <f>VLOOKUP(A383,'[2]BASE 2022'!$E$5:$AX$1380,28,0)</f>
        <v>44575</v>
      </c>
      <c r="D383" s="26" t="str">
        <f>VLOOKUP(A383,'[2]BASE 2022'!$E$5:$AX$1380,24,0)</f>
        <v>Prestación de Servicios Profesionales</v>
      </c>
      <c r="E383" s="19" t="s">
        <v>228</v>
      </c>
      <c r="F383" s="19" t="s">
        <v>874</v>
      </c>
      <c r="G383" s="34">
        <v>77050000</v>
      </c>
      <c r="H383" s="18">
        <f>VLOOKUP(A383,'[2]BASE 2022'!$E$5:$AX$1380,37,0)</f>
        <v>44956</v>
      </c>
      <c r="I383" s="20" t="s">
        <v>339</v>
      </c>
      <c r="J383" s="35" t="s">
        <v>1770</v>
      </c>
      <c r="K383" s="48">
        <v>1</v>
      </c>
      <c r="L383" s="36">
        <v>7146667</v>
      </c>
      <c r="M383" s="36"/>
      <c r="N383" s="37">
        <v>84196667</v>
      </c>
      <c r="O383" s="38">
        <v>0.92125984251968507</v>
      </c>
      <c r="P383" s="22"/>
      <c r="Q383" s="23"/>
      <c r="R383" s="29"/>
    </row>
    <row r="384" spans="1:18" ht="17.25" customHeight="1" x14ac:dyDescent="0.25">
      <c r="A384" s="51">
        <v>373</v>
      </c>
      <c r="B384" s="17">
        <f>VLOOKUP(A384,'[2]BASE 2022'!$E$5:$AX$1380,18,0)</f>
        <v>44574</v>
      </c>
      <c r="C384" s="33">
        <f>VLOOKUP(A384,'[2]BASE 2022'!$E$5:$AX$1380,28,0)</f>
        <v>44575</v>
      </c>
      <c r="D384" s="26" t="str">
        <f>VLOOKUP(A384,'[2]BASE 2022'!$E$5:$AX$1380,24,0)</f>
        <v>Prestación de Servicios Profesionales</v>
      </c>
      <c r="E384" s="19" t="s">
        <v>229</v>
      </c>
      <c r="F384" s="19" t="s">
        <v>875</v>
      </c>
      <c r="G384" s="34">
        <v>74750000</v>
      </c>
      <c r="H384" s="18">
        <f>VLOOKUP(A384,'[2]BASE 2022'!$E$5:$AX$1380,37,0)</f>
        <v>44956</v>
      </c>
      <c r="I384" s="20" t="s">
        <v>339</v>
      </c>
      <c r="J384" s="35" t="s">
        <v>1771</v>
      </c>
      <c r="K384" s="48">
        <v>1</v>
      </c>
      <c r="L384" s="36">
        <v>6933333</v>
      </c>
      <c r="M384" s="36"/>
      <c r="N384" s="37">
        <v>81683333</v>
      </c>
      <c r="O384" s="38">
        <v>0.92125984251968507</v>
      </c>
      <c r="P384" s="22"/>
      <c r="Q384" s="23"/>
      <c r="R384" s="29"/>
    </row>
    <row r="385" spans="1:18" ht="17.25" customHeight="1" x14ac:dyDescent="0.25">
      <c r="A385" s="51">
        <v>374</v>
      </c>
      <c r="B385" s="17">
        <f>VLOOKUP(A385,'[2]BASE 2022'!$E$5:$AX$1380,18,0)</f>
        <v>44578</v>
      </c>
      <c r="C385" s="33">
        <f>VLOOKUP(A385,'[2]BASE 2022'!$E$5:$AX$1380,28,0)</f>
        <v>44579</v>
      </c>
      <c r="D385" s="26" t="str">
        <f>VLOOKUP(A385,'[2]BASE 2022'!$E$5:$AX$1380,24,0)</f>
        <v>Prestación de Servicios Profesionales</v>
      </c>
      <c r="E385" s="19" t="s">
        <v>125</v>
      </c>
      <c r="F385" s="19" t="s">
        <v>876</v>
      </c>
      <c r="G385" s="34">
        <v>124373000</v>
      </c>
      <c r="H385" s="18">
        <f>VLOOKUP(A385,'[2]BASE 2022'!$E$5:$AX$1380,37,0)</f>
        <v>44928</v>
      </c>
      <c r="I385" s="20" t="s">
        <v>339</v>
      </c>
      <c r="J385" s="35" t="s">
        <v>1772</v>
      </c>
      <c r="K385" s="48">
        <v>0</v>
      </c>
      <c r="L385" s="36">
        <v>0</v>
      </c>
      <c r="M385" s="36"/>
      <c r="N385" s="37">
        <v>124373000</v>
      </c>
      <c r="O385" s="38">
        <v>0.99426934097421205</v>
      </c>
      <c r="P385" s="22"/>
      <c r="Q385" s="23"/>
      <c r="R385" s="29"/>
    </row>
    <row r="386" spans="1:18" ht="17.25" customHeight="1" x14ac:dyDescent="0.25">
      <c r="A386" s="51">
        <v>375</v>
      </c>
      <c r="B386" s="17">
        <f>VLOOKUP(A386,'[2]BASE 2022'!$E$5:$AX$1380,18,0)</f>
        <v>44574</v>
      </c>
      <c r="C386" s="33">
        <f>VLOOKUP(A386,'[2]BASE 2022'!$E$5:$AX$1380,28,0)</f>
        <v>44575</v>
      </c>
      <c r="D386" s="26" t="str">
        <f>VLOOKUP(A386,'[2]BASE 2022'!$E$5:$AX$1380,24,0)</f>
        <v>Prestación de Servicios Profesionales</v>
      </c>
      <c r="E386" s="19" t="s">
        <v>360</v>
      </c>
      <c r="F386" s="19" t="s">
        <v>877</v>
      </c>
      <c r="G386" s="34">
        <v>97129000</v>
      </c>
      <c r="H386" s="18">
        <f>VLOOKUP(A386,'[2]BASE 2022'!$E$5:$AX$1380,37,0)</f>
        <v>44980</v>
      </c>
      <c r="I386" s="20" t="s">
        <v>339</v>
      </c>
      <c r="J386" s="35" t="s">
        <v>1773</v>
      </c>
      <c r="K386" s="48">
        <v>1</v>
      </c>
      <c r="L386" s="36">
        <v>15484334</v>
      </c>
      <c r="M386" s="36"/>
      <c r="N386" s="37">
        <v>112613334</v>
      </c>
      <c r="O386" s="38">
        <v>0.8666666666666667</v>
      </c>
      <c r="P386" s="22"/>
      <c r="Q386" s="23"/>
      <c r="R386" s="29"/>
    </row>
    <row r="387" spans="1:18" ht="17.25" customHeight="1" x14ac:dyDescent="0.25">
      <c r="A387" s="51">
        <v>376</v>
      </c>
      <c r="B387" s="17">
        <f>VLOOKUP(A387,'[2]BASE 2022'!$E$5:$AX$1380,18,0)</f>
        <v>44574</v>
      </c>
      <c r="C387" s="33">
        <f>VLOOKUP(A387,'[2]BASE 2022'!$E$5:$AX$1380,28,0)</f>
        <v>44579</v>
      </c>
      <c r="D387" s="26" t="str">
        <f>VLOOKUP(A387,'[2]BASE 2022'!$E$5:$AX$1380,24,0)</f>
        <v>Prestación de Servicios Profesionales</v>
      </c>
      <c r="E387" s="19" t="s">
        <v>1259</v>
      </c>
      <c r="F387" s="19" t="s">
        <v>250</v>
      </c>
      <c r="G387" s="34">
        <v>65739750</v>
      </c>
      <c r="H387" s="18">
        <f>VLOOKUP(A387,'[2]BASE 2022'!$E$5:$AX$1380,37,0)</f>
        <v>44928</v>
      </c>
      <c r="I387" s="20" t="s">
        <v>339</v>
      </c>
      <c r="J387" s="35" t="s">
        <v>1774</v>
      </c>
      <c r="K387" s="48">
        <v>0</v>
      </c>
      <c r="L387" s="36">
        <v>0</v>
      </c>
      <c r="M387" s="36"/>
      <c r="N387" s="37">
        <v>65739750</v>
      </c>
      <c r="O387" s="38">
        <v>0.99426934097421205</v>
      </c>
      <c r="P387" s="22"/>
      <c r="Q387" s="23"/>
      <c r="R387" s="29"/>
    </row>
    <row r="388" spans="1:18" ht="17.25" customHeight="1" x14ac:dyDescent="0.25">
      <c r="A388" s="51">
        <v>377</v>
      </c>
      <c r="B388" s="17">
        <f>VLOOKUP(A388,'[2]BASE 2022'!$E$5:$AX$1380,18,0)</f>
        <v>44574</v>
      </c>
      <c r="C388" s="33">
        <f>VLOOKUP(A388,'[2]BASE 2022'!$E$5:$AX$1380,28,0)</f>
        <v>44578</v>
      </c>
      <c r="D388" s="26" t="str">
        <f>VLOOKUP(A388,'[2]BASE 2022'!$E$5:$AX$1380,24,0)</f>
        <v>Prestación de Servicios Profesionales</v>
      </c>
      <c r="E388" s="19" t="s">
        <v>528</v>
      </c>
      <c r="F388" s="19" t="s">
        <v>878</v>
      </c>
      <c r="G388" s="34">
        <v>55620000</v>
      </c>
      <c r="H388" s="18">
        <f>VLOOKUP(A388,'[2]BASE 2022'!$E$5:$AX$1380,37,0)</f>
        <v>44850</v>
      </c>
      <c r="I388" s="20" t="s">
        <v>339</v>
      </c>
      <c r="J388" s="35" t="s">
        <v>1775</v>
      </c>
      <c r="K388" s="48">
        <v>0</v>
      </c>
      <c r="L388" s="36">
        <v>0</v>
      </c>
      <c r="M388" s="36"/>
      <c r="N388" s="37">
        <v>55620000</v>
      </c>
      <c r="O388" s="38">
        <v>1</v>
      </c>
      <c r="P388" s="22"/>
      <c r="Q388" s="23"/>
      <c r="R388" s="29"/>
    </row>
    <row r="389" spans="1:18" ht="17.25" customHeight="1" x14ac:dyDescent="0.25">
      <c r="A389" s="51">
        <v>378</v>
      </c>
      <c r="B389" s="17">
        <f>VLOOKUP(A389,'[2]BASE 2022'!$E$5:$AX$1380,18,0)</f>
        <v>44574</v>
      </c>
      <c r="C389" s="33">
        <f>VLOOKUP(A389,'[2]BASE 2022'!$E$5:$AX$1380,28,0)</f>
        <v>44578</v>
      </c>
      <c r="D389" s="26" t="str">
        <f>VLOOKUP(A389,'[2]BASE 2022'!$E$5:$AX$1380,24,0)</f>
        <v>Prestación de Servicios Profesionales</v>
      </c>
      <c r="E389" s="19" t="s">
        <v>254</v>
      </c>
      <c r="F389" s="19" t="s">
        <v>879</v>
      </c>
      <c r="G389" s="34">
        <v>106605000</v>
      </c>
      <c r="H389" s="18">
        <f>VLOOKUP(A389,'[2]BASE 2022'!$E$5:$AX$1380,37,0)</f>
        <v>44927</v>
      </c>
      <c r="I389" s="20" t="s">
        <v>339</v>
      </c>
      <c r="J389" s="35" t="s">
        <v>1776</v>
      </c>
      <c r="K389" s="48">
        <v>0</v>
      </c>
      <c r="L389" s="36">
        <v>0</v>
      </c>
      <c r="M389" s="36"/>
      <c r="N389" s="37">
        <v>106605000</v>
      </c>
      <c r="O389" s="38">
        <v>0.99713467048710602</v>
      </c>
      <c r="P389" s="22"/>
      <c r="Q389" s="23"/>
      <c r="R389" s="29"/>
    </row>
    <row r="390" spans="1:18" ht="17.25" customHeight="1" x14ac:dyDescent="0.25">
      <c r="A390" s="51">
        <v>379</v>
      </c>
      <c r="B390" s="17">
        <f>VLOOKUP(A390,'[2]BASE 2022'!$E$5:$AX$1380,18,0)</f>
        <v>44574</v>
      </c>
      <c r="C390" s="33">
        <f>VLOOKUP(A390,'[2]BASE 2022'!$E$5:$AX$1380,28,0)</f>
        <v>44578</v>
      </c>
      <c r="D390" s="26" t="str">
        <f>VLOOKUP(A390,'[2]BASE 2022'!$E$5:$AX$1380,24,0)</f>
        <v>Prestación de Servicios Profesionales</v>
      </c>
      <c r="E390" s="19" t="s">
        <v>494</v>
      </c>
      <c r="F390" s="19" t="s">
        <v>880</v>
      </c>
      <c r="G390" s="34">
        <v>88837500</v>
      </c>
      <c r="H390" s="18">
        <f>VLOOKUP(A390,'[2]BASE 2022'!$E$5:$AX$1380,37,0)</f>
        <v>44705</v>
      </c>
      <c r="I390" s="20" t="s">
        <v>339</v>
      </c>
      <c r="J390" s="35" t="s">
        <v>1777</v>
      </c>
      <c r="K390" s="48">
        <v>0</v>
      </c>
      <c r="L390" s="36">
        <v>0</v>
      </c>
      <c r="M390" s="36">
        <v>56135000</v>
      </c>
      <c r="N390" s="37">
        <v>32702500</v>
      </c>
      <c r="O390" s="38">
        <v>1</v>
      </c>
      <c r="P390" s="22"/>
      <c r="Q390" s="23"/>
      <c r="R390" s="29"/>
    </row>
    <row r="391" spans="1:18" ht="17.25" customHeight="1" x14ac:dyDescent="0.25">
      <c r="A391" s="51">
        <v>380</v>
      </c>
      <c r="B391" s="17">
        <f>VLOOKUP(A391,'[2]BASE 2022'!$E$5:$AX$1380,18,0)</f>
        <v>44574</v>
      </c>
      <c r="C391" s="33">
        <f>VLOOKUP(A391,'[2]BASE 2022'!$E$5:$AX$1380,28,0)</f>
        <v>44579</v>
      </c>
      <c r="D391" s="26" t="str">
        <f>VLOOKUP(A391,'[2]BASE 2022'!$E$5:$AX$1380,24,0)</f>
        <v>Prestación de Servicios Profesionales</v>
      </c>
      <c r="E391" s="19" t="s">
        <v>1260</v>
      </c>
      <c r="F391" s="19" t="s">
        <v>881</v>
      </c>
      <c r="G391" s="34">
        <v>71070000</v>
      </c>
      <c r="H391" s="18">
        <f>VLOOKUP(A391,'[2]BASE 2022'!$E$5:$AX$1380,37,0)</f>
        <v>44928</v>
      </c>
      <c r="I391" s="20" t="s">
        <v>339</v>
      </c>
      <c r="J391" s="35" t="s">
        <v>1778</v>
      </c>
      <c r="K391" s="48">
        <v>0</v>
      </c>
      <c r="L391" s="36">
        <v>0</v>
      </c>
      <c r="M391" s="36"/>
      <c r="N391" s="37">
        <v>71070000</v>
      </c>
      <c r="O391" s="38">
        <v>0.99426934097421205</v>
      </c>
      <c r="P391" s="22"/>
      <c r="Q391" s="23"/>
      <c r="R391" s="29"/>
    </row>
    <row r="392" spans="1:18" ht="17.25" customHeight="1" x14ac:dyDescent="0.25">
      <c r="A392" s="51">
        <v>381</v>
      </c>
      <c r="B392" s="17">
        <f>VLOOKUP(A392,'[2]BASE 2022'!$E$5:$AX$1380,18,0)</f>
        <v>44574</v>
      </c>
      <c r="C392" s="33">
        <f>VLOOKUP(A392,'[2]BASE 2022'!$E$5:$AX$1380,28,0)</f>
        <v>44578</v>
      </c>
      <c r="D392" s="26" t="str">
        <f>VLOOKUP(A392,'[2]BASE 2022'!$E$5:$AX$1380,24,0)</f>
        <v>Prestación de Servicios Profesionales</v>
      </c>
      <c r="E392" s="19" t="s">
        <v>2321</v>
      </c>
      <c r="F392" s="19" t="s">
        <v>882</v>
      </c>
      <c r="G392" s="34">
        <v>71070000</v>
      </c>
      <c r="H392" s="18">
        <f>VLOOKUP(A392,'[2]BASE 2022'!$E$5:$AX$1380,37,0)</f>
        <v>44927</v>
      </c>
      <c r="I392" s="20" t="s">
        <v>339</v>
      </c>
      <c r="J392" s="35" t="s">
        <v>1779</v>
      </c>
      <c r="K392" s="48">
        <v>0</v>
      </c>
      <c r="L392" s="36">
        <v>0</v>
      </c>
      <c r="M392" s="36"/>
      <c r="N392" s="37">
        <v>71070000</v>
      </c>
      <c r="O392" s="38">
        <v>0.99713467048710602</v>
      </c>
      <c r="P392" s="22"/>
      <c r="Q392" s="23"/>
      <c r="R392" s="29"/>
    </row>
    <row r="393" spans="1:18" ht="17.25" customHeight="1" x14ac:dyDescent="0.25">
      <c r="A393" s="51">
        <v>382</v>
      </c>
      <c r="B393" s="17">
        <f>VLOOKUP(A393,'[2]BASE 2022'!$E$5:$AX$1380,18,0)</f>
        <v>44574</v>
      </c>
      <c r="C393" s="33">
        <f>VLOOKUP(A393,'[2]BASE 2022'!$E$5:$AX$1380,28,0)</f>
        <v>44578</v>
      </c>
      <c r="D393" s="26" t="str">
        <f>VLOOKUP(A393,'[2]BASE 2022'!$E$5:$AX$1380,24,0)</f>
        <v>Prestación de Servicios Profesionales</v>
      </c>
      <c r="E393" s="19" t="s">
        <v>2507</v>
      </c>
      <c r="F393" s="19" t="s">
        <v>883</v>
      </c>
      <c r="G393" s="34">
        <v>47700000</v>
      </c>
      <c r="H393" s="18">
        <f>VLOOKUP(A393,'[2]BASE 2022'!$E$5:$AX$1380,37,0)</f>
        <v>44850</v>
      </c>
      <c r="I393" s="20" t="s">
        <v>339</v>
      </c>
      <c r="J393" s="35" t="s">
        <v>1780</v>
      </c>
      <c r="K393" s="48">
        <v>0</v>
      </c>
      <c r="L393" s="36">
        <v>0</v>
      </c>
      <c r="M393" s="36"/>
      <c r="N393" s="37">
        <v>47700000</v>
      </c>
      <c r="O393" s="38">
        <v>1</v>
      </c>
      <c r="P393" s="22"/>
      <c r="Q393" s="23"/>
      <c r="R393" s="29"/>
    </row>
    <row r="394" spans="1:18" ht="17.25" customHeight="1" x14ac:dyDescent="0.25">
      <c r="A394" s="51">
        <v>383</v>
      </c>
      <c r="B394" s="17">
        <f>VLOOKUP(A394,'[2]BASE 2022'!$E$5:$AX$1380,18,0)</f>
        <v>44574</v>
      </c>
      <c r="C394" s="33">
        <f>VLOOKUP(A394,'[2]BASE 2022'!$E$5:$AX$1380,28,0)</f>
        <v>44578</v>
      </c>
      <c r="D394" s="26" t="str">
        <f>VLOOKUP(A394,'[2]BASE 2022'!$E$5:$AX$1380,24,0)</f>
        <v>Prestación de Servicios  de Apoyo a la Gestión</v>
      </c>
      <c r="E394" s="19" t="s">
        <v>175</v>
      </c>
      <c r="F394" s="19" t="s">
        <v>884</v>
      </c>
      <c r="G394" s="34">
        <v>24903000</v>
      </c>
      <c r="H394" s="18">
        <f>VLOOKUP(A394,'[2]BASE 2022'!$E$5:$AX$1380,37,0)</f>
        <v>44850</v>
      </c>
      <c r="I394" s="20" t="s">
        <v>339</v>
      </c>
      <c r="J394" s="35" t="s">
        <v>1781</v>
      </c>
      <c r="K394" s="48">
        <v>0</v>
      </c>
      <c r="L394" s="36">
        <v>0</v>
      </c>
      <c r="M394" s="36"/>
      <c r="N394" s="37">
        <v>24903000</v>
      </c>
      <c r="O394" s="38">
        <v>1</v>
      </c>
      <c r="P394" s="22"/>
      <c r="Q394" s="23"/>
      <c r="R394" s="29"/>
    </row>
    <row r="395" spans="1:18" ht="17.25" customHeight="1" x14ac:dyDescent="0.25">
      <c r="A395" s="51">
        <v>384</v>
      </c>
      <c r="B395" s="17">
        <f>VLOOKUP(A395,'[2]BASE 2022'!$E$5:$AX$1380,18,0)</f>
        <v>44574</v>
      </c>
      <c r="C395" s="33">
        <f>VLOOKUP(A395,'[2]BASE 2022'!$E$5:$AX$1380,28,0)</f>
        <v>44575</v>
      </c>
      <c r="D395" s="26" t="str">
        <f>VLOOKUP(A395,'[2]BASE 2022'!$E$5:$AX$1380,24,0)</f>
        <v>Prestación de Servicios Profesionales</v>
      </c>
      <c r="E395" s="19" t="s">
        <v>2877</v>
      </c>
      <c r="F395" s="19" t="s">
        <v>643</v>
      </c>
      <c r="G395" s="34">
        <v>97750000</v>
      </c>
      <c r="H395" s="18">
        <f>VLOOKUP(A395,'[2]BASE 2022'!$E$5:$AX$1380,37,0)</f>
        <v>44956</v>
      </c>
      <c r="I395" s="20" t="s">
        <v>339</v>
      </c>
      <c r="J395" s="35" t="s">
        <v>1782</v>
      </c>
      <c r="K395" s="48">
        <v>1</v>
      </c>
      <c r="L395" s="36">
        <v>9066667</v>
      </c>
      <c r="M395" s="36"/>
      <c r="N395" s="37">
        <v>106816667</v>
      </c>
      <c r="O395" s="38">
        <v>0.92125984251968507</v>
      </c>
      <c r="P395" s="22"/>
      <c r="Q395" s="23"/>
      <c r="R395" s="29"/>
    </row>
    <row r="396" spans="1:18" ht="17.25" customHeight="1" x14ac:dyDescent="0.25">
      <c r="A396" s="51">
        <v>385</v>
      </c>
      <c r="B396" s="17">
        <f>VLOOKUP(A396,'[2]BASE 2022'!$E$5:$AX$1380,18,0)</f>
        <v>44574</v>
      </c>
      <c r="C396" s="33">
        <f>VLOOKUP(A396,'[2]BASE 2022'!$E$5:$AX$1380,28,0)</f>
        <v>44579</v>
      </c>
      <c r="D396" s="26" t="str">
        <f>VLOOKUP(A396,'[2]BASE 2022'!$E$5:$AX$1380,24,0)</f>
        <v>Prestación de Servicios Profesionales</v>
      </c>
      <c r="E396" s="19" t="s">
        <v>498</v>
      </c>
      <c r="F396" s="19" t="s">
        <v>885</v>
      </c>
      <c r="G396" s="34">
        <v>74800000</v>
      </c>
      <c r="H396" s="18">
        <f>VLOOKUP(A396,'[2]BASE 2022'!$E$5:$AX$1380,37,0)</f>
        <v>44925</v>
      </c>
      <c r="I396" s="20" t="s">
        <v>339</v>
      </c>
      <c r="J396" s="35" t="s">
        <v>1783</v>
      </c>
      <c r="K396" s="48">
        <v>1</v>
      </c>
      <c r="L396" s="36">
        <v>2946667</v>
      </c>
      <c r="M396" s="36"/>
      <c r="N396" s="37">
        <v>77746667</v>
      </c>
      <c r="O396" s="38">
        <v>1</v>
      </c>
      <c r="P396" s="22"/>
      <c r="Q396" s="23"/>
      <c r="R396" s="29"/>
    </row>
    <row r="397" spans="1:18" ht="17.25" customHeight="1" x14ac:dyDescent="0.25">
      <c r="A397" s="51">
        <v>386</v>
      </c>
      <c r="B397" s="17">
        <f>VLOOKUP(A397,'[2]BASE 2022'!$E$5:$AX$1380,18,0)</f>
        <v>44575</v>
      </c>
      <c r="C397" s="33">
        <f>VLOOKUP(A397,'[2]BASE 2022'!$E$5:$AX$1380,28,0)</f>
        <v>44579</v>
      </c>
      <c r="D397" s="26" t="str">
        <f>VLOOKUP(A397,'[2]BASE 2022'!$E$5:$AX$1380,24,0)</f>
        <v>Prestación de Servicios Profesionales</v>
      </c>
      <c r="E397" s="19" t="s">
        <v>306</v>
      </c>
      <c r="F397" s="19" t="s">
        <v>886</v>
      </c>
      <c r="G397" s="34">
        <v>80300000</v>
      </c>
      <c r="H397" s="18">
        <f>VLOOKUP(A397,'[2]BASE 2022'!$E$5:$AX$1380,37,0)</f>
        <v>44925</v>
      </c>
      <c r="I397" s="20" t="s">
        <v>339</v>
      </c>
      <c r="J397" s="35" t="s">
        <v>1784</v>
      </c>
      <c r="K397" s="48">
        <v>1</v>
      </c>
      <c r="L397" s="36">
        <v>3163333</v>
      </c>
      <c r="M397" s="36"/>
      <c r="N397" s="37">
        <v>83463333</v>
      </c>
      <c r="O397" s="38">
        <v>1</v>
      </c>
      <c r="P397" s="22"/>
      <c r="Q397" s="23"/>
      <c r="R397" s="29"/>
    </row>
    <row r="398" spans="1:18" ht="17.25" customHeight="1" x14ac:dyDescent="0.25">
      <c r="A398" s="51">
        <v>387</v>
      </c>
      <c r="B398" s="17">
        <f>VLOOKUP(A398,'[2]BASE 2022'!$E$5:$AX$1380,18,0)</f>
        <v>44575</v>
      </c>
      <c r="C398" s="33">
        <f>VLOOKUP(A398,'[2]BASE 2022'!$E$5:$AX$1380,28,0)</f>
        <v>44579</v>
      </c>
      <c r="D398" s="26" t="str">
        <f>VLOOKUP(A398,'[2]BASE 2022'!$E$5:$AX$1380,24,0)</f>
        <v>Prestación de Servicios Profesionales</v>
      </c>
      <c r="E398" s="19" t="s">
        <v>502</v>
      </c>
      <c r="F398" s="19" t="s">
        <v>887</v>
      </c>
      <c r="G398" s="34">
        <v>80300000</v>
      </c>
      <c r="H398" s="18">
        <f>VLOOKUP(A398,'[2]BASE 2022'!$E$5:$AX$1380,37,0)</f>
        <v>44925</v>
      </c>
      <c r="I398" s="20" t="s">
        <v>339</v>
      </c>
      <c r="J398" s="35" t="s">
        <v>1785</v>
      </c>
      <c r="K398" s="48">
        <v>1</v>
      </c>
      <c r="L398" s="36">
        <v>3163333</v>
      </c>
      <c r="M398" s="36"/>
      <c r="N398" s="37">
        <v>83463333</v>
      </c>
      <c r="O398" s="38">
        <v>1</v>
      </c>
      <c r="P398" s="22"/>
      <c r="Q398" s="23"/>
      <c r="R398" s="29"/>
    </row>
    <row r="399" spans="1:18" ht="17.25" customHeight="1" x14ac:dyDescent="0.25">
      <c r="A399" s="51">
        <v>388</v>
      </c>
      <c r="B399" s="17">
        <f>VLOOKUP(A399,'[2]BASE 2022'!$E$5:$AX$1380,18,0)</f>
        <v>44575</v>
      </c>
      <c r="C399" s="33">
        <f>VLOOKUP(A399,'[2]BASE 2022'!$E$5:$AX$1380,28,0)</f>
        <v>44580</v>
      </c>
      <c r="D399" s="26" t="str">
        <f>VLOOKUP(A399,'[2]BASE 2022'!$E$5:$AX$1380,24,0)</f>
        <v>Prestación de Servicios Profesionales</v>
      </c>
      <c r="E399" s="19" t="s">
        <v>54</v>
      </c>
      <c r="F399" s="19" t="s">
        <v>805</v>
      </c>
      <c r="G399" s="34">
        <v>80300000</v>
      </c>
      <c r="H399" s="18">
        <f>VLOOKUP(A399,'[2]BASE 2022'!$E$5:$AX$1380,37,0)</f>
        <v>44925</v>
      </c>
      <c r="I399" s="20" t="s">
        <v>339</v>
      </c>
      <c r="J399" s="35" t="s">
        <v>1786</v>
      </c>
      <c r="K399" s="48">
        <v>1</v>
      </c>
      <c r="L399" s="36">
        <v>2920000</v>
      </c>
      <c r="M399" s="36"/>
      <c r="N399" s="37">
        <v>83220000</v>
      </c>
      <c r="O399" s="38">
        <v>1</v>
      </c>
      <c r="P399" s="22"/>
      <c r="Q399" s="23"/>
      <c r="R399" s="29"/>
    </row>
    <row r="400" spans="1:18" ht="17.25" customHeight="1" x14ac:dyDescent="0.25">
      <c r="A400" s="51">
        <v>389</v>
      </c>
      <c r="B400" s="17">
        <f>VLOOKUP(A400,'[2]BASE 2022'!$E$5:$AX$1380,18,0)</f>
        <v>44574</v>
      </c>
      <c r="C400" s="33">
        <f>VLOOKUP(A400,'[2]BASE 2022'!$E$5:$AX$1380,28,0)</f>
        <v>44578</v>
      </c>
      <c r="D400" s="26" t="str">
        <f>VLOOKUP(A400,'[2]BASE 2022'!$E$5:$AX$1380,24,0)</f>
        <v>Prestación de Servicios Profesionales</v>
      </c>
      <c r="E400" s="19" t="s">
        <v>538</v>
      </c>
      <c r="F400" s="19" t="s">
        <v>888</v>
      </c>
      <c r="G400" s="34">
        <v>74800000</v>
      </c>
      <c r="H400" s="18">
        <f>VLOOKUP(A400,'[2]BASE 2022'!$E$5:$AX$1380,37,0)</f>
        <v>44925</v>
      </c>
      <c r="I400" s="20" t="s">
        <v>339</v>
      </c>
      <c r="J400" s="35" t="s">
        <v>1787</v>
      </c>
      <c r="K400" s="48">
        <v>1</v>
      </c>
      <c r="L400" s="36">
        <v>3173333</v>
      </c>
      <c r="M400" s="36"/>
      <c r="N400" s="37">
        <v>77973333</v>
      </c>
      <c r="O400" s="38">
        <v>1</v>
      </c>
      <c r="P400" s="22"/>
      <c r="Q400" s="23"/>
      <c r="R400" s="29"/>
    </row>
    <row r="401" spans="1:18" ht="17.25" customHeight="1" x14ac:dyDescent="0.25">
      <c r="A401" s="51">
        <v>390</v>
      </c>
      <c r="B401" s="17">
        <f>VLOOKUP(A401,'[2]BASE 2022'!$E$5:$AX$1380,18,0)</f>
        <v>44575</v>
      </c>
      <c r="C401" s="33">
        <f>VLOOKUP(A401,'[2]BASE 2022'!$E$5:$AX$1380,28,0)</f>
        <v>44579</v>
      </c>
      <c r="D401" s="26" t="str">
        <f>VLOOKUP(A401,'[2]BASE 2022'!$E$5:$AX$1380,24,0)</f>
        <v>Prestación de Servicios Profesionales</v>
      </c>
      <c r="E401" s="19" t="s">
        <v>48</v>
      </c>
      <c r="F401" s="19" t="s">
        <v>889</v>
      </c>
      <c r="G401" s="34">
        <v>80300000</v>
      </c>
      <c r="H401" s="18">
        <f>VLOOKUP(A401,'[2]BASE 2022'!$E$5:$AX$1380,37,0)</f>
        <v>44925</v>
      </c>
      <c r="I401" s="20" t="s">
        <v>339</v>
      </c>
      <c r="J401" s="35" t="s">
        <v>1788</v>
      </c>
      <c r="K401" s="48">
        <v>1</v>
      </c>
      <c r="L401" s="36">
        <v>3163333</v>
      </c>
      <c r="M401" s="36"/>
      <c r="N401" s="37">
        <v>83463333</v>
      </c>
      <c r="O401" s="38">
        <v>1</v>
      </c>
      <c r="P401" s="22"/>
      <c r="Q401" s="23"/>
      <c r="R401" s="29"/>
    </row>
    <row r="402" spans="1:18" ht="17.25" customHeight="1" x14ac:dyDescent="0.25">
      <c r="A402" s="51">
        <v>391</v>
      </c>
      <c r="B402" s="17">
        <f>VLOOKUP(A402,'[2]BASE 2022'!$E$5:$AX$1380,18,0)</f>
        <v>44575</v>
      </c>
      <c r="C402" s="33">
        <f>VLOOKUP(A402,'[2]BASE 2022'!$E$5:$AX$1380,28,0)</f>
        <v>44578</v>
      </c>
      <c r="D402" s="26" t="str">
        <f>VLOOKUP(A402,'[2]BASE 2022'!$E$5:$AX$1380,24,0)</f>
        <v>Prestación de Servicios Profesionales</v>
      </c>
      <c r="E402" s="19" t="s">
        <v>352</v>
      </c>
      <c r="F402" s="19" t="s">
        <v>890</v>
      </c>
      <c r="G402" s="34">
        <v>140955500</v>
      </c>
      <c r="H402" s="18">
        <f>VLOOKUP(A402,'[2]BASE 2022'!$E$5:$AX$1380,37,0)</f>
        <v>44946</v>
      </c>
      <c r="I402" s="20" t="s">
        <v>339</v>
      </c>
      <c r="J402" s="35" t="s">
        <v>1789</v>
      </c>
      <c r="K402" s="48">
        <v>1</v>
      </c>
      <c r="L402" s="36">
        <v>7762767</v>
      </c>
      <c r="M402" s="36"/>
      <c r="N402" s="37">
        <v>148718267</v>
      </c>
      <c r="O402" s="38">
        <v>0.94565217391304346</v>
      </c>
      <c r="P402" s="22"/>
      <c r="Q402" s="23"/>
      <c r="R402" s="29"/>
    </row>
    <row r="403" spans="1:18" ht="17.25" customHeight="1" x14ac:dyDescent="0.25">
      <c r="A403" s="51">
        <v>392</v>
      </c>
      <c r="B403" s="17">
        <f>VLOOKUP(A403,'[2]BASE 2022'!$E$5:$AX$1380,18,0)</f>
        <v>44575</v>
      </c>
      <c r="C403" s="33">
        <f>VLOOKUP(A403,'[2]BASE 2022'!$E$5:$AX$1380,28,0)</f>
        <v>44575</v>
      </c>
      <c r="D403" s="26" t="str">
        <f>VLOOKUP(A403,'[2]BASE 2022'!$E$5:$AX$1380,24,0)</f>
        <v>Prestación de Servicios Profesionales</v>
      </c>
      <c r="E403" s="19" t="s">
        <v>2508</v>
      </c>
      <c r="F403" s="19" t="s">
        <v>891</v>
      </c>
      <c r="G403" s="34">
        <v>51750000</v>
      </c>
      <c r="H403" s="18">
        <f>VLOOKUP(A403,'[2]BASE 2022'!$E$5:$AX$1380,37,0)</f>
        <v>44952</v>
      </c>
      <c r="I403" s="20" t="s">
        <v>339</v>
      </c>
      <c r="J403" s="35" t="s">
        <v>1790</v>
      </c>
      <c r="K403" s="48">
        <v>1</v>
      </c>
      <c r="L403" s="36">
        <v>4200000</v>
      </c>
      <c r="M403" s="36"/>
      <c r="N403" s="37">
        <v>55950000</v>
      </c>
      <c r="O403" s="38">
        <v>0.93103448275862066</v>
      </c>
      <c r="P403" s="22"/>
      <c r="Q403" s="23"/>
      <c r="R403" s="29"/>
    </row>
    <row r="404" spans="1:18" ht="17.25" customHeight="1" x14ac:dyDescent="0.25">
      <c r="A404" s="51">
        <v>393</v>
      </c>
      <c r="B404" s="17">
        <f>VLOOKUP(A404,'[2]BASE 2022'!$E$5:$AX$1380,18,0)</f>
        <v>44574</v>
      </c>
      <c r="C404" s="33">
        <f>VLOOKUP(A404,'[2]BASE 2022'!$E$5:$AX$1380,28,0)</f>
        <v>44575</v>
      </c>
      <c r="D404" s="26" t="str">
        <f>VLOOKUP(A404,'[2]BASE 2022'!$E$5:$AX$1380,24,0)</f>
        <v>Prestación de Servicios  de Apoyo a la Gestión</v>
      </c>
      <c r="E404" s="19" t="s">
        <v>1261</v>
      </c>
      <c r="F404" s="19" t="s">
        <v>892</v>
      </c>
      <c r="G404" s="34">
        <v>37615600</v>
      </c>
      <c r="H404" s="18">
        <f>VLOOKUP(A404,'[2]BASE 2022'!$E$5:$AX$1380,37,0)</f>
        <v>44972</v>
      </c>
      <c r="I404" s="20" t="s">
        <v>339</v>
      </c>
      <c r="J404" s="35" t="s">
        <v>1791</v>
      </c>
      <c r="K404" s="48">
        <v>1</v>
      </c>
      <c r="L404" s="36">
        <v>7067174</v>
      </c>
      <c r="M404" s="36"/>
      <c r="N404" s="37">
        <v>44682774</v>
      </c>
      <c r="O404" s="38">
        <v>0.88413098236775822</v>
      </c>
      <c r="P404" s="22"/>
      <c r="Q404" s="23"/>
      <c r="R404" s="29"/>
    </row>
    <row r="405" spans="1:18" ht="17.25" customHeight="1" x14ac:dyDescent="0.25">
      <c r="A405" s="51">
        <v>394</v>
      </c>
      <c r="B405" s="17">
        <f>VLOOKUP(A405,'[2]BASE 2022'!$E$5:$AX$1380,18,0)</f>
        <v>44574</v>
      </c>
      <c r="C405" s="33">
        <f>VLOOKUP(A405,'[2]BASE 2022'!$E$5:$AX$1380,28,0)</f>
        <v>44585</v>
      </c>
      <c r="D405" s="26" t="str">
        <f>VLOOKUP(A405,'[2]BASE 2022'!$E$5:$AX$1380,24,0)</f>
        <v>Prestación de Servicios Profesionales</v>
      </c>
      <c r="E405" s="19" t="s">
        <v>1262</v>
      </c>
      <c r="F405" s="19" t="s">
        <v>893</v>
      </c>
      <c r="G405" s="34">
        <v>165830000</v>
      </c>
      <c r="H405" s="18">
        <f>VLOOKUP(A405,'[2]BASE 2022'!$E$5:$AX$1380,37,0)</f>
        <v>44993</v>
      </c>
      <c r="I405" s="20" t="s">
        <v>339</v>
      </c>
      <c r="J405" s="35" t="s">
        <v>1792</v>
      </c>
      <c r="K405" s="48">
        <v>1</v>
      </c>
      <c r="L405" s="36">
        <v>28840000</v>
      </c>
      <c r="M405" s="36"/>
      <c r="N405" s="37">
        <v>194670000</v>
      </c>
      <c r="O405" s="38">
        <v>0.83578431372549022</v>
      </c>
      <c r="P405" s="22"/>
      <c r="Q405" s="23"/>
      <c r="R405" s="29"/>
    </row>
    <row r="406" spans="1:18" ht="17.25" customHeight="1" x14ac:dyDescent="0.25">
      <c r="A406" s="51">
        <v>395</v>
      </c>
      <c r="B406" s="17">
        <f>VLOOKUP(A406,'[2]BASE 2022'!$E$5:$AX$1380,18,0)</f>
        <v>44574</v>
      </c>
      <c r="C406" s="33">
        <f>VLOOKUP(A406,'[2]BASE 2022'!$E$5:$AX$1380,28,0)</f>
        <v>44585</v>
      </c>
      <c r="D406" s="26" t="str">
        <f>VLOOKUP(A406,'[2]BASE 2022'!$E$5:$AX$1380,24,0)</f>
        <v>Prestación de Servicios Profesionales</v>
      </c>
      <c r="E406" s="19" t="s">
        <v>2878</v>
      </c>
      <c r="F406" s="19" t="s">
        <v>894</v>
      </c>
      <c r="G406" s="34">
        <v>117265499</v>
      </c>
      <c r="H406" s="18">
        <f>VLOOKUP(A406,'[2]BASE 2022'!$E$5:$AX$1380,37,0)</f>
        <v>44972</v>
      </c>
      <c r="I406" s="20" t="s">
        <v>339</v>
      </c>
      <c r="J406" s="35" t="s">
        <v>1793</v>
      </c>
      <c r="K406" s="48">
        <v>1</v>
      </c>
      <c r="L406" s="36">
        <v>18478200</v>
      </c>
      <c r="M406" s="36"/>
      <c r="N406" s="37">
        <v>135743699</v>
      </c>
      <c r="O406" s="38">
        <v>0.88113695090439281</v>
      </c>
      <c r="P406" s="22"/>
      <c r="Q406" s="23"/>
      <c r="R406" s="29"/>
    </row>
    <row r="407" spans="1:18" ht="17.25" customHeight="1" x14ac:dyDescent="0.25">
      <c r="A407" s="51">
        <v>396</v>
      </c>
      <c r="B407" s="17">
        <f>VLOOKUP(A407,'[2]BASE 2022'!$E$5:$AX$1380,18,0)</f>
        <v>44574</v>
      </c>
      <c r="C407" s="33">
        <f>VLOOKUP(A407,'[2]BASE 2022'!$E$5:$AX$1380,28,0)</f>
        <v>44578</v>
      </c>
      <c r="D407" s="26" t="str">
        <f>VLOOKUP(A407,'[2]BASE 2022'!$E$5:$AX$1380,24,0)</f>
        <v>Prestación de Servicios Profesionales</v>
      </c>
      <c r="E407" s="19" t="s">
        <v>1263</v>
      </c>
      <c r="F407" s="19" t="s">
        <v>895</v>
      </c>
      <c r="G407" s="34">
        <v>98076600</v>
      </c>
      <c r="H407" s="18">
        <f>VLOOKUP(A407,'[2]BASE 2022'!$E$5:$AX$1380,37,0)</f>
        <v>44927</v>
      </c>
      <c r="I407" s="20" t="s">
        <v>339</v>
      </c>
      <c r="J407" s="35" t="s">
        <v>1794</v>
      </c>
      <c r="K407" s="48">
        <v>0</v>
      </c>
      <c r="L407" s="36">
        <v>0</v>
      </c>
      <c r="M407" s="36"/>
      <c r="N407" s="37">
        <v>98076600</v>
      </c>
      <c r="O407" s="38">
        <v>0.99713467048710602</v>
      </c>
      <c r="P407" s="22"/>
      <c r="Q407" s="23"/>
      <c r="R407" s="29"/>
    </row>
    <row r="408" spans="1:18" ht="17.25" customHeight="1" x14ac:dyDescent="0.25">
      <c r="A408" s="51">
        <v>397</v>
      </c>
      <c r="B408" s="17">
        <f>VLOOKUP(A408,'[2]BASE 2022'!$E$5:$AX$1380,18,0)</f>
        <v>44574</v>
      </c>
      <c r="C408" s="33">
        <f>VLOOKUP(A408,'[2]BASE 2022'!$E$5:$AX$1380,28,0)</f>
        <v>44579</v>
      </c>
      <c r="D408" s="26" t="str">
        <f>VLOOKUP(A408,'[2]BASE 2022'!$E$5:$AX$1380,24,0)</f>
        <v>Prestación de Servicios Profesionales</v>
      </c>
      <c r="E408" s="19" t="s">
        <v>523</v>
      </c>
      <c r="F408" s="19" t="s">
        <v>896</v>
      </c>
      <c r="G408" s="34">
        <v>55620000</v>
      </c>
      <c r="H408" s="18">
        <f>VLOOKUP(A408,'[2]BASE 2022'!$E$5:$AX$1380,37,0)</f>
        <v>44851</v>
      </c>
      <c r="I408" s="20" t="s">
        <v>339</v>
      </c>
      <c r="J408" s="35" t="s">
        <v>1795</v>
      </c>
      <c r="K408" s="48">
        <v>0</v>
      </c>
      <c r="L408" s="36">
        <v>0</v>
      </c>
      <c r="M408" s="36"/>
      <c r="N408" s="37">
        <v>55620000</v>
      </c>
      <c r="O408" s="38">
        <v>1</v>
      </c>
      <c r="P408" s="22"/>
      <c r="Q408" s="23"/>
      <c r="R408" s="29"/>
    </row>
    <row r="409" spans="1:18" ht="17.25" customHeight="1" x14ac:dyDescent="0.25">
      <c r="A409" s="51">
        <v>398</v>
      </c>
      <c r="B409" s="17">
        <f>VLOOKUP(A409,'[2]BASE 2022'!$E$5:$AX$1380,18,0)</f>
        <v>44574</v>
      </c>
      <c r="C409" s="33">
        <f>VLOOKUP(A409,'[2]BASE 2022'!$E$5:$AX$1380,28,0)</f>
        <v>44578</v>
      </c>
      <c r="D409" s="26" t="str">
        <f>VLOOKUP(A409,'[2]BASE 2022'!$E$5:$AX$1380,24,0)</f>
        <v>Prestación de Servicios Profesionales</v>
      </c>
      <c r="E409" s="19" t="s">
        <v>251</v>
      </c>
      <c r="F409" s="19" t="s">
        <v>897</v>
      </c>
      <c r="G409" s="34">
        <v>55620000</v>
      </c>
      <c r="H409" s="18">
        <f>VLOOKUP(A409,'[2]BASE 2022'!$E$5:$AX$1380,37,0)</f>
        <v>44850</v>
      </c>
      <c r="I409" s="20" t="s">
        <v>339</v>
      </c>
      <c r="J409" s="35" t="s">
        <v>1796</v>
      </c>
      <c r="K409" s="48">
        <v>0</v>
      </c>
      <c r="L409" s="36">
        <v>0</v>
      </c>
      <c r="M409" s="36"/>
      <c r="N409" s="37">
        <v>55620000</v>
      </c>
      <c r="O409" s="38">
        <v>1</v>
      </c>
      <c r="P409" s="22"/>
      <c r="Q409" s="23"/>
      <c r="R409" s="29"/>
    </row>
    <row r="410" spans="1:18" ht="17.25" customHeight="1" x14ac:dyDescent="0.25">
      <c r="A410" s="51">
        <v>399</v>
      </c>
      <c r="B410" s="17">
        <f>VLOOKUP(A410,'[2]BASE 2022'!$E$5:$AX$1380,18,0)</f>
        <v>44574</v>
      </c>
      <c r="C410" s="33">
        <f>VLOOKUP(A410,'[2]BASE 2022'!$E$5:$AX$1380,28,0)</f>
        <v>44578</v>
      </c>
      <c r="D410" s="26" t="str">
        <f>VLOOKUP(A410,'[2]BASE 2022'!$E$5:$AX$1380,24,0)</f>
        <v>Prestación de Servicios Profesionales</v>
      </c>
      <c r="E410" s="19" t="s">
        <v>1264</v>
      </c>
      <c r="F410" s="19" t="s">
        <v>634</v>
      </c>
      <c r="G410" s="34">
        <v>97750000</v>
      </c>
      <c r="H410" s="18">
        <f>VLOOKUP(A410,'[2]BASE 2022'!$E$5:$AX$1380,37,0)</f>
        <v>44958</v>
      </c>
      <c r="I410" s="20" t="s">
        <v>339</v>
      </c>
      <c r="J410" s="35" t="s">
        <v>1797</v>
      </c>
      <c r="K410" s="48">
        <v>1</v>
      </c>
      <c r="L410" s="36">
        <v>8500000</v>
      </c>
      <c r="M410" s="36"/>
      <c r="N410" s="37">
        <v>106250000</v>
      </c>
      <c r="O410" s="38">
        <v>0.91578947368421049</v>
      </c>
      <c r="P410" s="22"/>
      <c r="Q410" s="23"/>
      <c r="R410" s="29"/>
    </row>
    <row r="411" spans="1:18" ht="17.25" customHeight="1" x14ac:dyDescent="0.25">
      <c r="A411" s="51">
        <v>400</v>
      </c>
      <c r="B411" s="17">
        <f>VLOOKUP(A411,'[2]BASE 2022'!$E$5:$AX$1380,18,0)</f>
        <v>44575</v>
      </c>
      <c r="C411" s="33">
        <f>VLOOKUP(A411,'[2]BASE 2022'!$E$5:$AX$1380,28,0)</f>
        <v>44580</v>
      </c>
      <c r="D411" s="26" t="str">
        <f>VLOOKUP(A411,'[2]BASE 2022'!$E$5:$AX$1380,24,0)</f>
        <v>Prestación de Servicios Profesionales</v>
      </c>
      <c r="E411" s="19" t="s">
        <v>263</v>
      </c>
      <c r="F411" s="19" t="s">
        <v>898</v>
      </c>
      <c r="G411" s="34">
        <v>76670500</v>
      </c>
      <c r="H411" s="18">
        <f>VLOOKUP(A411,'[2]BASE 2022'!$E$5:$AX$1380,37,0)</f>
        <v>45054</v>
      </c>
      <c r="I411" s="20" t="s">
        <v>339</v>
      </c>
      <c r="J411" s="35" t="s">
        <v>1798</v>
      </c>
      <c r="K411" s="48">
        <v>1</v>
      </c>
      <c r="L411" s="36">
        <v>27779167</v>
      </c>
      <c r="M411" s="36"/>
      <c r="N411" s="37">
        <v>104449667</v>
      </c>
      <c r="O411" s="38">
        <v>0.72995780590717296</v>
      </c>
      <c r="P411" s="22"/>
      <c r="Q411" s="23"/>
      <c r="R411" s="29"/>
    </row>
    <row r="412" spans="1:18" ht="17.25" customHeight="1" x14ac:dyDescent="0.25">
      <c r="A412" s="51">
        <v>401</v>
      </c>
      <c r="B412" s="17">
        <f>VLOOKUP(A412,'[2]BASE 2022'!$E$5:$AX$1380,18,0)</f>
        <v>44574</v>
      </c>
      <c r="C412" s="33">
        <f>VLOOKUP(A412,'[2]BASE 2022'!$E$5:$AX$1380,28,0)</f>
        <v>44575</v>
      </c>
      <c r="D412" s="26" t="str">
        <f>VLOOKUP(A412,'[2]BASE 2022'!$E$5:$AX$1380,24,0)</f>
        <v>Prestación de Servicios Profesionales</v>
      </c>
      <c r="E412" s="19" t="s">
        <v>237</v>
      </c>
      <c r="F412" s="19" t="s">
        <v>899</v>
      </c>
      <c r="G412" s="34">
        <v>97129000</v>
      </c>
      <c r="H412" s="18">
        <f>VLOOKUP(A412,'[2]BASE 2022'!$E$5:$AX$1380,37,0)</f>
        <v>44956</v>
      </c>
      <c r="I412" s="20" t="s">
        <v>339</v>
      </c>
      <c r="J412" s="35" t="s">
        <v>1799</v>
      </c>
      <c r="K412" s="48">
        <v>1</v>
      </c>
      <c r="L412" s="36">
        <v>9009067</v>
      </c>
      <c r="M412" s="36"/>
      <c r="N412" s="37">
        <v>106138067</v>
      </c>
      <c r="O412" s="38">
        <v>0.92125984251968507</v>
      </c>
      <c r="P412" s="22"/>
      <c r="Q412" s="23"/>
      <c r="R412" s="29"/>
    </row>
    <row r="413" spans="1:18" ht="17.25" customHeight="1" x14ac:dyDescent="0.25">
      <c r="A413" s="51">
        <v>402</v>
      </c>
      <c r="B413" s="17">
        <f>VLOOKUP(A413,'[2]BASE 2022'!$E$5:$AX$1380,18,0)</f>
        <v>44574</v>
      </c>
      <c r="C413" s="33">
        <f>VLOOKUP(A413,'[2]BASE 2022'!$E$5:$AX$1380,28,0)</f>
        <v>44579</v>
      </c>
      <c r="D413" s="26" t="str">
        <f>VLOOKUP(A413,'[2]BASE 2022'!$E$5:$AX$1380,24,0)</f>
        <v>Prestación de Servicios  de Apoyo a la Gestión</v>
      </c>
      <c r="E413" s="19" t="s">
        <v>341</v>
      </c>
      <c r="F413" s="19" t="s">
        <v>900</v>
      </c>
      <c r="G413" s="34">
        <v>40250000</v>
      </c>
      <c r="H413" s="18">
        <f>VLOOKUP(A413,'[2]BASE 2022'!$E$5:$AX$1380,37,0)</f>
        <v>44928</v>
      </c>
      <c r="I413" s="20" t="s">
        <v>339</v>
      </c>
      <c r="J413" s="35" t="s">
        <v>1800</v>
      </c>
      <c r="K413" s="48">
        <v>0</v>
      </c>
      <c r="L413" s="36">
        <v>0</v>
      </c>
      <c r="M413" s="36"/>
      <c r="N413" s="37">
        <v>40250000</v>
      </c>
      <c r="O413" s="38">
        <v>0.99426934097421205</v>
      </c>
      <c r="P413" s="22"/>
      <c r="Q413" s="23"/>
      <c r="R413" s="29"/>
    </row>
    <row r="414" spans="1:18" ht="17.25" customHeight="1" x14ac:dyDescent="0.25">
      <c r="A414" s="51">
        <v>403</v>
      </c>
      <c r="B414" s="17">
        <f>VLOOKUP(A414,'[2]BASE 2022'!$E$5:$AX$1380,18,0)</f>
        <v>44575</v>
      </c>
      <c r="C414" s="33">
        <f>VLOOKUP(A414,'[2]BASE 2022'!$E$5:$AX$1380,28,0)</f>
        <v>44579</v>
      </c>
      <c r="D414" s="26" t="str">
        <f>VLOOKUP(A414,'[2]BASE 2022'!$E$5:$AX$1380,24,0)</f>
        <v>Prestación de Servicios Profesionales</v>
      </c>
      <c r="E414" s="19" t="s">
        <v>334</v>
      </c>
      <c r="F414" s="19" t="s">
        <v>901</v>
      </c>
      <c r="G414" s="34">
        <v>88837500</v>
      </c>
      <c r="H414" s="18">
        <f>VLOOKUP(A414,'[2]BASE 2022'!$E$5:$AX$1380,37,0)</f>
        <v>44928</v>
      </c>
      <c r="I414" s="20" t="s">
        <v>339</v>
      </c>
      <c r="J414" s="35" t="s">
        <v>1801</v>
      </c>
      <c r="K414" s="48">
        <v>0</v>
      </c>
      <c r="L414" s="36">
        <v>0</v>
      </c>
      <c r="M414" s="36"/>
      <c r="N414" s="37">
        <v>88837500</v>
      </c>
      <c r="O414" s="38">
        <v>0.99426934097421205</v>
      </c>
      <c r="P414" s="22"/>
      <c r="Q414" s="23"/>
      <c r="R414" s="29"/>
    </row>
    <row r="415" spans="1:18" ht="17.25" customHeight="1" x14ac:dyDescent="0.25">
      <c r="A415" s="51">
        <v>404</v>
      </c>
      <c r="B415" s="17">
        <f>VLOOKUP(A415,'[2]BASE 2022'!$E$5:$AX$1380,18,0)</f>
        <v>44575</v>
      </c>
      <c r="C415" s="33">
        <f>VLOOKUP(A415,'[2]BASE 2022'!$E$5:$AX$1380,28,0)</f>
        <v>44579</v>
      </c>
      <c r="D415" s="26" t="str">
        <f>VLOOKUP(A415,'[2]BASE 2022'!$E$5:$AX$1380,24,0)</f>
        <v>Prestación de Servicios Profesionales</v>
      </c>
      <c r="E415" s="19" t="s">
        <v>350</v>
      </c>
      <c r="F415" s="19" t="s">
        <v>724</v>
      </c>
      <c r="G415" s="34">
        <v>37080000</v>
      </c>
      <c r="H415" s="18">
        <f>VLOOKUP(A415,'[2]BASE 2022'!$E$5:$AX$1380,37,0)</f>
        <v>44869</v>
      </c>
      <c r="I415" s="20" t="s">
        <v>339</v>
      </c>
      <c r="J415" s="35" t="s">
        <v>1802</v>
      </c>
      <c r="K415" s="48">
        <v>1</v>
      </c>
      <c r="L415" s="36">
        <v>18540000</v>
      </c>
      <c r="M415" s="36"/>
      <c r="N415" s="37">
        <v>55620000</v>
      </c>
      <c r="O415" s="38">
        <v>1</v>
      </c>
      <c r="P415" s="22"/>
      <c r="Q415" s="23"/>
      <c r="R415" s="29"/>
    </row>
    <row r="416" spans="1:18" ht="17.25" customHeight="1" x14ac:dyDescent="0.25">
      <c r="A416" s="51">
        <v>405</v>
      </c>
      <c r="B416" s="17">
        <f>VLOOKUP(A416,'[2]BASE 2022'!$E$5:$AX$1380,18,0)</f>
        <v>44575</v>
      </c>
      <c r="C416" s="33">
        <f>VLOOKUP(A416,'[2]BASE 2022'!$E$5:$AX$1380,28,0)</f>
        <v>44580</v>
      </c>
      <c r="D416" s="26" t="str">
        <f>VLOOKUP(A416,'[2]BASE 2022'!$E$5:$AX$1380,24,0)</f>
        <v>Prestación de Servicios  de Apoyo a la Gestión</v>
      </c>
      <c r="E416" s="19" t="s">
        <v>1265</v>
      </c>
      <c r="F416" s="19" t="s">
        <v>902</v>
      </c>
      <c r="G416" s="34">
        <v>45100000</v>
      </c>
      <c r="H416" s="18">
        <f>VLOOKUP(A416,'[2]BASE 2022'!$E$5:$AX$1380,37,0)</f>
        <v>45015</v>
      </c>
      <c r="I416" s="20" t="s">
        <v>339</v>
      </c>
      <c r="J416" s="35" t="s">
        <v>1803</v>
      </c>
      <c r="K416" s="48">
        <v>1</v>
      </c>
      <c r="L416" s="36">
        <v>13940000</v>
      </c>
      <c r="M416" s="36"/>
      <c r="N416" s="37">
        <v>59040000</v>
      </c>
      <c r="O416" s="38">
        <v>0.79540229885057467</v>
      </c>
      <c r="P416" s="22"/>
      <c r="Q416" s="23"/>
      <c r="R416" s="29"/>
    </row>
    <row r="417" spans="1:18" ht="17.25" customHeight="1" x14ac:dyDescent="0.25">
      <c r="A417" s="51">
        <v>406</v>
      </c>
      <c r="B417" s="17">
        <f>VLOOKUP(A417,'[2]BASE 2022'!$E$5:$AX$1380,18,0)</f>
        <v>44575</v>
      </c>
      <c r="C417" s="33">
        <f>VLOOKUP(A417,'[2]BASE 2022'!$E$5:$AX$1380,28,0)</f>
        <v>44582</v>
      </c>
      <c r="D417" s="26" t="str">
        <f>VLOOKUP(A417,'[2]BASE 2022'!$E$5:$AX$1380,24,0)</f>
        <v>Prestación de Servicios Profesionales</v>
      </c>
      <c r="E417" s="19" t="s">
        <v>305</v>
      </c>
      <c r="F417" s="19" t="s">
        <v>903</v>
      </c>
      <c r="G417" s="34">
        <v>58300000</v>
      </c>
      <c r="H417" s="18">
        <f>VLOOKUP(A417,'[2]BASE 2022'!$E$5:$AX$1380,37,0)</f>
        <v>44925</v>
      </c>
      <c r="I417" s="20" t="s">
        <v>339</v>
      </c>
      <c r="J417" s="35" t="s">
        <v>1804</v>
      </c>
      <c r="K417" s="48">
        <v>1</v>
      </c>
      <c r="L417" s="36">
        <v>1766667</v>
      </c>
      <c r="M417" s="36"/>
      <c r="N417" s="37">
        <v>60066667</v>
      </c>
      <c r="O417" s="38">
        <v>1</v>
      </c>
      <c r="P417" s="22"/>
      <c r="Q417" s="23"/>
      <c r="R417" s="29"/>
    </row>
    <row r="418" spans="1:18" ht="17.25" customHeight="1" x14ac:dyDescent="0.25">
      <c r="A418" s="51">
        <v>407</v>
      </c>
      <c r="B418" s="17">
        <f>VLOOKUP(A418,'[2]BASE 2022'!$E$5:$AX$1380,18,0)</f>
        <v>44575</v>
      </c>
      <c r="C418" s="33">
        <f>VLOOKUP(A418,'[2]BASE 2022'!$E$5:$AX$1380,28,0)</f>
        <v>44578</v>
      </c>
      <c r="D418" s="26" t="str">
        <f>VLOOKUP(A418,'[2]BASE 2022'!$E$5:$AX$1380,24,0)</f>
        <v>Prestación de Servicios Profesionales</v>
      </c>
      <c r="E418" s="19" t="s">
        <v>2509</v>
      </c>
      <c r="F418" s="19" t="s">
        <v>749</v>
      </c>
      <c r="G418" s="34">
        <v>73645000</v>
      </c>
      <c r="H418" s="18">
        <f>VLOOKUP(A418,'[2]BASE 2022'!$E$5:$AX$1380,37,0)</f>
        <v>44925</v>
      </c>
      <c r="I418" s="20" t="s">
        <v>339</v>
      </c>
      <c r="J418" s="35" t="s">
        <v>1805</v>
      </c>
      <c r="K418" s="48">
        <v>1</v>
      </c>
      <c r="L418" s="36">
        <v>3124333</v>
      </c>
      <c r="M418" s="36"/>
      <c r="N418" s="37">
        <v>76769333</v>
      </c>
      <c r="O418" s="38">
        <v>1</v>
      </c>
      <c r="P418" s="22"/>
      <c r="Q418" s="23"/>
      <c r="R418" s="29"/>
    </row>
    <row r="419" spans="1:18" ht="17.25" customHeight="1" x14ac:dyDescent="0.25">
      <c r="A419" s="51">
        <v>408</v>
      </c>
      <c r="B419" s="17">
        <f>VLOOKUP(A419,'[2]BASE 2022'!$E$5:$AX$1380,18,0)</f>
        <v>44575</v>
      </c>
      <c r="C419" s="33">
        <f>VLOOKUP(A419,'[2]BASE 2022'!$E$5:$AX$1380,28,0)</f>
        <v>44578</v>
      </c>
      <c r="D419" s="26" t="str">
        <f>VLOOKUP(A419,'[2]BASE 2022'!$E$5:$AX$1380,24,0)</f>
        <v>Prestación de Servicios Profesionales</v>
      </c>
      <c r="E419" s="19" t="s">
        <v>1266</v>
      </c>
      <c r="F419" s="19" t="s">
        <v>749</v>
      </c>
      <c r="G419" s="34">
        <v>73645000</v>
      </c>
      <c r="H419" s="18">
        <f>VLOOKUP(A419,'[2]BASE 2022'!$E$5:$AX$1380,37,0)</f>
        <v>44925</v>
      </c>
      <c r="I419" s="20" t="s">
        <v>339</v>
      </c>
      <c r="J419" s="35" t="s">
        <v>1806</v>
      </c>
      <c r="K419" s="48">
        <v>1</v>
      </c>
      <c r="L419" s="36">
        <v>3124333</v>
      </c>
      <c r="M419" s="36"/>
      <c r="N419" s="37">
        <v>76769333</v>
      </c>
      <c r="O419" s="38">
        <v>1</v>
      </c>
      <c r="P419" s="22"/>
      <c r="Q419" s="23"/>
      <c r="R419" s="29"/>
    </row>
    <row r="420" spans="1:18" ht="17.25" customHeight="1" x14ac:dyDescent="0.25">
      <c r="A420" s="51">
        <v>409</v>
      </c>
      <c r="B420" s="17">
        <f>VLOOKUP(A420,'[2]BASE 2022'!$E$5:$AX$1380,18,0)</f>
        <v>44575</v>
      </c>
      <c r="C420" s="33">
        <f>VLOOKUP(A420,'[2]BASE 2022'!$E$5:$AX$1380,28,0)</f>
        <v>44578</v>
      </c>
      <c r="D420" s="26" t="str">
        <f>VLOOKUP(A420,'[2]BASE 2022'!$E$5:$AX$1380,24,0)</f>
        <v>Prestación de Servicios Profesionales</v>
      </c>
      <c r="E420" s="19" t="s">
        <v>211</v>
      </c>
      <c r="F420" s="19" t="s">
        <v>749</v>
      </c>
      <c r="G420" s="34">
        <v>73645000</v>
      </c>
      <c r="H420" s="18">
        <f>VLOOKUP(A420,'[2]BASE 2022'!$E$5:$AX$1380,37,0)</f>
        <v>44925</v>
      </c>
      <c r="I420" s="20" t="s">
        <v>339</v>
      </c>
      <c r="J420" s="35" t="s">
        <v>1807</v>
      </c>
      <c r="K420" s="48">
        <v>1</v>
      </c>
      <c r="L420" s="36">
        <v>3124333</v>
      </c>
      <c r="M420" s="36"/>
      <c r="N420" s="37">
        <v>76769333</v>
      </c>
      <c r="O420" s="38">
        <v>1</v>
      </c>
      <c r="P420" s="22"/>
      <c r="Q420" s="23"/>
      <c r="R420" s="29"/>
    </row>
    <row r="421" spans="1:18" ht="17.25" customHeight="1" x14ac:dyDescent="0.25">
      <c r="A421" s="51">
        <v>410</v>
      </c>
      <c r="B421" s="17">
        <f>VLOOKUP(A421,'[2]BASE 2022'!$E$5:$AX$1380,18,0)</f>
        <v>44575</v>
      </c>
      <c r="C421" s="33">
        <f>VLOOKUP(A421,'[2]BASE 2022'!$E$5:$AX$1380,28,0)</f>
        <v>44578</v>
      </c>
      <c r="D421" s="26" t="str">
        <f>VLOOKUP(A421,'[2]BASE 2022'!$E$5:$AX$1380,24,0)</f>
        <v>Prestación de Servicios Profesionales</v>
      </c>
      <c r="E421" s="19" t="s">
        <v>271</v>
      </c>
      <c r="F421" s="19" t="s">
        <v>749</v>
      </c>
      <c r="G421" s="34">
        <v>73645000</v>
      </c>
      <c r="H421" s="18">
        <f>VLOOKUP(A421,'[2]BASE 2022'!$E$5:$AX$1380,37,0)</f>
        <v>44925</v>
      </c>
      <c r="I421" s="20" t="s">
        <v>339</v>
      </c>
      <c r="J421" s="35" t="s">
        <v>1808</v>
      </c>
      <c r="K421" s="48">
        <v>1</v>
      </c>
      <c r="L421" s="36">
        <v>3124333</v>
      </c>
      <c r="M421" s="36"/>
      <c r="N421" s="37">
        <v>76769333</v>
      </c>
      <c r="O421" s="38">
        <v>1</v>
      </c>
      <c r="P421" s="22"/>
      <c r="Q421" s="23"/>
      <c r="R421" s="29"/>
    </row>
    <row r="422" spans="1:18" ht="17.25" customHeight="1" x14ac:dyDescent="0.25">
      <c r="A422" s="51">
        <v>411</v>
      </c>
      <c r="B422" s="17">
        <f>VLOOKUP(A422,'[2]BASE 2022'!$E$5:$AX$1380,18,0)</f>
        <v>44575</v>
      </c>
      <c r="C422" s="33">
        <f>VLOOKUP(A422,'[2]BASE 2022'!$E$5:$AX$1380,28,0)</f>
        <v>44578</v>
      </c>
      <c r="D422" s="26" t="str">
        <f>VLOOKUP(A422,'[2]BASE 2022'!$E$5:$AX$1380,24,0)</f>
        <v>Prestación de Servicios Profesionales</v>
      </c>
      <c r="E422" s="19" t="s">
        <v>2879</v>
      </c>
      <c r="F422" s="19" t="s">
        <v>749</v>
      </c>
      <c r="G422" s="34">
        <v>73645000</v>
      </c>
      <c r="H422" s="18">
        <f>VLOOKUP(A422,'[2]BASE 2022'!$E$5:$AX$1380,37,0)</f>
        <v>44933</v>
      </c>
      <c r="I422" s="20" t="s">
        <v>339</v>
      </c>
      <c r="J422" s="35" t="s">
        <v>1809</v>
      </c>
      <c r="K422" s="48">
        <v>1</v>
      </c>
      <c r="L422" s="36">
        <v>3124333</v>
      </c>
      <c r="M422" s="36"/>
      <c r="N422" s="37">
        <v>76769333</v>
      </c>
      <c r="O422" s="38">
        <v>0.9802816901408451</v>
      </c>
      <c r="P422" s="22"/>
      <c r="Q422" s="23"/>
      <c r="R422" s="29"/>
    </row>
    <row r="423" spans="1:18" ht="17.25" customHeight="1" x14ac:dyDescent="0.25">
      <c r="A423" s="51">
        <v>412</v>
      </c>
      <c r="B423" s="17">
        <f>VLOOKUP(A423,'[2]BASE 2022'!$E$5:$AX$1380,18,0)</f>
        <v>44575</v>
      </c>
      <c r="C423" s="33">
        <f>VLOOKUP(A423,'[2]BASE 2022'!$E$5:$AX$1380,28,0)</f>
        <v>44578</v>
      </c>
      <c r="D423" s="26" t="str">
        <f>VLOOKUP(A423,'[2]BASE 2022'!$E$5:$AX$1380,24,0)</f>
        <v>Prestación de Servicios Profesionales</v>
      </c>
      <c r="E423" s="19" t="s">
        <v>258</v>
      </c>
      <c r="F423" s="19" t="s">
        <v>749</v>
      </c>
      <c r="G423" s="34">
        <v>73645000</v>
      </c>
      <c r="H423" s="18">
        <f>VLOOKUP(A423,'[2]BASE 2022'!$E$5:$AX$1380,37,0)</f>
        <v>44925</v>
      </c>
      <c r="I423" s="20" t="s">
        <v>339</v>
      </c>
      <c r="J423" s="35" t="s">
        <v>1810</v>
      </c>
      <c r="K423" s="48">
        <v>1</v>
      </c>
      <c r="L423" s="36">
        <v>3124333</v>
      </c>
      <c r="M423" s="36"/>
      <c r="N423" s="37">
        <v>76769333</v>
      </c>
      <c r="O423" s="38">
        <v>1</v>
      </c>
      <c r="P423" s="22"/>
      <c r="Q423" s="23"/>
      <c r="R423" s="29"/>
    </row>
    <row r="424" spans="1:18" ht="17.25" customHeight="1" x14ac:dyDescent="0.25">
      <c r="A424" s="51">
        <v>413</v>
      </c>
      <c r="B424" s="17">
        <f>VLOOKUP(A424,'[2]BASE 2022'!$E$5:$AX$1380,18,0)</f>
        <v>44575</v>
      </c>
      <c r="C424" s="33">
        <f>VLOOKUP(A424,'[2]BASE 2022'!$E$5:$AX$1380,28,0)</f>
        <v>44578</v>
      </c>
      <c r="D424" s="26" t="str">
        <f>VLOOKUP(A424,'[2]BASE 2022'!$E$5:$AX$1380,24,0)</f>
        <v>Prestación de Servicios Profesionales</v>
      </c>
      <c r="E424" s="19" t="s">
        <v>370</v>
      </c>
      <c r="F424" s="19" t="s">
        <v>749</v>
      </c>
      <c r="G424" s="34">
        <v>73645000</v>
      </c>
      <c r="H424" s="18">
        <f>VLOOKUP(A424,'[2]BASE 2022'!$E$5:$AX$1380,37,0)</f>
        <v>44925</v>
      </c>
      <c r="I424" s="20" t="s">
        <v>339</v>
      </c>
      <c r="J424" s="35" t="s">
        <v>1811</v>
      </c>
      <c r="K424" s="48">
        <v>1</v>
      </c>
      <c r="L424" s="36">
        <v>3124333</v>
      </c>
      <c r="M424" s="36"/>
      <c r="N424" s="37">
        <v>76769333</v>
      </c>
      <c r="O424" s="38">
        <v>1</v>
      </c>
      <c r="P424" s="22"/>
      <c r="Q424" s="23"/>
      <c r="R424" s="29"/>
    </row>
    <row r="425" spans="1:18" ht="17.25" customHeight="1" x14ac:dyDescent="0.25">
      <c r="A425" s="51">
        <v>414</v>
      </c>
      <c r="B425" s="17">
        <f>VLOOKUP(A425,'[2]BASE 2022'!$E$5:$AX$1380,18,0)</f>
        <v>44575</v>
      </c>
      <c r="C425" s="33">
        <f>VLOOKUP(A425,'[2]BASE 2022'!$E$5:$AX$1380,28,0)</f>
        <v>44578</v>
      </c>
      <c r="D425" s="26" t="str">
        <f>VLOOKUP(A425,'[2]BASE 2022'!$E$5:$AX$1380,24,0)</f>
        <v>Prestación de Servicios Profesionales</v>
      </c>
      <c r="E425" s="19" t="s">
        <v>1267</v>
      </c>
      <c r="F425" s="19" t="s">
        <v>904</v>
      </c>
      <c r="G425" s="34">
        <v>106950000</v>
      </c>
      <c r="H425" s="18">
        <f>VLOOKUP(A425,'[2]BASE 2022'!$E$5:$AX$1380,37,0)</f>
        <v>44955</v>
      </c>
      <c r="I425" s="20" t="s">
        <v>339</v>
      </c>
      <c r="J425" s="35" t="s">
        <v>1812</v>
      </c>
      <c r="K425" s="48">
        <v>1</v>
      </c>
      <c r="L425" s="36">
        <v>8680000</v>
      </c>
      <c r="M425" s="36"/>
      <c r="N425" s="37">
        <v>115630000</v>
      </c>
      <c r="O425" s="38">
        <v>0.92307692307692313</v>
      </c>
      <c r="P425" s="22"/>
      <c r="Q425" s="23"/>
      <c r="R425" s="29"/>
    </row>
    <row r="426" spans="1:18" ht="17.25" customHeight="1" x14ac:dyDescent="0.25">
      <c r="A426" s="51">
        <v>415</v>
      </c>
      <c r="B426" s="17">
        <f>VLOOKUP(A426,'[2]BASE 2022'!$E$5:$AX$1380,18,0)</f>
        <v>44575</v>
      </c>
      <c r="C426" s="33">
        <f>VLOOKUP(A426,'[2]BASE 2022'!$E$5:$AX$1380,28,0)</f>
        <v>44579</v>
      </c>
      <c r="D426" s="26" t="str">
        <f>VLOOKUP(A426,'[2]BASE 2022'!$E$5:$AX$1380,24,0)</f>
        <v>Prestación de Servicios Profesionales</v>
      </c>
      <c r="E426" s="19" t="s">
        <v>544</v>
      </c>
      <c r="F426" s="19" t="s">
        <v>905</v>
      </c>
      <c r="G426" s="34">
        <v>93808000</v>
      </c>
      <c r="H426" s="18">
        <f>VLOOKUP(A426,'[2]BASE 2022'!$E$5:$AX$1380,37,0)</f>
        <v>44925</v>
      </c>
      <c r="I426" s="20" t="s">
        <v>339</v>
      </c>
      <c r="J426" s="35" t="s">
        <v>1813</v>
      </c>
      <c r="K426" s="48">
        <v>1</v>
      </c>
      <c r="L426" s="36">
        <v>3695467</v>
      </c>
      <c r="M426" s="36"/>
      <c r="N426" s="37">
        <v>97503467</v>
      </c>
      <c r="O426" s="38">
        <v>1</v>
      </c>
      <c r="P426" s="22"/>
      <c r="Q426" s="23"/>
      <c r="R426" s="29"/>
    </row>
    <row r="427" spans="1:18" ht="17.25" customHeight="1" x14ac:dyDescent="0.25">
      <c r="A427" s="51">
        <v>416</v>
      </c>
      <c r="B427" s="17">
        <f>VLOOKUP(A427,'[2]BASE 2022'!$E$5:$AX$1380,18,0)</f>
        <v>44575</v>
      </c>
      <c r="C427" s="33">
        <f>VLOOKUP(A427,'[2]BASE 2022'!$E$5:$AX$1380,28,0)</f>
        <v>44579</v>
      </c>
      <c r="D427" s="26" t="str">
        <f>VLOOKUP(A427,'[2]BASE 2022'!$E$5:$AX$1380,24,0)</f>
        <v>Prestación de Servicios Profesionales</v>
      </c>
      <c r="E427" s="19" t="s">
        <v>1268</v>
      </c>
      <c r="F427" s="19" t="s">
        <v>906</v>
      </c>
      <c r="G427" s="34">
        <v>86250000</v>
      </c>
      <c r="H427" s="18">
        <f>VLOOKUP(A427,'[2]BASE 2022'!$E$5:$AX$1380,37,0)</f>
        <v>44928</v>
      </c>
      <c r="I427" s="20" t="s">
        <v>339</v>
      </c>
      <c r="J427" s="35" t="s">
        <v>1814</v>
      </c>
      <c r="K427" s="48">
        <v>0</v>
      </c>
      <c r="L427" s="36">
        <v>0</v>
      </c>
      <c r="M427" s="36"/>
      <c r="N427" s="37">
        <v>86250000</v>
      </c>
      <c r="O427" s="38">
        <v>0.99426934097421205</v>
      </c>
      <c r="P427" s="22"/>
      <c r="Q427" s="23"/>
      <c r="R427" s="29"/>
    </row>
    <row r="428" spans="1:18" ht="17.25" customHeight="1" x14ac:dyDescent="0.25">
      <c r="A428" s="51">
        <v>417</v>
      </c>
      <c r="B428" s="17">
        <f>VLOOKUP(A428,'[2]BASE 2022'!$E$5:$AX$1380,18,0)</f>
        <v>44575</v>
      </c>
      <c r="C428" s="33">
        <f>VLOOKUP(A428,'[2]BASE 2022'!$E$5:$AX$1380,28,0)</f>
        <v>44579</v>
      </c>
      <c r="D428" s="26" t="str">
        <f>VLOOKUP(A428,'[2]BASE 2022'!$E$5:$AX$1380,24,0)</f>
        <v>Prestación de Servicios Profesionales</v>
      </c>
      <c r="E428" s="19" t="s">
        <v>2276</v>
      </c>
      <c r="F428" s="19" t="s">
        <v>907</v>
      </c>
      <c r="G428" s="34">
        <v>60950000</v>
      </c>
      <c r="H428" s="18">
        <f>VLOOKUP(A428,'[2]BASE 2022'!$E$5:$AX$1380,37,0)</f>
        <v>44928</v>
      </c>
      <c r="I428" s="20" t="s">
        <v>339</v>
      </c>
      <c r="J428" s="35" t="s">
        <v>1815</v>
      </c>
      <c r="K428" s="48">
        <v>0</v>
      </c>
      <c r="L428" s="36">
        <v>0</v>
      </c>
      <c r="M428" s="36"/>
      <c r="N428" s="37">
        <v>60950000</v>
      </c>
      <c r="O428" s="38">
        <v>0.99426934097421205</v>
      </c>
      <c r="P428" s="22"/>
      <c r="Q428" s="23"/>
      <c r="R428" s="29"/>
    </row>
    <row r="429" spans="1:18" ht="17.25" customHeight="1" x14ac:dyDescent="0.25">
      <c r="A429" s="51">
        <v>418</v>
      </c>
      <c r="B429" s="17">
        <f>VLOOKUP(A429,'[2]BASE 2022'!$E$5:$AX$1380,18,0)</f>
        <v>44575</v>
      </c>
      <c r="C429" s="33">
        <f>VLOOKUP(A429,'[2]BASE 2022'!$E$5:$AX$1380,28,0)</f>
        <v>44580</v>
      </c>
      <c r="D429" s="26" t="str">
        <f>VLOOKUP(A429,'[2]BASE 2022'!$E$5:$AX$1380,24,0)</f>
        <v>Prestación de Servicios Profesionales</v>
      </c>
      <c r="E429" s="19" t="s">
        <v>223</v>
      </c>
      <c r="F429" s="19" t="s">
        <v>59</v>
      </c>
      <c r="G429" s="34">
        <v>34299000</v>
      </c>
      <c r="H429" s="18">
        <f>VLOOKUP(A429,'[2]BASE 2022'!$E$5:$AX$1380,37,0)</f>
        <v>44760</v>
      </c>
      <c r="I429" s="20" t="s">
        <v>339</v>
      </c>
      <c r="J429" s="35" t="s">
        <v>1816</v>
      </c>
      <c r="K429" s="48">
        <v>0</v>
      </c>
      <c r="L429" s="36">
        <v>0</v>
      </c>
      <c r="M429" s="36"/>
      <c r="N429" s="37">
        <v>34299000</v>
      </c>
      <c r="O429" s="38">
        <v>1</v>
      </c>
      <c r="P429" s="22"/>
      <c r="Q429" s="23"/>
      <c r="R429" s="29"/>
    </row>
    <row r="430" spans="1:18" ht="17.25" customHeight="1" x14ac:dyDescent="0.25">
      <c r="A430" s="51">
        <v>419</v>
      </c>
      <c r="B430" s="17">
        <f>VLOOKUP(A430,'[2]BASE 2022'!$E$5:$AX$1380,18,0)</f>
        <v>44575</v>
      </c>
      <c r="C430" s="33">
        <f>VLOOKUP(A430,'[2]BASE 2022'!$E$5:$AX$1380,28,0)</f>
        <v>44579</v>
      </c>
      <c r="D430" s="26" t="str">
        <f>VLOOKUP(A430,'[2]BASE 2022'!$E$5:$AX$1380,24,0)</f>
        <v>Prestación de Servicios Profesionales</v>
      </c>
      <c r="E430" s="19" t="s">
        <v>393</v>
      </c>
      <c r="F430" s="19" t="s">
        <v>384</v>
      </c>
      <c r="G430" s="34">
        <v>64596450</v>
      </c>
      <c r="H430" s="18">
        <f>VLOOKUP(A430,'[2]BASE 2022'!$E$5:$AX$1380,37,0)</f>
        <v>44921</v>
      </c>
      <c r="I430" s="20" t="s">
        <v>339</v>
      </c>
      <c r="J430" s="35" t="s">
        <v>1817</v>
      </c>
      <c r="K430" s="48">
        <v>0</v>
      </c>
      <c r="L430" s="36">
        <v>0</v>
      </c>
      <c r="M430" s="36"/>
      <c r="N430" s="37">
        <v>64596450</v>
      </c>
      <c r="O430" s="38">
        <v>1</v>
      </c>
      <c r="P430" s="22"/>
      <c r="Q430" s="23"/>
      <c r="R430" s="29"/>
    </row>
    <row r="431" spans="1:18" ht="17.25" customHeight="1" x14ac:dyDescent="0.25">
      <c r="A431" s="51">
        <v>420</v>
      </c>
      <c r="B431" s="17">
        <f>VLOOKUP(A431,'[2]BASE 2022'!$E$5:$AX$1380,18,0)</f>
        <v>44575</v>
      </c>
      <c r="C431" s="33">
        <f>VLOOKUP(A431,'[2]BASE 2022'!$E$5:$AX$1380,28,0)</f>
        <v>44581</v>
      </c>
      <c r="D431" s="26" t="str">
        <f>VLOOKUP(A431,'[2]BASE 2022'!$E$5:$AX$1380,24,0)</f>
        <v>Prestación de Servicios Profesionales</v>
      </c>
      <c r="E431" s="19" t="s">
        <v>286</v>
      </c>
      <c r="F431" s="19" t="s">
        <v>285</v>
      </c>
      <c r="G431" s="34">
        <v>64596450</v>
      </c>
      <c r="H431" s="18">
        <f>VLOOKUP(A431,'[2]BASE 2022'!$E$5:$AX$1380,37,0)</f>
        <v>44922</v>
      </c>
      <c r="I431" s="20" t="s">
        <v>339</v>
      </c>
      <c r="J431" s="35" t="s">
        <v>1818</v>
      </c>
      <c r="K431" s="48">
        <v>0</v>
      </c>
      <c r="L431" s="36">
        <v>0</v>
      </c>
      <c r="M431" s="36"/>
      <c r="N431" s="37">
        <v>64596450</v>
      </c>
      <c r="O431" s="38">
        <v>1</v>
      </c>
      <c r="P431" s="22"/>
      <c r="Q431" s="23"/>
      <c r="R431" s="29"/>
    </row>
    <row r="432" spans="1:18" ht="17.25" customHeight="1" x14ac:dyDescent="0.25">
      <c r="A432" s="51">
        <v>421</v>
      </c>
      <c r="B432" s="17">
        <f>VLOOKUP(A432,'[2]BASE 2022'!$E$5:$AX$1380,18,0)</f>
        <v>44575</v>
      </c>
      <c r="C432" s="33">
        <f>VLOOKUP(A432,'[2]BASE 2022'!$E$5:$AX$1380,28,0)</f>
        <v>44582</v>
      </c>
      <c r="D432" s="26" t="str">
        <f>VLOOKUP(A432,'[2]BASE 2022'!$E$5:$AX$1380,24,0)</f>
        <v>Prestación de Servicios Profesionales</v>
      </c>
      <c r="E432" s="19" t="s">
        <v>31</v>
      </c>
      <c r="F432" s="19" t="s">
        <v>908</v>
      </c>
      <c r="G432" s="34">
        <v>147290000</v>
      </c>
      <c r="H432" s="18">
        <f>VLOOKUP(A432,'[2]BASE 2022'!$E$5:$AX$1380,37,0)</f>
        <v>45066</v>
      </c>
      <c r="I432" s="20" t="s">
        <v>339</v>
      </c>
      <c r="J432" s="35" t="s">
        <v>1819</v>
      </c>
      <c r="K432" s="48">
        <v>1</v>
      </c>
      <c r="L432" s="36">
        <v>66950000</v>
      </c>
      <c r="M432" s="36"/>
      <c r="N432" s="37">
        <v>214240000</v>
      </c>
      <c r="O432" s="38">
        <v>0.71074380165289253</v>
      </c>
      <c r="P432" s="22"/>
      <c r="Q432" s="23"/>
      <c r="R432" s="29"/>
    </row>
    <row r="433" spans="1:18" ht="17.25" customHeight="1" x14ac:dyDescent="0.25">
      <c r="A433" s="51">
        <v>422</v>
      </c>
      <c r="B433" s="17">
        <f>VLOOKUP(A433,'[2]BASE 2022'!$E$5:$AX$1380,18,0)</f>
        <v>44578</v>
      </c>
      <c r="C433" s="33">
        <f>VLOOKUP(A433,'[2]BASE 2022'!$E$5:$AX$1380,28,0)</f>
        <v>44582</v>
      </c>
      <c r="D433" s="26" t="str">
        <f>VLOOKUP(A433,'[2]BASE 2022'!$E$5:$AX$1380,24,0)</f>
        <v>Prestación de Servicios Profesionales</v>
      </c>
      <c r="E433" s="19" t="s">
        <v>2880</v>
      </c>
      <c r="F433" s="19" t="s">
        <v>909</v>
      </c>
      <c r="G433" s="34">
        <v>132000000</v>
      </c>
      <c r="H433" s="18">
        <f>VLOOKUP(A433,'[2]BASE 2022'!$E$5:$AX$1380,37,0)</f>
        <v>44985</v>
      </c>
      <c r="I433" s="20" t="s">
        <v>339</v>
      </c>
      <c r="J433" s="35" t="s">
        <v>1820</v>
      </c>
      <c r="K433" s="48">
        <v>1</v>
      </c>
      <c r="L433" s="36">
        <v>28000000</v>
      </c>
      <c r="M433" s="36"/>
      <c r="N433" s="37">
        <v>160000000</v>
      </c>
      <c r="O433" s="38">
        <v>0.85359801488833742</v>
      </c>
      <c r="P433" s="22"/>
      <c r="Q433" s="23"/>
      <c r="R433" s="29"/>
    </row>
    <row r="434" spans="1:18" ht="17.25" customHeight="1" x14ac:dyDescent="0.25">
      <c r="A434" s="51">
        <v>423</v>
      </c>
      <c r="B434" s="17">
        <f>VLOOKUP(A434,'[2]BASE 2022'!$E$5:$AX$1380,18,0)</f>
        <v>44575</v>
      </c>
      <c r="C434" s="33">
        <f>VLOOKUP(A434,'[2]BASE 2022'!$E$5:$AX$1380,28,0)</f>
        <v>44579</v>
      </c>
      <c r="D434" s="26" t="str">
        <f>VLOOKUP(A434,'[2]BASE 2022'!$E$5:$AX$1380,24,0)</f>
        <v>Prestación de Servicios Profesionales</v>
      </c>
      <c r="E434" s="19" t="s">
        <v>81</v>
      </c>
      <c r="F434" s="19" t="s">
        <v>910</v>
      </c>
      <c r="G434" s="34">
        <v>77605000</v>
      </c>
      <c r="H434" s="18">
        <f>VLOOKUP(A434,'[2]BASE 2022'!$E$5:$AX$1380,37,0)</f>
        <v>44925</v>
      </c>
      <c r="I434" s="20" t="s">
        <v>339</v>
      </c>
      <c r="J434" s="35" t="s">
        <v>1821</v>
      </c>
      <c r="K434" s="48">
        <v>1</v>
      </c>
      <c r="L434" s="36">
        <v>3057167</v>
      </c>
      <c r="M434" s="36"/>
      <c r="N434" s="37">
        <v>80662167</v>
      </c>
      <c r="O434" s="38">
        <v>1</v>
      </c>
      <c r="P434" s="22"/>
      <c r="Q434" s="23"/>
      <c r="R434" s="29"/>
    </row>
    <row r="435" spans="1:18" ht="17.25" customHeight="1" x14ac:dyDescent="0.25">
      <c r="A435" s="51">
        <v>424</v>
      </c>
      <c r="B435" s="17">
        <f>VLOOKUP(A435,'[2]BASE 2022'!$E$5:$AX$1380,18,0)</f>
        <v>44575</v>
      </c>
      <c r="C435" s="33">
        <f>VLOOKUP(A435,'[2]BASE 2022'!$E$5:$AX$1380,28,0)</f>
        <v>44579</v>
      </c>
      <c r="D435" s="26" t="str">
        <f>VLOOKUP(A435,'[2]BASE 2022'!$E$5:$AX$1380,24,0)</f>
        <v>Prestación de Servicios Profesionales</v>
      </c>
      <c r="E435" s="19" t="s">
        <v>1269</v>
      </c>
      <c r="F435" s="19" t="s">
        <v>911</v>
      </c>
      <c r="G435" s="34">
        <v>57783000</v>
      </c>
      <c r="H435" s="18">
        <f>VLOOKUP(A435,'[2]BASE 2022'!$E$5:$AX$1380,37,0)</f>
        <v>44974</v>
      </c>
      <c r="I435" s="20" t="s">
        <v>339</v>
      </c>
      <c r="J435" s="35" t="s">
        <v>1822</v>
      </c>
      <c r="K435" s="48">
        <v>1</v>
      </c>
      <c r="L435" s="36">
        <v>10506000</v>
      </c>
      <c r="M435" s="36"/>
      <c r="N435" s="37">
        <v>68289000</v>
      </c>
      <c r="O435" s="38">
        <v>0.87848101265822787</v>
      </c>
      <c r="P435" s="22"/>
      <c r="Q435" s="23"/>
      <c r="R435" s="29"/>
    </row>
    <row r="436" spans="1:18" ht="17.25" customHeight="1" x14ac:dyDescent="0.25">
      <c r="A436" s="51">
        <v>425</v>
      </c>
      <c r="B436" s="17">
        <f>VLOOKUP(A436,'[2]BASE 2022'!$E$5:$AX$1380,18,0)</f>
        <v>44575</v>
      </c>
      <c r="C436" s="33">
        <f>VLOOKUP(A436,'[2]BASE 2022'!$E$5:$AX$1380,28,0)</f>
        <v>44580</v>
      </c>
      <c r="D436" s="26" t="str">
        <f>VLOOKUP(A436,'[2]BASE 2022'!$E$5:$AX$1380,24,0)</f>
        <v>Prestación de Servicios  de Apoyo a la Gestión</v>
      </c>
      <c r="E436" s="19" t="s">
        <v>2267</v>
      </c>
      <c r="F436" s="19" t="s">
        <v>912</v>
      </c>
      <c r="G436" s="34">
        <v>44000000</v>
      </c>
      <c r="H436" s="18">
        <f>VLOOKUP(A436,'[2]BASE 2022'!$E$5:$AX$1380,37,0)</f>
        <v>44913</v>
      </c>
      <c r="I436" s="20" t="s">
        <v>339</v>
      </c>
      <c r="J436" s="35" t="s">
        <v>1823</v>
      </c>
      <c r="K436" s="48">
        <v>0</v>
      </c>
      <c r="L436" s="36">
        <v>0</v>
      </c>
      <c r="M436" s="36"/>
      <c r="N436" s="37">
        <v>44000000</v>
      </c>
      <c r="O436" s="38">
        <v>1</v>
      </c>
      <c r="P436" s="22"/>
      <c r="Q436" s="23"/>
      <c r="R436" s="29"/>
    </row>
    <row r="437" spans="1:18" ht="17.25" customHeight="1" x14ac:dyDescent="0.25">
      <c r="A437" s="51">
        <v>426</v>
      </c>
      <c r="B437" s="17">
        <f>VLOOKUP(A437,'[2]BASE 2022'!$E$5:$AX$1380,18,0)</f>
        <v>44578</v>
      </c>
      <c r="C437" s="33">
        <f>VLOOKUP(A437,'[2]BASE 2022'!$E$5:$AX$1380,28,0)</f>
        <v>44580</v>
      </c>
      <c r="D437" s="26" t="str">
        <f>VLOOKUP(A437,'[2]BASE 2022'!$E$5:$AX$1380,24,0)</f>
        <v>Prestación de Servicios Profesionales</v>
      </c>
      <c r="E437" s="19" t="s">
        <v>2881</v>
      </c>
      <c r="F437" s="19" t="s">
        <v>913</v>
      </c>
      <c r="G437" s="34">
        <v>80300000</v>
      </c>
      <c r="H437" s="18">
        <f>VLOOKUP(A437,'[2]BASE 2022'!$E$5:$AX$1380,37,0)</f>
        <v>44925</v>
      </c>
      <c r="I437" s="20" t="s">
        <v>339</v>
      </c>
      <c r="J437" s="35" t="s">
        <v>1824</v>
      </c>
      <c r="K437" s="48">
        <v>1</v>
      </c>
      <c r="L437" s="36">
        <v>2920000</v>
      </c>
      <c r="M437" s="36"/>
      <c r="N437" s="37">
        <v>83220000</v>
      </c>
      <c r="O437" s="38">
        <v>1</v>
      </c>
      <c r="P437" s="22"/>
      <c r="Q437" s="23"/>
      <c r="R437" s="29"/>
    </row>
    <row r="438" spans="1:18" ht="17.25" customHeight="1" x14ac:dyDescent="0.25">
      <c r="A438" s="51">
        <v>427</v>
      </c>
      <c r="B438" s="17">
        <f>VLOOKUP(A438,'[2]BASE 2022'!$E$5:$AX$1380,18,0)</f>
        <v>44575</v>
      </c>
      <c r="C438" s="33">
        <f>VLOOKUP(A438,'[2]BASE 2022'!$E$5:$AX$1380,28,0)</f>
        <v>44580</v>
      </c>
      <c r="D438" s="26" t="str">
        <f>VLOOKUP(A438,'[2]BASE 2022'!$E$5:$AX$1380,24,0)</f>
        <v>Prestación de Servicios Profesionales</v>
      </c>
      <c r="E438" s="19" t="s">
        <v>2882</v>
      </c>
      <c r="F438" s="19" t="s">
        <v>914</v>
      </c>
      <c r="G438" s="34">
        <v>82258000</v>
      </c>
      <c r="H438" s="18">
        <f>VLOOKUP(A438,'[2]BASE 2022'!$E$5:$AX$1380,37,0)</f>
        <v>44988</v>
      </c>
      <c r="I438" s="20" t="s">
        <v>339</v>
      </c>
      <c r="J438" s="35" t="s">
        <v>1825</v>
      </c>
      <c r="K438" s="48">
        <v>1</v>
      </c>
      <c r="L438" s="36">
        <v>18695000</v>
      </c>
      <c r="M438" s="36"/>
      <c r="N438" s="37">
        <v>100953000</v>
      </c>
      <c r="O438" s="38">
        <v>0.84803921568627449</v>
      </c>
      <c r="P438" s="22"/>
      <c r="Q438" s="23"/>
      <c r="R438" s="29"/>
    </row>
    <row r="439" spans="1:18" ht="17.25" customHeight="1" x14ac:dyDescent="0.25">
      <c r="A439" s="51">
        <v>428</v>
      </c>
      <c r="B439" s="17">
        <f>VLOOKUP(A439,'[2]BASE 2022'!$E$5:$AX$1380,18,0)</f>
        <v>44575</v>
      </c>
      <c r="C439" s="33">
        <f>VLOOKUP(A439,'[2]BASE 2022'!$E$5:$AX$1380,28,0)</f>
        <v>44582</v>
      </c>
      <c r="D439" s="26" t="str">
        <f>VLOOKUP(A439,'[2]BASE 2022'!$E$5:$AX$1380,24,0)</f>
        <v>Prestación de Servicios Profesionales</v>
      </c>
      <c r="E439" s="19" t="s">
        <v>90</v>
      </c>
      <c r="F439" s="19" t="s">
        <v>915</v>
      </c>
      <c r="G439" s="34">
        <v>101970000</v>
      </c>
      <c r="H439" s="18">
        <f>VLOOKUP(A439,'[2]BASE 2022'!$E$5:$AX$1380,37,0)</f>
        <v>45005</v>
      </c>
      <c r="I439" s="20" t="s">
        <v>339</v>
      </c>
      <c r="J439" s="35" t="s">
        <v>1826</v>
      </c>
      <c r="K439" s="48">
        <v>1</v>
      </c>
      <c r="L439" s="36">
        <v>27810000</v>
      </c>
      <c r="M439" s="36"/>
      <c r="N439" s="37">
        <v>129780000</v>
      </c>
      <c r="O439" s="38">
        <v>0.81323877068557915</v>
      </c>
      <c r="P439" s="22"/>
      <c r="Q439" s="23"/>
      <c r="R439" s="29"/>
    </row>
    <row r="440" spans="1:18" ht="17.25" customHeight="1" x14ac:dyDescent="0.25">
      <c r="A440" s="51">
        <v>429</v>
      </c>
      <c r="B440" s="17">
        <f>VLOOKUP(A440,'[2]BASE 2022'!$E$5:$AX$1380,18,0)</f>
        <v>44575</v>
      </c>
      <c r="C440" s="33">
        <f>VLOOKUP(A440,'[2]BASE 2022'!$E$5:$AX$1380,28,0)</f>
        <v>44580</v>
      </c>
      <c r="D440" s="26" t="str">
        <f>VLOOKUP(A440,'[2]BASE 2022'!$E$5:$AX$1380,24,0)</f>
        <v>Prestación de Servicios Profesionales</v>
      </c>
      <c r="E440" s="19" t="s">
        <v>309</v>
      </c>
      <c r="F440" s="19" t="s">
        <v>697</v>
      </c>
      <c r="G440" s="34">
        <v>82258000</v>
      </c>
      <c r="H440" s="18">
        <f>VLOOKUP(A440,'[2]BASE 2022'!$E$5:$AX$1380,37,0)</f>
        <v>44925</v>
      </c>
      <c r="I440" s="20" t="s">
        <v>339</v>
      </c>
      <c r="J440" s="35" t="s">
        <v>1827</v>
      </c>
      <c r="K440" s="48">
        <v>1</v>
      </c>
      <c r="L440" s="36">
        <v>2991200</v>
      </c>
      <c r="M440" s="36"/>
      <c r="N440" s="37">
        <v>85249200</v>
      </c>
      <c r="O440" s="38">
        <v>1</v>
      </c>
      <c r="P440" s="22"/>
      <c r="Q440" s="23"/>
      <c r="R440" s="29"/>
    </row>
    <row r="441" spans="1:18" ht="17.25" customHeight="1" x14ac:dyDescent="0.25">
      <c r="A441" s="51">
        <v>430</v>
      </c>
      <c r="B441" s="17">
        <f>VLOOKUP(A441,'[2]BASE 2022'!$E$5:$AX$1380,18,0)</f>
        <v>44575</v>
      </c>
      <c r="C441" s="33">
        <f>VLOOKUP(A441,'[2]BASE 2022'!$E$5:$AX$1380,28,0)</f>
        <v>44579</v>
      </c>
      <c r="D441" s="26" t="str">
        <f>VLOOKUP(A441,'[2]BASE 2022'!$E$5:$AX$1380,24,0)</f>
        <v>Prestación de Servicios Profesionales</v>
      </c>
      <c r="E441" s="19" t="s">
        <v>378</v>
      </c>
      <c r="F441" s="19" t="s">
        <v>916</v>
      </c>
      <c r="G441" s="34">
        <v>82915000</v>
      </c>
      <c r="H441" s="18">
        <f>VLOOKUP(A441,'[2]BASE 2022'!$E$5:$AX$1380,37,0)</f>
        <v>44928</v>
      </c>
      <c r="I441" s="20" t="s">
        <v>339</v>
      </c>
      <c r="J441" s="35" t="s">
        <v>1828</v>
      </c>
      <c r="K441" s="48">
        <v>0</v>
      </c>
      <c r="L441" s="36">
        <v>0</v>
      </c>
      <c r="M441" s="36"/>
      <c r="N441" s="37">
        <v>82915000</v>
      </c>
      <c r="O441" s="38">
        <v>0.99426934097421205</v>
      </c>
      <c r="P441" s="22"/>
      <c r="Q441" s="23"/>
      <c r="R441" s="29"/>
    </row>
    <row r="442" spans="1:18" ht="17.25" customHeight="1" x14ac:dyDescent="0.25">
      <c r="A442" s="51">
        <v>431</v>
      </c>
      <c r="B442" s="17">
        <f>VLOOKUP(A442,'[2]BASE 2022'!$E$5:$AX$1380,18,0)</f>
        <v>44579</v>
      </c>
      <c r="C442" s="33">
        <f>VLOOKUP(A442,'[2]BASE 2022'!$E$5:$AX$1380,28,0)</f>
        <v>44580</v>
      </c>
      <c r="D442" s="26" t="str">
        <f>VLOOKUP(A442,'[2]BASE 2022'!$E$5:$AX$1380,24,0)</f>
        <v>Prestación de Servicios Profesionales</v>
      </c>
      <c r="E442" s="19" t="s">
        <v>1270</v>
      </c>
      <c r="F442" s="19" t="s">
        <v>917</v>
      </c>
      <c r="G442" s="34">
        <v>47360000</v>
      </c>
      <c r="H442" s="18">
        <f>VLOOKUP(A442,'[2]BASE 2022'!$E$5:$AX$1380,37,0)</f>
        <v>44924</v>
      </c>
      <c r="I442" s="20" t="s">
        <v>339</v>
      </c>
      <c r="J442" s="35" t="s">
        <v>1829</v>
      </c>
      <c r="K442" s="48">
        <v>1</v>
      </c>
      <c r="L442" s="36">
        <v>19930667</v>
      </c>
      <c r="M442" s="36"/>
      <c r="N442" s="37">
        <v>67290667</v>
      </c>
      <c r="O442" s="38">
        <v>1</v>
      </c>
      <c r="P442" s="22"/>
      <c r="Q442" s="23"/>
      <c r="R442" s="29"/>
    </row>
    <row r="443" spans="1:18" ht="17.25" customHeight="1" x14ac:dyDescent="0.25">
      <c r="A443" s="51">
        <v>432</v>
      </c>
      <c r="B443" s="17">
        <f>VLOOKUP(A443,'[2]BASE 2022'!$E$5:$AX$1380,18,0)</f>
        <v>44575</v>
      </c>
      <c r="C443" s="33">
        <f>VLOOKUP(A443,'[2]BASE 2022'!$E$5:$AX$1380,28,0)</f>
        <v>44579</v>
      </c>
      <c r="D443" s="26" t="str">
        <f>VLOOKUP(A443,'[2]BASE 2022'!$E$5:$AX$1380,24,0)</f>
        <v>Prestación de Servicios Profesionales</v>
      </c>
      <c r="E443" s="19" t="s">
        <v>1271</v>
      </c>
      <c r="F443" s="19" t="s">
        <v>918</v>
      </c>
      <c r="G443" s="34">
        <v>47360000</v>
      </c>
      <c r="H443" s="18">
        <f>VLOOKUP(A443,'[2]BASE 2022'!$E$5:$AX$1380,37,0)</f>
        <v>44821</v>
      </c>
      <c r="I443" s="20" t="s">
        <v>339</v>
      </c>
      <c r="J443" s="35" t="s">
        <v>1830</v>
      </c>
      <c r="K443" s="48">
        <v>0</v>
      </c>
      <c r="L443" s="36">
        <v>0</v>
      </c>
      <c r="M443" s="36"/>
      <c r="N443" s="37">
        <v>47360000</v>
      </c>
      <c r="O443" s="38">
        <v>1</v>
      </c>
      <c r="P443" s="22"/>
      <c r="Q443" s="23"/>
      <c r="R443" s="29"/>
    </row>
    <row r="444" spans="1:18" ht="17.25" customHeight="1" x14ac:dyDescent="0.25">
      <c r="A444" s="51">
        <v>433</v>
      </c>
      <c r="B444" s="17">
        <f>VLOOKUP(A444,'[2]BASE 2022'!$E$5:$AX$1380,18,0)</f>
        <v>44575</v>
      </c>
      <c r="C444" s="33">
        <f>VLOOKUP(A444,'[2]BASE 2022'!$E$5:$AX$1380,28,0)</f>
        <v>44579</v>
      </c>
      <c r="D444" s="26" t="str">
        <f>VLOOKUP(A444,'[2]BASE 2022'!$E$5:$AX$1380,24,0)</f>
        <v>Prestación de Servicios Profesionales</v>
      </c>
      <c r="E444" s="19" t="s">
        <v>170</v>
      </c>
      <c r="F444" s="19" t="s">
        <v>919</v>
      </c>
      <c r="G444" s="34">
        <v>142140000</v>
      </c>
      <c r="H444" s="18">
        <f>VLOOKUP(A444,'[2]BASE 2022'!$E$5:$AX$1380,37,0)</f>
        <v>45070</v>
      </c>
      <c r="I444" s="20" t="s">
        <v>339</v>
      </c>
      <c r="J444" s="35" t="s">
        <v>1831</v>
      </c>
      <c r="K444" s="48">
        <v>1</v>
      </c>
      <c r="L444" s="36">
        <v>58504000</v>
      </c>
      <c r="M444" s="36"/>
      <c r="N444" s="37">
        <v>200644000</v>
      </c>
      <c r="O444" s="38">
        <v>0.70672097759674135</v>
      </c>
      <c r="P444" s="22"/>
      <c r="Q444" s="23"/>
      <c r="R444" s="29"/>
    </row>
    <row r="445" spans="1:18" ht="17.25" customHeight="1" x14ac:dyDescent="0.25">
      <c r="A445" s="51">
        <v>434</v>
      </c>
      <c r="B445" s="17">
        <f>VLOOKUP(A445,'[2]BASE 2022'!$E$5:$AX$1380,18,0)</f>
        <v>44575</v>
      </c>
      <c r="C445" s="33">
        <f>VLOOKUP(A445,'[2]BASE 2022'!$E$5:$AX$1380,28,0)</f>
        <v>44579</v>
      </c>
      <c r="D445" s="26" t="str">
        <f>VLOOKUP(A445,'[2]BASE 2022'!$E$5:$AX$1380,24,0)</f>
        <v>Prestación de Servicios Profesionales</v>
      </c>
      <c r="E445" s="19" t="s">
        <v>386</v>
      </c>
      <c r="F445" s="19" t="s">
        <v>920</v>
      </c>
      <c r="G445" s="34">
        <v>53000000</v>
      </c>
      <c r="H445" s="18">
        <f>VLOOKUP(A445,'[2]BASE 2022'!$E$5:$AX$1380,37,0)</f>
        <v>44925</v>
      </c>
      <c r="I445" s="20" t="s">
        <v>339</v>
      </c>
      <c r="J445" s="35" t="s">
        <v>1832</v>
      </c>
      <c r="K445" s="48">
        <v>1</v>
      </c>
      <c r="L445" s="36">
        <v>7596667</v>
      </c>
      <c r="M445" s="36"/>
      <c r="N445" s="37">
        <v>60596667</v>
      </c>
      <c r="O445" s="38">
        <v>1</v>
      </c>
      <c r="P445" s="22"/>
      <c r="Q445" s="23"/>
      <c r="R445" s="29"/>
    </row>
    <row r="446" spans="1:18" ht="17.25" customHeight="1" x14ac:dyDescent="0.25">
      <c r="A446" s="51">
        <v>435</v>
      </c>
      <c r="B446" s="17">
        <f>VLOOKUP(A446,'[2]BASE 2022'!$E$5:$AX$1380,18,0)</f>
        <v>44575</v>
      </c>
      <c r="C446" s="33">
        <f>VLOOKUP(A446,'[2]BASE 2022'!$E$5:$AX$1380,28,0)</f>
        <v>44582</v>
      </c>
      <c r="D446" s="26" t="str">
        <f>VLOOKUP(A446,'[2]BASE 2022'!$E$5:$AX$1380,24,0)</f>
        <v>Prestación de Servicios Profesionales</v>
      </c>
      <c r="E446" s="19" t="s">
        <v>2883</v>
      </c>
      <c r="F446" s="19" t="s">
        <v>464</v>
      </c>
      <c r="G446" s="34">
        <v>88000000</v>
      </c>
      <c r="H446" s="18">
        <f>VLOOKUP(A446,'[2]BASE 2022'!$E$5:$AX$1380,37,0)</f>
        <v>44929</v>
      </c>
      <c r="I446" s="20" t="s">
        <v>339</v>
      </c>
      <c r="J446" s="35" t="s">
        <v>1833</v>
      </c>
      <c r="K446" s="48">
        <v>1</v>
      </c>
      <c r="L446" s="36">
        <v>12613333</v>
      </c>
      <c r="M446" s="36"/>
      <c r="N446" s="37">
        <v>100613333</v>
      </c>
      <c r="O446" s="38">
        <v>0.99135446685878958</v>
      </c>
      <c r="P446" s="22"/>
      <c r="Q446" s="23"/>
      <c r="R446" s="29"/>
    </row>
    <row r="447" spans="1:18" ht="17.25" customHeight="1" x14ac:dyDescent="0.25">
      <c r="A447" s="51">
        <v>436</v>
      </c>
      <c r="B447" s="17">
        <f>VLOOKUP(A447,'[2]BASE 2022'!$E$5:$AX$1380,18,0)</f>
        <v>44575</v>
      </c>
      <c r="C447" s="33">
        <f>VLOOKUP(A447,'[2]BASE 2022'!$E$5:$AX$1380,28,0)</f>
        <v>44579</v>
      </c>
      <c r="D447" s="26" t="str">
        <f>VLOOKUP(A447,'[2]BASE 2022'!$E$5:$AX$1380,24,0)</f>
        <v>Prestación de Servicios Profesionales</v>
      </c>
      <c r="E447" s="19" t="s">
        <v>535</v>
      </c>
      <c r="F447" s="19" t="s">
        <v>465</v>
      </c>
      <c r="G447" s="34">
        <v>92000000</v>
      </c>
      <c r="H447" s="18">
        <f>VLOOKUP(A447,'[2]BASE 2022'!$E$5:$AX$1380,37,0)</f>
        <v>44925</v>
      </c>
      <c r="I447" s="20" t="s">
        <v>339</v>
      </c>
      <c r="J447" s="35" t="s">
        <v>1834</v>
      </c>
      <c r="K447" s="48">
        <v>1</v>
      </c>
      <c r="L447" s="36">
        <v>13186667</v>
      </c>
      <c r="M447" s="36"/>
      <c r="N447" s="37">
        <v>105186667</v>
      </c>
      <c r="O447" s="38">
        <v>1</v>
      </c>
      <c r="P447" s="22"/>
      <c r="Q447" s="23"/>
      <c r="R447" s="29"/>
    </row>
    <row r="448" spans="1:18" ht="17.25" customHeight="1" x14ac:dyDescent="0.25">
      <c r="A448" s="51">
        <v>437</v>
      </c>
      <c r="B448" s="17">
        <f>VLOOKUP(A448,'[2]BASE 2022'!$E$5:$AX$1380,18,0)</f>
        <v>44578</v>
      </c>
      <c r="C448" s="33">
        <f>VLOOKUP(A448,'[2]BASE 2022'!$E$5:$AX$1380,28,0)</f>
        <v>44580</v>
      </c>
      <c r="D448" s="26" t="str">
        <f>VLOOKUP(A448,'[2]BASE 2022'!$E$5:$AX$1380,24,0)</f>
        <v>Prestación de Servicios Profesionales</v>
      </c>
      <c r="E448" s="19" t="s">
        <v>492</v>
      </c>
      <c r="F448" s="19" t="s">
        <v>921</v>
      </c>
      <c r="G448" s="34">
        <v>87550000</v>
      </c>
      <c r="H448" s="18">
        <f>VLOOKUP(A448,'[2]BASE 2022'!$E$5:$AX$1380,37,0)</f>
        <v>44925</v>
      </c>
      <c r="I448" s="20" t="s">
        <v>339</v>
      </c>
      <c r="J448" s="35" t="s">
        <v>1835</v>
      </c>
      <c r="K448" s="48">
        <v>1</v>
      </c>
      <c r="L448" s="36">
        <v>12257000</v>
      </c>
      <c r="M448" s="36"/>
      <c r="N448" s="37">
        <v>99807000</v>
      </c>
      <c r="O448" s="38">
        <v>1</v>
      </c>
      <c r="P448" s="22"/>
      <c r="Q448" s="23"/>
      <c r="R448" s="29"/>
    </row>
    <row r="449" spans="1:18" ht="17.25" customHeight="1" x14ac:dyDescent="0.25">
      <c r="A449" s="51">
        <v>438</v>
      </c>
      <c r="B449" s="17">
        <f>VLOOKUP(A449,'[2]BASE 2022'!$E$5:$AX$1380,18,0)</f>
        <v>44575</v>
      </c>
      <c r="C449" s="33">
        <f>VLOOKUP(A449,'[2]BASE 2022'!$E$5:$AX$1380,28,0)</f>
        <v>44581</v>
      </c>
      <c r="D449" s="26" t="str">
        <f>VLOOKUP(A449,'[2]BASE 2022'!$E$5:$AX$1380,24,0)</f>
        <v>Prestación de Servicios Profesionales</v>
      </c>
      <c r="E449" s="19" t="s">
        <v>2277</v>
      </c>
      <c r="F449" s="19" t="s">
        <v>922</v>
      </c>
      <c r="G449" s="34">
        <v>88000000</v>
      </c>
      <c r="H449" s="18">
        <f>VLOOKUP(A449,'[2]BASE 2022'!$E$5:$AX$1380,37,0)</f>
        <v>44939</v>
      </c>
      <c r="I449" s="20" t="s">
        <v>339</v>
      </c>
      <c r="J449" s="35" t="s">
        <v>1836</v>
      </c>
      <c r="K449" s="48">
        <v>1</v>
      </c>
      <c r="L449" s="36">
        <v>15840000</v>
      </c>
      <c r="M449" s="36"/>
      <c r="N449" s="37">
        <v>103840000</v>
      </c>
      <c r="O449" s="38">
        <v>0.96368715083798884</v>
      </c>
      <c r="P449" s="22"/>
      <c r="Q449" s="23"/>
      <c r="R449" s="29"/>
    </row>
    <row r="450" spans="1:18" ht="17.25" customHeight="1" x14ac:dyDescent="0.25">
      <c r="A450" s="51">
        <v>439</v>
      </c>
      <c r="B450" s="17">
        <f>VLOOKUP(A450,'[2]BASE 2022'!$E$5:$AX$1380,18,0)</f>
        <v>44575</v>
      </c>
      <c r="C450" s="33">
        <f>VLOOKUP(A450,'[2]BASE 2022'!$E$5:$AX$1380,28,0)</f>
        <v>44579</v>
      </c>
      <c r="D450" s="26" t="str">
        <f>VLOOKUP(A450,'[2]BASE 2022'!$E$5:$AX$1380,24,0)</f>
        <v>Prestación de Servicios  de Apoyo a la Gestión</v>
      </c>
      <c r="E450" s="19" t="s">
        <v>342</v>
      </c>
      <c r="F450" s="19" t="s">
        <v>923</v>
      </c>
      <c r="G450" s="34">
        <v>19632000</v>
      </c>
      <c r="H450" s="18">
        <f>VLOOKUP(A450,'[2]BASE 2022'!$E$5:$AX$1380,37,0)</f>
        <v>44759</v>
      </c>
      <c r="I450" s="20" t="s">
        <v>339</v>
      </c>
      <c r="J450" s="35" t="s">
        <v>1837</v>
      </c>
      <c r="K450" s="48">
        <v>0</v>
      </c>
      <c r="L450" s="36">
        <v>0</v>
      </c>
      <c r="M450" s="36"/>
      <c r="N450" s="37">
        <v>19632000</v>
      </c>
      <c r="O450" s="38">
        <v>1</v>
      </c>
      <c r="P450" s="22"/>
      <c r="Q450" s="23"/>
      <c r="R450" s="29"/>
    </row>
    <row r="451" spans="1:18" ht="17.25" customHeight="1" x14ac:dyDescent="0.25">
      <c r="A451" s="51">
        <v>440</v>
      </c>
      <c r="B451" s="17">
        <f>VLOOKUP(A451,'[2]BASE 2022'!$E$5:$AX$1380,18,0)</f>
        <v>44575</v>
      </c>
      <c r="C451" s="33">
        <f>VLOOKUP(A451,'[2]BASE 2022'!$E$5:$AX$1380,28,0)</f>
        <v>44579</v>
      </c>
      <c r="D451" s="26" t="str">
        <f>VLOOKUP(A451,'[2]BASE 2022'!$E$5:$AX$1380,24,0)</f>
        <v>Prestación de Servicios Profesionales</v>
      </c>
      <c r="E451" s="19" t="s">
        <v>2278</v>
      </c>
      <c r="F451" s="19" t="s">
        <v>924</v>
      </c>
      <c r="G451" s="34">
        <v>71070000</v>
      </c>
      <c r="H451" s="18">
        <f>VLOOKUP(A451,'[2]BASE 2022'!$E$5:$AX$1380,37,0)</f>
        <v>44956</v>
      </c>
      <c r="I451" s="20" t="s">
        <v>339</v>
      </c>
      <c r="J451" s="35" t="s">
        <v>1838</v>
      </c>
      <c r="K451" s="48">
        <v>1</v>
      </c>
      <c r="L451" s="36">
        <v>5768000</v>
      </c>
      <c r="M451" s="36"/>
      <c r="N451" s="37">
        <v>76838000</v>
      </c>
      <c r="O451" s="38">
        <v>0.92042440318302388</v>
      </c>
      <c r="P451" s="22"/>
      <c r="Q451" s="23"/>
      <c r="R451" s="29"/>
    </row>
    <row r="452" spans="1:18" ht="17.25" customHeight="1" x14ac:dyDescent="0.25">
      <c r="A452" s="51">
        <v>441</v>
      </c>
      <c r="B452" s="17">
        <f>VLOOKUP(A452,'[2]BASE 2022'!$E$5:$AX$1380,18,0)</f>
        <v>44575</v>
      </c>
      <c r="C452" s="33">
        <f>VLOOKUP(A452,'[2]BASE 2022'!$E$5:$AX$1380,28,0)</f>
        <v>44578</v>
      </c>
      <c r="D452" s="26" t="str">
        <f>VLOOKUP(A452,'[2]BASE 2022'!$E$5:$AX$1380,24,0)</f>
        <v>Prestación de Servicios Profesionales</v>
      </c>
      <c r="E452" s="19" t="s">
        <v>2884</v>
      </c>
      <c r="F452" s="19" t="s">
        <v>925</v>
      </c>
      <c r="G452" s="34">
        <v>73600000</v>
      </c>
      <c r="H452" s="18">
        <f>VLOOKUP(A452,'[2]BASE 2022'!$E$5:$AX$1380,37,0)</f>
        <v>44956</v>
      </c>
      <c r="I452" s="20" t="s">
        <v>339</v>
      </c>
      <c r="J452" s="35" t="s">
        <v>1839</v>
      </c>
      <c r="K452" s="48">
        <v>1</v>
      </c>
      <c r="L452" s="36">
        <v>6186667</v>
      </c>
      <c r="M452" s="36"/>
      <c r="N452" s="37">
        <v>79786667</v>
      </c>
      <c r="O452" s="38">
        <v>0.92063492063492058</v>
      </c>
      <c r="P452" s="22"/>
      <c r="Q452" s="23"/>
      <c r="R452" s="29"/>
    </row>
    <row r="453" spans="1:18" ht="17.25" customHeight="1" x14ac:dyDescent="0.25">
      <c r="A453" s="51">
        <v>442</v>
      </c>
      <c r="B453" s="17">
        <f>VLOOKUP(A453,'[2]BASE 2022'!$E$5:$AX$1380,18,0)</f>
        <v>44575</v>
      </c>
      <c r="C453" s="33">
        <f>VLOOKUP(A453,'[2]BASE 2022'!$E$5:$AX$1380,28,0)</f>
        <v>44579</v>
      </c>
      <c r="D453" s="26" t="str">
        <f>VLOOKUP(A453,'[2]BASE 2022'!$E$5:$AX$1380,24,0)</f>
        <v>Prestación de Servicios Profesionales</v>
      </c>
      <c r="E453" s="19" t="s">
        <v>206</v>
      </c>
      <c r="F453" s="19" t="s">
        <v>926</v>
      </c>
      <c r="G453" s="34">
        <v>44700000</v>
      </c>
      <c r="H453" s="18">
        <f>VLOOKUP(A453,'[2]BASE 2022'!$E$5:$AX$1380,37,0)</f>
        <v>44759</v>
      </c>
      <c r="I453" s="20" t="s">
        <v>339</v>
      </c>
      <c r="J453" s="35" t="s">
        <v>1840</v>
      </c>
      <c r="K453" s="48">
        <v>0</v>
      </c>
      <c r="L453" s="36">
        <v>0</v>
      </c>
      <c r="M453" s="36"/>
      <c r="N453" s="37">
        <v>44700000</v>
      </c>
      <c r="O453" s="38">
        <v>1</v>
      </c>
      <c r="P453" s="22"/>
      <c r="Q453" s="23"/>
      <c r="R453" s="29"/>
    </row>
    <row r="454" spans="1:18" ht="17.25" customHeight="1" x14ac:dyDescent="0.25">
      <c r="A454" s="51">
        <v>443</v>
      </c>
      <c r="B454" s="17">
        <f>VLOOKUP(A454,'[2]BASE 2022'!$E$5:$AX$1380,18,0)</f>
        <v>44575</v>
      </c>
      <c r="C454" s="33">
        <f>VLOOKUP(A454,'[2]BASE 2022'!$E$5:$AX$1380,28,0)</f>
        <v>44578</v>
      </c>
      <c r="D454" s="26" t="str">
        <f>VLOOKUP(A454,'[2]BASE 2022'!$E$5:$AX$1380,24,0)</f>
        <v>Prestación de Servicios  de Apoyo a la Gestión</v>
      </c>
      <c r="E454" s="19" t="s">
        <v>2885</v>
      </c>
      <c r="F454" s="19" t="s">
        <v>927</v>
      </c>
      <c r="G454" s="34">
        <v>40250000</v>
      </c>
      <c r="H454" s="18">
        <f>VLOOKUP(A454,'[2]BASE 2022'!$E$5:$AX$1380,37,0)</f>
        <v>44956</v>
      </c>
      <c r="I454" s="20" t="s">
        <v>339</v>
      </c>
      <c r="J454" s="35" t="s">
        <v>1841</v>
      </c>
      <c r="K454" s="48">
        <v>1</v>
      </c>
      <c r="L454" s="36">
        <v>3383333</v>
      </c>
      <c r="M454" s="36"/>
      <c r="N454" s="37">
        <v>43633333</v>
      </c>
      <c r="O454" s="38">
        <v>0.92063492063492058</v>
      </c>
      <c r="P454" s="22"/>
      <c r="Q454" s="23"/>
      <c r="R454" s="29"/>
    </row>
    <row r="455" spans="1:18" ht="17.25" customHeight="1" x14ac:dyDescent="0.25">
      <c r="A455" s="51">
        <v>444</v>
      </c>
      <c r="B455" s="17">
        <f>VLOOKUP(A455,'[2]BASE 2022'!$E$5:$AX$1380,18,0)</f>
        <v>44578</v>
      </c>
      <c r="C455" s="33">
        <f>VLOOKUP(A455,'[2]BASE 2022'!$E$5:$AX$1380,28,0)</f>
        <v>44582</v>
      </c>
      <c r="D455" s="26" t="str">
        <f>VLOOKUP(A455,'[2]BASE 2022'!$E$5:$AX$1380,24,0)</f>
        <v>Prestación de Servicios Profesionales</v>
      </c>
      <c r="E455" s="19" t="s">
        <v>1272</v>
      </c>
      <c r="F455" s="19" t="s">
        <v>928</v>
      </c>
      <c r="G455" s="34">
        <v>80300000</v>
      </c>
      <c r="H455" s="18">
        <f>VLOOKUP(A455,'[2]BASE 2022'!$E$5:$AX$1380,37,0)</f>
        <v>44956</v>
      </c>
      <c r="I455" s="20" t="s">
        <v>339</v>
      </c>
      <c r="J455" s="35" t="s">
        <v>1842</v>
      </c>
      <c r="K455" s="48">
        <v>1</v>
      </c>
      <c r="L455" s="36">
        <v>9733333</v>
      </c>
      <c r="M455" s="36"/>
      <c r="N455" s="37">
        <v>90033333</v>
      </c>
      <c r="O455" s="38">
        <v>0.9197860962566845</v>
      </c>
      <c r="P455" s="22"/>
      <c r="Q455" s="23"/>
      <c r="R455" s="29"/>
    </row>
    <row r="456" spans="1:18" ht="17.25" customHeight="1" x14ac:dyDescent="0.25">
      <c r="A456" s="51">
        <v>445</v>
      </c>
      <c r="B456" s="17">
        <f>VLOOKUP(A456,'[2]BASE 2022'!$E$5:$AX$1380,18,0)</f>
        <v>44575</v>
      </c>
      <c r="C456" s="33">
        <f>VLOOKUP(A456,'[2]BASE 2022'!$E$5:$AX$1380,28,0)</f>
        <v>44582</v>
      </c>
      <c r="D456" s="26" t="str">
        <f>VLOOKUP(A456,'[2]BASE 2022'!$E$5:$AX$1380,24,0)</f>
        <v>Prestación de Servicios Profesionales</v>
      </c>
      <c r="E456" s="19" t="s">
        <v>89</v>
      </c>
      <c r="F456" s="19" t="s">
        <v>929</v>
      </c>
      <c r="G456" s="34">
        <v>43800000</v>
      </c>
      <c r="H456" s="18">
        <f>VLOOKUP(A456,'[2]BASE 2022'!$E$5:$AX$1380,37,0)</f>
        <v>44762</v>
      </c>
      <c r="I456" s="20" t="s">
        <v>339</v>
      </c>
      <c r="J456" s="35" t="s">
        <v>1843</v>
      </c>
      <c r="K456" s="48">
        <v>0</v>
      </c>
      <c r="L456" s="36">
        <v>0</v>
      </c>
      <c r="M456" s="36"/>
      <c r="N456" s="37">
        <v>43800000</v>
      </c>
      <c r="O456" s="38">
        <v>1</v>
      </c>
      <c r="P456" s="22"/>
      <c r="Q456" s="23"/>
      <c r="R456" s="29"/>
    </row>
    <row r="457" spans="1:18" ht="17.25" customHeight="1" x14ac:dyDescent="0.25">
      <c r="A457" s="51">
        <v>446</v>
      </c>
      <c r="B457" s="17">
        <f>VLOOKUP(A457,'[2]BASE 2022'!$E$5:$AX$1380,18,0)</f>
        <v>44575</v>
      </c>
      <c r="C457" s="33">
        <f>VLOOKUP(A457,'[2]BASE 2022'!$E$5:$AX$1380,28,0)</f>
        <v>44585</v>
      </c>
      <c r="D457" s="26" t="str">
        <f>VLOOKUP(A457,'[2]BASE 2022'!$E$5:$AX$1380,24,0)</f>
        <v>Prestación de Servicios Profesionales</v>
      </c>
      <c r="E457" s="19" t="s">
        <v>475</v>
      </c>
      <c r="F457" s="19" t="s">
        <v>930</v>
      </c>
      <c r="G457" s="34">
        <v>163800000</v>
      </c>
      <c r="H457" s="18">
        <f>VLOOKUP(A457,'[2]BASE 2022'!$E$5:$AX$1380,37,0)</f>
        <v>45222</v>
      </c>
      <c r="I457" s="20" t="s">
        <v>2399</v>
      </c>
      <c r="J457" s="35" t="s">
        <v>1844</v>
      </c>
      <c r="K457" s="48">
        <v>1</v>
      </c>
      <c r="L457" s="36">
        <v>7880333</v>
      </c>
      <c r="M457" s="36"/>
      <c r="N457" s="37">
        <v>171680333</v>
      </c>
      <c r="O457" s="38">
        <v>0.5353218210361067</v>
      </c>
      <c r="P457" s="22"/>
      <c r="Q457" s="23"/>
      <c r="R457" s="29"/>
    </row>
    <row r="458" spans="1:18" ht="17.25" customHeight="1" x14ac:dyDescent="0.25">
      <c r="A458" s="51">
        <v>447</v>
      </c>
      <c r="B458" s="17">
        <f>VLOOKUP(A458,'[2]BASE 2022'!$E$5:$AX$1380,18,0)</f>
        <v>44575</v>
      </c>
      <c r="C458" s="33">
        <f>VLOOKUP(A458,'[2]BASE 2022'!$E$5:$AX$1380,28,0)</f>
        <v>44585</v>
      </c>
      <c r="D458" s="26" t="str">
        <f>VLOOKUP(A458,'[2]BASE 2022'!$E$5:$AX$1380,24,0)</f>
        <v>Prestación de Servicios Profesionales</v>
      </c>
      <c r="E458" s="19" t="s">
        <v>2886</v>
      </c>
      <c r="F458" s="19" t="s">
        <v>931</v>
      </c>
      <c r="G458" s="34">
        <v>133200000</v>
      </c>
      <c r="H458" s="18">
        <f>VLOOKUP(A458,'[2]BASE 2022'!$E$5:$AX$1380,37,0)</f>
        <v>44985</v>
      </c>
      <c r="I458" s="20" t="s">
        <v>2399</v>
      </c>
      <c r="J458" s="35" t="s">
        <v>1845</v>
      </c>
      <c r="K458" s="48">
        <v>0</v>
      </c>
      <c r="L458" s="36">
        <v>0</v>
      </c>
      <c r="M458" s="36"/>
      <c r="N458" s="37">
        <v>133200000</v>
      </c>
      <c r="O458" s="38">
        <v>0.85250000000000004</v>
      </c>
      <c r="P458" s="22"/>
      <c r="Q458" s="23"/>
      <c r="R458" s="29"/>
    </row>
    <row r="459" spans="1:18" ht="17.25" customHeight="1" x14ac:dyDescent="0.25">
      <c r="A459" s="51">
        <v>448</v>
      </c>
      <c r="B459" s="17">
        <f>VLOOKUP(A459,'[2]BASE 2022'!$E$5:$AX$1380,18,0)</f>
        <v>44575</v>
      </c>
      <c r="C459" s="33">
        <f>VLOOKUP(A459,'[2]BASE 2022'!$E$5:$AX$1380,28,0)</f>
        <v>44581</v>
      </c>
      <c r="D459" s="26" t="str">
        <f>VLOOKUP(A459,'[2]BASE 2022'!$E$5:$AX$1380,24,0)</f>
        <v>Prestación de Servicios Profesionales</v>
      </c>
      <c r="E459" s="19" t="s">
        <v>532</v>
      </c>
      <c r="F459" s="19" t="s">
        <v>932</v>
      </c>
      <c r="G459" s="34">
        <v>43800000</v>
      </c>
      <c r="H459" s="18">
        <f>VLOOKUP(A459,'[2]BASE 2022'!$E$5:$AX$1380,37,0)</f>
        <v>44853</v>
      </c>
      <c r="I459" s="20" t="s">
        <v>339</v>
      </c>
      <c r="J459" s="35" t="s">
        <v>1846</v>
      </c>
      <c r="K459" s="48">
        <v>1</v>
      </c>
      <c r="L459" s="36">
        <v>21900000</v>
      </c>
      <c r="M459" s="36"/>
      <c r="N459" s="37">
        <v>65700000</v>
      </c>
      <c r="O459" s="38">
        <v>1</v>
      </c>
      <c r="P459" s="22"/>
      <c r="Q459" s="23"/>
      <c r="R459" s="29"/>
    </row>
    <row r="460" spans="1:18" ht="17.25" customHeight="1" x14ac:dyDescent="0.25">
      <c r="A460" s="51">
        <v>449</v>
      </c>
      <c r="B460" s="17">
        <f>VLOOKUP(A460,'[2]BASE 2022'!$E$5:$AX$1380,18,0)</f>
        <v>44575</v>
      </c>
      <c r="C460" s="33">
        <f>VLOOKUP(A460,'[2]BASE 2022'!$E$5:$AX$1380,28,0)</f>
        <v>44578</v>
      </c>
      <c r="D460" s="26" t="str">
        <f>VLOOKUP(A460,'[2]BASE 2022'!$E$5:$AX$1380,24,0)</f>
        <v>Prestación de Servicios Profesionales</v>
      </c>
      <c r="E460" s="19" t="s">
        <v>533</v>
      </c>
      <c r="F460" s="19" t="s">
        <v>933</v>
      </c>
      <c r="G460" s="34">
        <v>71070000</v>
      </c>
      <c r="H460" s="18">
        <f>VLOOKUP(A460,'[2]BASE 2022'!$E$5:$AX$1380,37,0)</f>
        <v>44956</v>
      </c>
      <c r="I460" s="20" t="s">
        <v>339</v>
      </c>
      <c r="J460" s="35" t="s">
        <v>1847</v>
      </c>
      <c r="K460" s="48">
        <v>1</v>
      </c>
      <c r="L460" s="36">
        <v>5974000</v>
      </c>
      <c r="M460" s="36"/>
      <c r="N460" s="37">
        <v>77044000</v>
      </c>
      <c r="O460" s="38">
        <v>0.92063492063492058</v>
      </c>
      <c r="P460" s="22"/>
      <c r="Q460" s="23"/>
      <c r="R460" s="29"/>
    </row>
    <row r="461" spans="1:18" ht="17.25" customHeight="1" x14ac:dyDescent="0.25">
      <c r="A461" s="51">
        <v>450</v>
      </c>
      <c r="B461" s="17">
        <f>VLOOKUP(A461,'[2]BASE 2022'!$E$5:$AX$1380,18,0)</f>
        <v>44575</v>
      </c>
      <c r="C461" s="33">
        <f>VLOOKUP(A461,'[2]BASE 2022'!$E$5:$AX$1380,28,0)</f>
        <v>44580</v>
      </c>
      <c r="D461" s="26" t="str">
        <f>VLOOKUP(A461,'[2]BASE 2022'!$E$5:$AX$1380,24,0)</f>
        <v>Prestación de Servicios Profesionales</v>
      </c>
      <c r="E461" s="19" t="s">
        <v>65</v>
      </c>
      <c r="F461" s="19" t="s">
        <v>934</v>
      </c>
      <c r="G461" s="34">
        <v>32100000</v>
      </c>
      <c r="H461" s="18">
        <f>VLOOKUP(A461,'[2]BASE 2022'!$E$5:$AX$1380,37,0)</f>
        <v>44760</v>
      </c>
      <c r="I461" s="20" t="s">
        <v>339</v>
      </c>
      <c r="J461" s="35" t="s">
        <v>1848</v>
      </c>
      <c r="K461" s="48">
        <v>0</v>
      </c>
      <c r="L461" s="36">
        <v>0</v>
      </c>
      <c r="M461" s="36"/>
      <c r="N461" s="37">
        <v>32100000</v>
      </c>
      <c r="O461" s="38">
        <v>1</v>
      </c>
      <c r="P461" s="22"/>
      <c r="Q461" s="23"/>
      <c r="R461" s="29"/>
    </row>
    <row r="462" spans="1:18" ht="17.25" customHeight="1" x14ac:dyDescent="0.25">
      <c r="A462" s="51">
        <v>451</v>
      </c>
      <c r="B462" s="17">
        <f>VLOOKUP(A462,'[2]BASE 2022'!$E$5:$AX$1380,18,0)</f>
        <v>44575</v>
      </c>
      <c r="C462" s="33">
        <f>VLOOKUP(A462,'[2]BASE 2022'!$E$5:$AX$1380,28,0)</f>
        <v>44580</v>
      </c>
      <c r="D462" s="26" t="str">
        <f>VLOOKUP(A462,'[2]BASE 2022'!$E$5:$AX$1380,24,0)</f>
        <v>Prestación de Servicios Profesionales</v>
      </c>
      <c r="E462" s="19" t="s">
        <v>1273</v>
      </c>
      <c r="F462" s="19" t="s">
        <v>935</v>
      </c>
      <c r="G462" s="34">
        <v>58300000</v>
      </c>
      <c r="H462" s="18">
        <f>VLOOKUP(A462,'[2]BASE 2022'!$E$5:$AX$1380,37,0)</f>
        <v>44925</v>
      </c>
      <c r="I462" s="20" t="s">
        <v>339</v>
      </c>
      <c r="J462" s="35" t="s">
        <v>1849</v>
      </c>
      <c r="K462" s="48">
        <v>1</v>
      </c>
      <c r="L462" s="36">
        <v>2120000</v>
      </c>
      <c r="M462" s="36"/>
      <c r="N462" s="37">
        <v>60420000</v>
      </c>
      <c r="O462" s="38">
        <v>1</v>
      </c>
      <c r="P462" s="22"/>
      <c r="Q462" s="23"/>
      <c r="R462" s="29"/>
    </row>
    <row r="463" spans="1:18" ht="17.25" customHeight="1" x14ac:dyDescent="0.25">
      <c r="A463" s="51">
        <v>452</v>
      </c>
      <c r="B463" s="17">
        <f>VLOOKUP(A463,'[2]BASE 2022'!$E$5:$AX$1380,18,0)</f>
        <v>44575</v>
      </c>
      <c r="C463" s="33">
        <f>VLOOKUP(A463,'[2]BASE 2022'!$E$5:$AX$1380,28,0)</f>
        <v>44580</v>
      </c>
      <c r="D463" s="26" t="str">
        <f>VLOOKUP(A463,'[2]BASE 2022'!$E$5:$AX$1380,24,0)</f>
        <v>Prestación de Servicios Profesionales</v>
      </c>
      <c r="E463" s="19" t="s">
        <v>456</v>
      </c>
      <c r="F463" s="19" t="s">
        <v>936</v>
      </c>
      <c r="G463" s="34">
        <v>80300000</v>
      </c>
      <c r="H463" s="18">
        <f>VLOOKUP(A463,'[2]BASE 2022'!$E$5:$AX$1380,37,0)</f>
        <v>44925</v>
      </c>
      <c r="I463" s="20" t="s">
        <v>339</v>
      </c>
      <c r="J463" s="35" t="s">
        <v>1850</v>
      </c>
      <c r="K463" s="48">
        <v>1</v>
      </c>
      <c r="L463" s="36">
        <v>2920000</v>
      </c>
      <c r="M463" s="36"/>
      <c r="N463" s="37">
        <v>83220000</v>
      </c>
      <c r="O463" s="38">
        <v>1</v>
      </c>
      <c r="P463" s="22"/>
      <c r="Q463" s="23"/>
      <c r="R463" s="29"/>
    </row>
    <row r="464" spans="1:18" ht="17.25" customHeight="1" x14ac:dyDescent="0.25">
      <c r="A464" s="51">
        <v>453</v>
      </c>
      <c r="B464" s="17">
        <f>VLOOKUP(A464,'[2]BASE 2022'!$E$5:$AX$1380,18,0)</f>
        <v>44575</v>
      </c>
      <c r="C464" s="33">
        <f>VLOOKUP(A464,'[2]BASE 2022'!$E$5:$AX$1380,28,0)</f>
        <v>44580</v>
      </c>
      <c r="D464" s="26" t="str">
        <f>VLOOKUP(A464,'[2]BASE 2022'!$E$5:$AX$1380,24,0)</f>
        <v>Prestación de Servicios Profesionales</v>
      </c>
      <c r="E464" s="19" t="s">
        <v>256</v>
      </c>
      <c r="F464" s="19" t="s">
        <v>937</v>
      </c>
      <c r="G464" s="34">
        <v>96603700</v>
      </c>
      <c r="H464" s="18">
        <f>VLOOKUP(A464,'[2]BASE 2022'!$E$5:$AX$1380,37,0)</f>
        <v>44922</v>
      </c>
      <c r="I464" s="20" t="s">
        <v>339</v>
      </c>
      <c r="J464" s="35" t="s">
        <v>1851</v>
      </c>
      <c r="K464" s="48">
        <v>0</v>
      </c>
      <c r="L464" s="36">
        <v>0</v>
      </c>
      <c r="M464" s="36"/>
      <c r="N464" s="37">
        <v>96603700</v>
      </c>
      <c r="O464" s="38">
        <v>1</v>
      </c>
      <c r="P464" s="22"/>
      <c r="Q464" s="23"/>
      <c r="R464" s="29"/>
    </row>
    <row r="465" spans="1:18" ht="17.25" customHeight="1" x14ac:dyDescent="0.25">
      <c r="A465" s="51">
        <v>454</v>
      </c>
      <c r="B465" s="17">
        <f>VLOOKUP(A465,'[2]BASE 2022'!$E$5:$AX$1380,18,0)</f>
        <v>44575</v>
      </c>
      <c r="C465" s="33">
        <f>VLOOKUP(A465,'[2]BASE 2022'!$E$5:$AX$1380,28,0)</f>
        <v>44578</v>
      </c>
      <c r="D465" s="26" t="str">
        <f>VLOOKUP(A465,'[2]BASE 2022'!$E$5:$AX$1380,24,0)</f>
        <v>Prestación de Servicios Profesionales</v>
      </c>
      <c r="E465" s="19" t="s">
        <v>388</v>
      </c>
      <c r="F465" s="19" t="s">
        <v>463</v>
      </c>
      <c r="G465" s="34">
        <v>65739750</v>
      </c>
      <c r="H465" s="18">
        <f>VLOOKUP(A465,'[2]BASE 2022'!$E$5:$AX$1380,37,0)</f>
        <v>44927</v>
      </c>
      <c r="I465" s="20" t="s">
        <v>339</v>
      </c>
      <c r="J465" s="35" t="s">
        <v>1852</v>
      </c>
      <c r="K465" s="48">
        <v>0</v>
      </c>
      <c r="L465" s="36">
        <v>0</v>
      </c>
      <c r="M465" s="36"/>
      <c r="N465" s="37">
        <v>65739750</v>
      </c>
      <c r="O465" s="38">
        <v>0.99713467048710602</v>
      </c>
      <c r="P465" s="22"/>
      <c r="Q465" s="23"/>
      <c r="R465" s="29"/>
    </row>
    <row r="466" spans="1:18" ht="17.25" customHeight="1" x14ac:dyDescent="0.25">
      <c r="A466" s="51">
        <v>455</v>
      </c>
      <c r="B466" s="17">
        <f>VLOOKUP(A466,'[2]BASE 2022'!$E$5:$AX$1380,18,0)</f>
        <v>44578</v>
      </c>
      <c r="C466" s="33">
        <f>VLOOKUP(A466,'[2]BASE 2022'!$E$5:$AX$1380,28,0)</f>
        <v>44579</v>
      </c>
      <c r="D466" s="26" t="str">
        <f>VLOOKUP(A466,'[2]BASE 2022'!$E$5:$AX$1380,24,0)</f>
        <v>Prestación de Servicios Profesionales</v>
      </c>
      <c r="E466" s="19" t="s">
        <v>34</v>
      </c>
      <c r="F466" s="19" t="s">
        <v>938</v>
      </c>
      <c r="G466" s="34">
        <v>69525000</v>
      </c>
      <c r="H466" s="18">
        <f>VLOOKUP(A466,'[2]BASE 2022'!$E$5:$AX$1380,37,0)</f>
        <v>44851</v>
      </c>
      <c r="I466" s="20" t="s">
        <v>339</v>
      </c>
      <c r="J466" s="35" t="s">
        <v>1853</v>
      </c>
      <c r="K466" s="48">
        <v>0</v>
      </c>
      <c r="L466" s="36">
        <v>0</v>
      </c>
      <c r="M466" s="36"/>
      <c r="N466" s="37">
        <v>69525000</v>
      </c>
      <c r="O466" s="38">
        <v>1</v>
      </c>
      <c r="P466" s="22"/>
      <c r="Q466" s="23"/>
      <c r="R466" s="29"/>
    </row>
    <row r="467" spans="1:18" ht="17.25" customHeight="1" x14ac:dyDescent="0.25">
      <c r="A467" s="51">
        <v>456</v>
      </c>
      <c r="B467" s="17">
        <f>VLOOKUP(A467,'[2]BASE 2022'!$E$5:$AX$1380,18,0)</f>
        <v>44578</v>
      </c>
      <c r="C467" s="33">
        <f>VLOOKUP(A467,'[2]BASE 2022'!$E$5:$AX$1380,28,0)</f>
        <v>44579</v>
      </c>
      <c r="D467" s="26" t="str">
        <f>VLOOKUP(A467,'[2]BASE 2022'!$E$5:$AX$1380,24,0)</f>
        <v>Prestación de Servicios Profesionales</v>
      </c>
      <c r="E467" s="19" t="s">
        <v>403</v>
      </c>
      <c r="F467" s="19" t="s">
        <v>939</v>
      </c>
      <c r="G467" s="34">
        <v>47700000</v>
      </c>
      <c r="H467" s="18">
        <f>VLOOKUP(A467,'[2]BASE 2022'!$E$5:$AX$1380,37,0)</f>
        <v>44851</v>
      </c>
      <c r="I467" s="20" t="s">
        <v>339</v>
      </c>
      <c r="J467" s="35" t="s">
        <v>1854</v>
      </c>
      <c r="K467" s="48">
        <v>0</v>
      </c>
      <c r="L467" s="36">
        <v>0</v>
      </c>
      <c r="M467" s="36"/>
      <c r="N467" s="37">
        <v>47700000</v>
      </c>
      <c r="O467" s="38">
        <v>1</v>
      </c>
      <c r="P467" s="22"/>
      <c r="Q467" s="23"/>
      <c r="R467" s="29"/>
    </row>
    <row r="468" spans="1:18" ht="17.25" customHeight="1" x14ac:dyDescent="0.25">
      <c r="A468" s="51">
        <v>457</v>
      </c>
      <c r="B468" s="17">
        <f>VLOOKUP(A468,'[2]BASE 2022'!$E$5:$AX$1380,18,0)</f>
        <v>44578</v>
      </c>
      <c r="C468" s="33">
        <f>VLOOKUP(A468,'[2]BASE 2022'!$E$5:$AX$1380,28,0)</f>
        <v>44579</v>
      </c>
      <c r="D468" s="26" t="str">
        <f>VLOOKUP(A468,'[2]BASE 2022'!$E$5:$AX$1380,24,0)</f>
        <v>Prestación de Servicios Profesionales</v>
      </c>
      <c r="E468" s="19" t="s">
        <v>191</v>
      </c>
      <c r="F468" s="19" t="s">
        <v>940</v>
      </c>
      <c r="G468" s="34">
        <v>69525000</v>
      </c>
      <c r="H468" s="18">
        <f>VLOOKUP(A468,'[2]BASE 2022'!$E$5:$AX$1380,37,0)</f>
        <v>44851</v>
      </c>
      <c r="I468" s="20" t="s">
        <v>339</v>
      </c>
      <c r="J468" s="35" t="s">
        <v>1855</v>
      </c>
      <c r="K468" s="48">
        <v>0</v>
      </c>
      <c r="L468" s="36">
        <v>0</v>
      </c>
      <c r="M468" s="36"/>
      <c r="N468" s="37">
        <v>69525000</v>
      </c>
      <c r="O468" s="38">
        <v>1</v>
      </c>
      <c r="P468" s="22"/>
      <c r="Q468" s="23"/>
      <c r="R468" s="29"/>
    </row>
    <row r="469" spans="1:18" ht="17.25" customHeight="1" x14ac:dyDescent="0.25">
      <c r="A469" s="51">
        <v>458</v>
      </c>
      <c r="B469" s="17">
        <f>VLOOKUP(A469,'[2]BASE 2022'!$E$5:$AX$1380,18,0)</f>
        <v>44578</v>
      </c>
      <c r="C469" s="33">
        <f>VLOOKUP(A469,'[2]BASE 2022'!$E$5:$AX$1380,28,0)</f>
        <v>44579</v>
      </c>
      <c r="D469" s="26" t="str">
        <f>VLOOKUP(A469,'[2]BASE 2022'!$E$5:$AX$1380,24,0)</f>
        <v>Prestación de Servicios Profesionales</v>
      </c>
      <c r="E469" s="19" t="s">
        <v>28</v>
      </c>
      <c r="F469" s="19" t="s">
        <v>941</v>
      </c>
      <c r="G469" s="34">
        <v>55620000</v>
      </c>
      <c r="H469" s="18">
        <f>VLOOKUP(A469,'[2]BASE 2022'!$E$5:$AX$1380,37,0)</f>
        <v>44851</v>
      </c>
      <c r="I469" s="20" t="s">
        <v>339</v>
      </c>
      <c r="J469" s="35" t="s">
        <v>1856</v>
      </c>
      <c r="K469" s="48">
        <v>0</v>
      </c>
      <c r="L469" s="36">
        <v>0</v>
      </c>
      <c r="M469" s="36"/>
      <c r="N469" s="37">
        <v>55620000</v>
      </c>
      <c r="O469" s="38">
        <v>1</v>
      </c>
      <c r="P469" s="22"/>
      <c r="Q469" s="23"/>
      <c r="R469" s="29"/>
    </row>
    <row r="470" spans="1:18" ht="17.25" customHeight="1" x14ac:dyDescent="0.25">
      <c r="A470" s="51">
        <v>459</v>
      </c>
      <c r="B470" s="17">
        <f>VLOOKUP(A470,'[2]BASE 2022'!$E$5:$AX$1380,18,0)</f>
        <v>44578</v>
      </c>
      <c r="C470" s="33">
        <f>VLOOKUP(A470,'[2]BASE 2022'!$E$5:$AX$1380,28,0)</f>
        <v>44579</v>
      </c>
      <c r="D470" s="26" t="str">
        <f>VLOOKUP(A470,'[2]BASE 2022'!$E$5:$AX$1380,24,0)</f>
        <v>Prestación de Servicios  de Apoyo a la Gestión</v>
      </c>
      <c r="E470" s="19" t="s">
        <v>88</v>
      </c>
      <c r="F470" s="19" t="s">
        <v>942</v>
      </c>
      <c r="G470" s="34">
        <v>32445000</v>
      </c>
      <c r="H470" s="18">
        <f>VLOOKUP(A470,'[2]BASE 2022'!$E$5:$AX$1380,37,0)</f>
        <v>44851</v>
      </c>
      <c r="I470" s="20" t="s">
        <v>339</v>
      </c>
      <c r="J470" s="35" t="s">
        <v>1857</v>
      </c>
      <c r="K470" s="48">
        <v>0</v>
      </c>
      <c r="L470" s="36">
        <v>0</v>
      </c>
      <c r="M470" s="36"/>
      <c r="N470" s="37">
        <v>32445000</v>
      </c>
      <c r="O470" s="38">
        <v>1</v>
      </c>
      <c r="P470" s="22"/>
      <c r="Q470" s="23"/>
      <c r="R470" s="29"/>
    </row>
    <row r="471" spans="1:18" ht="17.25" customHeight="1" x14ac:dyDescent="0.25">
      <c r="A471" s="51">
        <v>460</v>
      </c>
      <c r="B471" s="17">
        <f>VLOOKUP(A471,'[2]BASE 2022'!$E$5:$AX$1380,18,0)</f>
        <v>44578</v>
      </c>
      <c r="C471" s="33">
        <f>VLOOKUP(A471,'[2]BASE 2022'!$E$5:$AX$1380,28,0)</f>
        <v>44579</v>
      </c>
      <c r="D471" s="26" t="str">
        <f>VLOOKUP(A471,'[2]BASE 2022'!$E$5:$AX$1380,24,0)</f>
        <v>Prestación de Servicios Profesionales</v>
      </c>
      <c r="E471" s="19" t="s">
        <v>504</v>
      </c>
      <c r="F471" s="19" t="s">
        <v>943</v>
      </c>
      <c r="G471" s="34">
        <v>41715000</v>
      </c>
      <c r="H471" s="18">
        <f>VLOOKUP(A471,'[2]BASE 2022'!$E$5:$AX$1380,37,0)</f>
        <v>44851</v>
      </c>
      <c r="I471" s="20" t="s">
        <v>339</v>
      </c>
      <c r="J471" s="35" t="s">
        <v>1858</v>
      </c>
      <c r="K471" s="48">
        <v>0</v>
      </c>
      <c r="L471" s="36">
        <v>0</v>
      </c>
      <c r="M471" s="36"/>
      <c r="N471" s="37">
        <v>41715000</v>
      </c>
      <c r="O471" s="38">
        <v>1</v>
      </c>
      <c r="P471" s="22"/>
      <c r="Q471" s="23"/>
      <c r="R471" s="29"/>
    </row>
    <row r="472" spans="1:18" ht="17.25" customHeight="1" x14ac:dyDescent="0.25">
      <c r="A472" s="51">
        <v>461</v>
      </c>
      <c r="B472" s="17">
        <f>VLOOKUP(A472,'[2]BASE 2022'!$E$5:$AX$1380,18,0)</f>
        <v>44578</v>
      </c>
      <c r="C472" s="33">
        <f>VLOOKUP(A472,'[2]BASE 2022'!$E$5:$AX$1380,28,0)</f>
        <v>44579</v>
      </c>
      <c r="D472" s="26" t="str">
        <f>VLOOKUP(A472,'[2]BASE 2022'!$E$5:$AX$1380,24,0)</f>
        <v>Prestación de Servicios  de Apoyo a la Gestión</v>
      </c>
      <c r="E472" s="19" t="s">
        <v>87</v>
      </c>
      <c r="F472" s="19" t="s">
        <v>944</v>
      </c>
      <c r="G472" s="34">
        <v>24903000</v>
      </c>
      <c r="H472" s="18">
        <f>VLOOKUP(A472,'[2]BASE 2022'!$E$5:$AX$1380,37,0)</f>
        <v>44851</v>
      </c>
      <c r="I472" s="20" t="s">
        <v>339</v>
      </c>
      <c r="J472" s="35" t="s">
        <v>1859</v>
      </c>
      <c r="K472" s="48">
        <v>0</v>
      </c>
      <c r="L472" s="36">
        <v>0</v>
      </c>
      <c r="M472" s="36"/>
      <c r="N472" s="37">
        <v>24903000</v>
      </c>
      <c r="O472" s="38">
        <v>1</v>
      </c>
      <c r="P472" s="22"/>
      <c r="Q472" s="23"/>
      <c r="R472" s="29"/>
    </row>
    <row r="473" spans="1:18" ht="17.25" customHeight="1" x14ac:dyDescent="0.25">
      <c r="A473" s="51">
        <v>462</v>
      </c>
      <c r="B473" s="17">
        <f>VLOOKUP(A473,'[2]BASE 2022'!$E$5:$AX$1380,18,0)</f>
        <v>44578</v>
      </c>
      <c r="C473" s="33">
        <f>VLOOKUP(A473,'[2]BASE 2022'!$E$5:$AX$1380,28,0)</f>
        <v>44579</v>
      </c>
      <c r="D473" s="26" t="str">
        <f>VLOOKUP(A473,'[2]BASE 2022'!$E$5:$AX$1380,24,0)</f>
        <v>Prestación de Servicios  de Apoyo a la Gestión</v>
      </c>
      <c r="E473" s="19" t="s">
        <v>78</v>
      </c>
      <c r="F473" s="19" t="s">
        <v>945</v>
      </c>
      <c r="G473" s="34">
        <v>24903000</v>
      </c>
      <c r="H473" s="18">
        <f>VLOOKUP(A473,'[2]BASE 2022'!$E$5:$AX$1380,37,0)</f>
        <v>44851</v>
      </c>
      <c r="I473" s="20" t="s">
        <v>339</v>
      </c>
      <c r="J473" s="35" t="s">
        <v>1860</v>
      </c>
      <c r="K473" s="48">
        <v>0</v>
      </c>
      <c r="L473" s="36">
        <v>0</v>
      </c>
      <c r="M473" s="36"/>
      <c r="N473" s="37">
        <v>24903000</v>
      </c>
      <c r="O473" s="38">
        <v>1</v>
      </c>
      <c r="P473" s="22"/>
      <c r="Q473" s="23"/>
      <c r="R473" s="29"/>
    </row>
    <row r="474" spans="1:18" ht="17.25" customHeight="1" x14ac:dyDescent="0.25">
      <c r="A474" s="51">
        <v>463</v>
      </c>
      <c r="B474" s="17">
        <f>VLOOKUP(A474,'[2]BASE 2022'!$E$5:$AX$1380,18,0)</f>
        <v>44575</v>
      </c>
      <c r="C474" s="33">
        <f>VLOOKUP(A474,'[2]BASE 2022'!$E$5:$AX$1380,28,0)</f>
        <v>44579</v>
      </c>
      <c r="D474" s="26" t="str">
        <f>VLOOKUP(A474,'[2]BASE 2022'!$E$5:$AX$1380,24,0)</f>
        <v>Prestación de Servicios Profesionales</v>
      </c>
      <c r="E474" s="19" t="s">
        <v>517</v>
      </c>
      <c r="F474" s="19" t="s">
        <v>946</v>
      </c>
      <c r="G474" s="34">
        <v>110990000</v>
      </c>
      <c r="H474" s="18">
        <f>VLOOKUP(A474,'[2]BASE 2022'!$E$5:$AX$1380,37,0)</f>
        <v>44798</v>
      </c>
      <c r="I474" s="20" t="s">
        <v>339</v>
      </c>
      <c r="J474" s="35" t="s">
        <v>1861</v>
      </c>
      <c r="K474" s="48">
        <v>0</v>
      </c>
      <c r="L474" s="36">
        <v>0</v>
      </c>
      <c r="M474" s="36">
        <v>37669334</v>
      </c>
      <c r="N474" s="37">
        <v>73320666</v>
      </c>
      <c r="O474" s="38">
        <v>1</v>
      </c>
      <c r="P474" s="22"/>
      <c r="Q474" s="23"/>
      <c r="R474" s="29"/>
    </row>
    <row r="475" spans="1:18" ht="17.25" customHeight="1" x14ac:dyDescent="0.25">
      <c r="A475" s="51">
        <v>464</v>
      </c>
      <c r="B475" s="17">
        <f>VLOOKUP(A475,'[2]BASE 2022'!$E$5:$AX$1380,18,0)</f>
        <v>44575</v>
      </c>
      <c r="C475" s="33">
        <f>VLOOKUP(A475,'[2]BASE 2022'!$E$5:$AX$1380,28,0)</f>
        <v>44579</v>
      </c>
      <c r="D475" s="26" t="str">
        <f>VLOOKUP(A475,'[2]BASE 2022'!$E$5:$AX$1380,24,0)</f>
        <v>Prestación de Servicios  de Apoyo a la Gestión</v>
      </c>
      <c r="E475" s="19" t="s">
        <v>373</v>
      </c>
      <c r="F475" s="19" t="s">
        <v>947</v>
      </c>
      <c r="G475" s="34">
        <v>50600000</v>
      </c>
      <c r="H475" s="18">
        <f>VLOOKUP(A475,'[2]BASE 2022'!$E$5:$AX$1380,37,0)</f>
        <v>44958</v>
      </c>
      <c r="I475" s="20" t="s">
        <v>339</v>
      </c>
      <c r="J475" s="35" t="s">
        <v>1862</v>
      </c>
      <c r="K475" s="48">
        <v>1</v>
      </c>
      <c r="L475" s="36">
        <v>4253333</v>
      </c>
      <c r="M475" s="36"/>
      <c r="N475" s="37">
        <v>54853333</v>
      </c>
      <c r="O475" s="38">
        <v>0.91556728232189977</v>
      </c>
      <c r="P475" s="22"/>
      <c r="Q475" s="23"/>
      <c r="R475" s="29"/>
    </row>
    <row r="476" spans="1:18" ht="17.25" customHeight="1" x14ac:dyDescent="0.25">
      <c r="A476" s="51">
        <v>465</v>
      </c>
      <c r="B476" s="17">
        <f>VLOOKUP(A476,'[2]BASE 2022'!$E$5:$AX$1380,18,0)</f>
        <v>44575</v>
      </c>
      <c r="C476" s="33">
        <f>VLOOKUP(A476,'[2]BASE 2022'!$E$5:$AX$1380,28,0)</f>
        <v>44580</v>
      </c>
      <c r="D476" s="26" t="str">
        <f>VLOOKUP(A476,'[2]BASE 2022'!$E$5:$AX$1380,24,0)</f>
        <v>Prestación de Servicios Profesionales</v>
      </c>
      <c r="E476" s="19" t="s">
        <v>262</v>
      </c>
      <c r="F476" s="19" t="s">
        <v>98</v>
      </c>
      <c r="G476" s="34">
        <v>65739750</v>
      </c>
      <c r="H476" s="18">
        <f>VLOOKUP(A476,'[2]BASE 2022'!$E$5:$AX$1380,37,0)</f>
        <v>44929</v>
      </c>
      <c r="I476" s="20" t="s">
        <v>339</v>
      </c>
      <c r="J476" s="35" t="s">
        <v>1863</v>
      </c>
      <c r="K476" s="48">
        <v>0</v>
      </c>
      <c r="L476" s="36">
        <v>0</v>
      </c>
      <c r="M476" s="36"/>
      <c r="N476" s="37">
        <v>65739750</v>
      </c>
      <c r="O476" s="38">
        <v>0.99140401146131807</v>
      </c>
      <c r="P476" s="22"/>
      <c r="Q476" s="23"/>
      <c r="R476" s="29"/>
    </row>
    <row r="477" spans="1:18" ht="17.25" customHeight="1" x14ac:dyDescent="0.25">
      <c r="A477" s="51">
        <v>466</v>
      </c>
      <c r="B477" s="17">
        <f>VLOOKUP(A477,'[2]BASE 2022'!$E$5:$AX$1380,18,0)</f>
        <v>44575</v>
      </c>
      <c r="C477" s="33">
        <f>VLOOKUP(A477,'[2]BASE 2022'!$E$5:$AX$1380,28,0)</f>
        <v>44579</v>
      </c>
      <c r="D477" s="26" t="str">
        <f>VLOOKUP(A477,'[2]BASE 2022'!$E$5:$AX$1380,24,0)</f>
        <v>Prestación de Servicios  de Apoyo a la Gestión</v>
      </c>
      <c r="E477" s="19" t="s">
        <v>1274</v>
      </c>
      <c r="F477" s="19" t="s">
        <v>738</v>
      </c>
      <c r="G477" s="34">
        <v>21000000</v>
      </c>
      <c r="H477" s="18">
        <f>VLOOKUP(A477,'[2]BASE 2022'!$E$5:$AX$1380,37,0)</f>
        <v>44759</v>
      </c>
      <c r="I477" s="20" t="s">
        <v>339</v>
      </c>
      <c r="J477" s="35" t="s">
        <v>1864</v>
      </c>
      <c r="K477" s="48">
        <v>0</v>
      </c>
      <c r="L477" s="36">
        <v>0</v>
      </c>
      <c r="M477" s="36"/>
      <c r="N477" s="37">
        <v>21000000</v>
      </c>
      <c r="O477" s="38">
        <v>1</v>
      </c>
      <c r="P477" s="22"/>
      <c r="Q477" s="23"/>
      <c r="R477" s="29"/>
    </row>
    <row r="478" spans="1:18" ht="17.25" customHeight="1" x14ac:dyDescent="0.25">
      <c r="A478" s="51">
        <v>467</v>
      </c>
      <c r="B478" s="17">
        <f>VLOOKUP(A478,'[2]BASE 2022'!$E$5:$AX$1380,18,0)</f>
        <v>44575</v>
      </c>
      <c r="C478" s="33">
        <f>VLOOKUP(A478,'[2]BASE 2022'!$E$5:$AX$1380,28,0)</f>
        <v>44578</v>
      </c>
      <c r="D478" s="26" t="str">
        <f>VLOOKUP(A478,'[2]BASE 2022'!$E$5:$AX$1380,24,0)</f>
        <v>Prestación de Servicios  de Apoyo a la Gestión</v>
      </c>
      <c r="E478" s="19" t="s">
        <v>2417</v>
      </c>
      <c r="F478" s="19" t="s">
        <v>738</v>
      </c>
      <c r="G478" s="34">
        <v>21000000</v>
      </c>
      <c r="H478" s="18">
        <f>VLOOKUP(A478,'[2]BASE 2022'!$E$5:$AX$1380,37,0)</f>
        <v>44758</v>
      </c>
      <c r="I478" s="20" t="s">
        <v>339</v>
      </c>
      <c r="J478" s="35" t="s">
        <v>1865</v>
      </c>
      <c r="K478" s="48">
        <v>0</v>
      </c>
      <c r="L478" s="36">
        <v>0</v>
      </c>
      <c r="M478" s="36"/>
      <c r="N478" s="37">
        <v>21000000</v>
      </c>
      <c r="O478" s="38">
        <v>1</v>
      </c>
      <c r="P478" s="22"/>
      <c r="Q478" s="23"/>
      <c r="R478" s="29"/>
    </row>
    <row r="479" spans="1:18" ht="17.25" customHeight="1" x14ac:dyDescent="0.25">
      <c r="A479" s="51">
        <v>468</v>
      </c>
      <c r="B479" s="17">
        <f>VLOOKUP(A479,'[2]BASE 2022'!$E$5:$AX$1380,18,0)</f>
        <v>44575</v>
      </c>
      <c r="C479" s="33">
        <f>VLOOKUP(A479,'[2]BASE 2022'!$E$5:$AX$1380,28,0)</f>
        <v>44579</v>
      </c>
      <c r="D479" s="26" t="str">
        <f>VLOOKUP(A479,'[2]BASE 2022'!$E$5:$AX$1380,24,0)</f>
        <v>Prestación de Servicios  de Apoyo a la Gestión</v>
      </c>
      <c r="E479" s="19" t="s">
        <v>193</v>
      </c>
      <c r="F479" s="19" t="s">
        <v>773</v>
      </c>
      <c r="G479" s="34">
        <v>21000000</v>
      </c>
      <c r="H479" s="18">
        <f>VLOOKUP(A479,'[2]BASE 2022'!$E$5:$AX$1380,37,0)</f>
        <v>44759</v>
      </c>
      <c r="I479" s="20" t="s">
        <v>339</v>
      </c>
      <c r="J479" s="35" t="s">
        <v>1866</v>
      </c>
      <c r="K479" s="48">
        <v>0</v>
      </c>
      <c r="L479" s="36">
        <v>0</v>
      </c>
      <c r="M479" s="36"/>
      <c r="N479" s="37">
        <v>21000000</v>
      </c>
      <c r="O479" s="38">
        <v>1</v>
      </c>
      <c r="P479" s="22"/>
      <c r="Q479" s="23"/>
      <c r="R479" s="29"/>
    </row>
    <row r="480" spans="1:18" ht="17.25" customHeight="1" x14ac:dyDescent="0.25">
      <c r="A480" s="51">
        <v>469</v>
      </c>
      <c r="B480" s="17">
        <f>VLOOKUP(A480,'[2]BASE 2022'!$E$5:$AX$1380,18,0)</f>
        <v>44581</v>
      </c>
      <c r="C480" s="33">
        <f>VLOOKUP(A480,'[2]BASE 2022'!$E$5:$AX$1380,28,0)</f>
        <v>44585</v>
      </c>
      <c r="D480" s="26" t="str">
        <f>VLOOKUP(A480,'[2]BASE 2022'!$E$5:$AX$1380,24,0)</f>
        <v>Prestación de Servicios Profesionales</v>
      </c>
      <c r="E480" s="19" t="s">
        <v>2279</v>
      </c>
      <c r="F480" s="19" t="s">
        <v>948</v>
      </c>
      <c r="G480" s="34">
        <v>57783000</v>
      </c>
      <c r="H480" s="18">
        <f>VLOOKUP(A480,'[2]BASE 2022'!$E$5:$AX$1380,37,0)</f>
        <v>44925</v>
      </c>
      <c r="I480" s="20" t="s">
        <v>339</v>
      </c>
      <c r="J480" s="35" t="s">
        <v>1867</v>
      </c>
      <c r="K480" s="48">
        <v>1</v>
      </c>
      <c r="L480" s="36">
        <v>1225700</v>
      </c>
      <c r="M480" s="36"/>
      <c r="N480" s="37">
        <v>59008700</v>
      </c>
      <c r="O480" s="38">
        <v>1</v>
      </c>
      <c r="P480" s="22"/>
      <c r="Q480" s="23"/>
      <c r="R480" s="29"/>
    </row>
    <row r="481" spans="1:18" ht="17.25" customHeight="1" x14ac:dyDescent="0.25">
      <c r="A481" s="51">
        <v>470</v>
      </c>
      <c r="B481" s="17">
        <f>VLOOKUP(A481,'[2]BASE 2022'!$E$5:$AX$1380,18,0)</f>
        <v>44581</v>
      </c>
      <c r="C481" s="33">
        <f>VLOOKUP(A481,'[2]BASE 2022'!$E$5:$AX$1380,28,0)</f>
        <v>44585</v>
      </c>
      <c r="D481" s="26" t="str">
        <f>VLOOKUP(A481,'[2]BASE 2022'!$E$5:$AX$1380,24,0)</f>
        <v>Prestación de Servicios Profesionales</v>
      </c>
      <c r="E481" s="19" t="s">
        <v>1275</v>
      </c>
      <c r="F481" s="19" t="s">
        <v>949</v>
      </c>
      <c r="G481" s="34">
        <v>57783000</v>
      </c>
      <c r="H481" s="18">
        <f>VLOOKUP(A481,'[2]BASE 2022'!$E$5:$AX$1380,37,0)</f>
        <v>44956</v>
      </c>
      <c r="I481" s="20" t="s">
        <v>339</v>
      </c>
      <c r="J481" s="35" t="s">
        <v>1868</v>
      </c>
      <c r="K481" s="48">
        <v>1</v>
      </c>
      <c r="L481" s="36">
        <v>6478700</v>
      </c>
      <c r="M481" s="36"/>
      <c r="N481" s="37">
        <v>64261700</v>
      </c>
      <c r="O481" s="38">
        <v>0.91913746630727766</v>
      </c>
      <c r="P481" s="22"/>
      <c r="Q481" s="23"/>
      <c r="R481" s="29"/>
    </row>
    <row r="482" spans="1:18" ht="17.25" customHeight="1" x14ac:dyDescent="0.25">
      <c r="A482" s="51">
        <v>471</v>
      </c>
      <c r="B482" s="17">
        <f>VLOOKUP(A482,'[2]BASE 2022'!$E$5:$AX$1380,18,0)</f>
        <v>44578</v>
      </c>
      <c r="C482" s="33">
        <f>VLOOKUP(A482,'[2]BASE 2022'!$E$5:$AX$1380,28,0)</f>
        <v>44581</v>
      </c>
      <c r="D482" s="26" t="str">
        <f>VLOOKUP(A482,'[2]BASE 2022'!$E$5:$AX$1380,24,0)</f>
        <v>Prestación de Servicios Profesionales</v>
      </c>
      <c r="E482" s="19" t="s">
        <v>45</v>
      </c>
      <c r="F482" s="19" t="s">
        <v>335</v>
      </c>
      <c r="G482" s="34">
        <v>84700000</v>
      </c>
      <c r="H482" s="18">
        <f>VLOOKUP(A482,'[2]BASE 2022'!$E$5:$AX$1380,37,0)</f>
        <v>44834</v>
      </c>
      <c r="I482" s="20" t="s">
        <v>339</v>
      </c>
      <c r="J482" s="35" t="s">
        <v>1869</v>
      </c>
      <c r="K482" s="48">
        <v>0</v>
      </c>
      <c r="L482" s="36">
        <v>0</v>
      </c>
      <c r="M482" s="36">
        <v>20276667</v>
      </c>
      <c r="N482" s="37">
        <v>64423333</v>
      </c>
      <c r="O482" s="38">
        <v>1</v>
      </c>
      <c r="P482" s="22"/>
      <c r="Q482" s="23"/>
      <c r="R482" s="29"/>
    </row>
    <row r="483" spans="1:18" ht="17.25" customHeight="1" x14ac:dyDescent="0.25">
      <c r="A483" s="51">
        <v>472</v>
      </c>
      <c r="B483" s="17">
        <f>VLOOKUP(A483,'[2]BASE 2022'!$E$5:$AX$1380,18,0)</f>
        <v>44578</v>
      </c>
      <c r="C483" s="33">
        <f>VLOOKUP(A483,'[2]BASE 2022'!$E$5:$AX$1380,28,0)</f>
        <v>44581</v>
      </c>
      <c r="D483" s="26" t="str">
        <f>VLOOKUP(A483,'[2]BASE 2022'!$E$5:$AX$1380,24,0)</f>
        <v>Prestación de Servicios Profesionales</v>
      </c>
      <c r="E483" s="19" t="s">
        <v>2887</v>
      </c>
      <c r="F483" s="19" t="s">
        <v>950</v>
      </c>
      <c r="G483" s="34">
        <v>56860000</v>
      </c>
      <c r="H483" s="18">
        <f>VLOOKUP(A483,'[2]BASE 2022'!$E$5:$AX$1380,37,0)</f>
        <v>44925</v>
      </c>
      <c r="I483" s="20" t="s">
        <v>339</v>
      </c>
      <c r="J483" s="35" t="s">
        <v>1870</v>
      </c>
      <c r="K483" s="48">
        <v>1</v>
      </c>
      <c r="L483" s="36">
        <v>7770867</v>
      </c>
      <c r="M483" s="36"/>
      <c r="N483" s="37">
        <v>64630867</v>
      </c>
      <c r="O483" s="38">
        <v>1</v>
      </c>
      <c r="P483" s="22"/>
      <c r="Q483" s="23"/>
      <c r="R483" s="29"/>
    </row>
    <row r="484" spans="1:18" ht="17.25" customHeight="1" x14ac:dyDescent="0.25">
      <c r="A484" s="51">
        <v>473</v>
      </c>
      <c r="B484" s="17">
        <f>VLOOKUP(A484,'[2]BASE 2022'!$E$5:$AX$1380,18,0)</f>
        <v>44578</v>
      </c>
      <c r="C484" s="33">
        <f>VLOOKUP(A484,'[2]BASE 2022'!$E$5:$AX$1380,28,0)</f>
        <v>44581</v>
      </c>
      <c r="D484" s="26" t="str">
        <f>VLOOKUP(A484,'[2]BASE 2022'!$E$5:$AX$1380,24,0)</f>
        <v>Prestación de Servicios Profesionales</v>
      </c>
      <c r="E484" s="19" t="s">
        <v>1276</v>
      </c>
      <c r="F484" s="19" t="s">
        <v>853</v>
      </c>
      <c r="G484" s="34">
        <v>84700000</v>
      </c>
      <c r="H484" s="18">
        <f>VLOOKUP(A484,'[2]BASE 2022'!$E$5:$AX$1380,37,0)</f>
        <v>44925</v>
      </c>
      <c r="I484" s="20" t="s">
        <v>339</v>
      </c>
      <c r="J484" s="35" t="s">
        <v>1871</v>
      </c>
      <c r="K484" s="48">
        <v>1</v>
      </c>
      <c r="L484" s="36">
        <v>2823333</v>
      </c>
      <c r="M484" s="36"/>
      <c r="N484" s="37">
        <v>87523333</v>
      </c>
      <c r="O484" s="38">
        <v>1</v>
      </c>
      <c r="P484" s="22"/>
      <c r="Q484" s="23"/>
      <c r="R484" s="29"/>
    </row>
    <row r="485" spans="1:18" ht="17.25" customHeight="1" x14ac:dyDescent="0.25">
      <c r="A485" s="51">
        <v>474</v>
      </c>
      <c r="B485" s="17">
        <f>VLOOKUP(A485,'[2]BASE 2022'!$E$5:$AX$1380,18,0)</f>
        <v>44578</v>
      </c>
      <c r="C485" s="33">
        <f>VLOOKUP(A485,'[2]BASE 2022'!$E$5:$AX$1380,28,0)</f>
        <v>44581</v>
      </c>
      <c r="D485" s="26" t="str">
        <f>VLOOKUP(A485,'[2]BASE 2022'!$E$5:$AX$1380,24,0)</f>
        <v>Prestación de Servicios Profesionales</v>
      </c>
      <c r="E485" s="19" t="s">
        <v>290</v>
      </c>
      <c r="F485" s="19" t="s">
        <v>951</v>
      </c>
      <c r="G485" s="34">
        <v>101200000</v>
      </c>
      <c r="H485" s="18">
        <f>VLOOKUP(A485,'[2]BASE 2022'!$E$5:$AX$1380,37,0)</f>
        <v>44925</v>
      </c>
      <c r="I485" s="20" t="s">
        <v>339</v>
      </c>
      <c r="J485" s="35" t="s">
        <v>1872</v>
      </c>
      <c r="K485" s="48">
        <v>1</v>
      </c>
      <c r="L485" s="36">
        <v>3373333</v>
      </c>
      <c r="M485" s="36"/>
      <c r="N485" s="37">
        <v>104573333</v>
      </c>
      <c r="O485" s="38">
        <v>1</v>
      </c>
      <c r="P485" s="22"/>
      <c r="Q485" s="23"/>
      <c r="R485" s="29"/>
    </row>
    <row r="486" spans="1:18" ht="17.25" customHeight="1" x14ac:dyDescent="0.25">
      <c r="A486" s="51">
        <v>475</v>
      </c>
      <c r="B486" s="17">
        <f>VLOOKUP(A486,'[2]BASE 2022'!$E$5:$AX$1380,18,0)</f>
        <v>44578</v>
      </c>
      <c r="C486" s="33">
        <f>VLOOKUP(A486,'[2]BASE 2022'!$E$5:$AX$1380,28,0)</f>
        <v>44581</v>
      </c>
      <c r="D486" s="26" t="str">
        <f>VLOOKUP(A486,'[2]BASE 2022'!$E$5:$AX$1380,24,0)</f>
        <v>Prestación de Servicios Profesionales</v>
      </c>
      <c r="E486" s="19" t="s">
        <v>355</v>
      </c>
      <c r="F486" s="19" t="s">
        <v>952</v>
      </c>
      <c r="G486" s="34">
        <v>77000000</v>
      </c>
      <c r="H486" s="18">
        <f>VLOOKUP(A486,'[2]BASE 2022'!$E$5:$AX$1380,37,0)</f>
        <v>44925</v>
      </c>
      <c r="I486" s="20" t="s">
        <v>339</v>
      </c>
      <c r="J486" s="35" t="s">
        <v>1873</v>
      </c>
      <c r="K486" s="48">
        <v>1</v>
      </c>
      <c r="L486" s="36">
        <v>10523333</v>
      </c>
      <c r="M486" s="36"/>
      <c r="N486" s="37">
        <v>87523333</v>
      </c>
      <c r="O486" s="38">
        <v>1</v>
      </c>
      <c r="P486" s="22"/>
      <c r="Q486" s="23"/>
      <c r="R486" s="29"/>
    </row>
    <row r="487" spans="1:18" ht="17.25" customHeight="1" x14ac:dyDescent="0.25">
      <c r="A487" s="51">
        <v>476</v>
      </c>
      <c r="B487" s="17">
        <f>VLOOKUP(A487,'[2]BASE 2022'!$E$5:$AX$1380,18,0)</f>
        <v>44578</v>
      </c>
      <c r="C487" s="33">
        <f>VLOOKUP(A487,'[2]BASE 2022'!$E$5:$AX$1380,28,0)</f>
        <v>44581</v>
      </c>
      <c r="D487" s="26" t="str">
        <f>VLOOKUP(A487,'[2]BASE 2022'!$E$5:$AX$1380,24,0)</f>
        <v>Prestación de Servicios Profesionales</v>
      </c>
      <c r="E487" s="19" t="s">
        <v>363</v>
      </c>
      <c r="F487" s="19" t="s">
        <v>953</v>
      </c>
      <c r="G487" s="34">
        <v>84700000</v>
      </c>
      <c r="H487" s="18">
        <f>VLOOKUP(A487,'[2]BASE 2022'!$E$5:$AX$1380,37,0)</f>
        <v>44925</v>
      </c>
      <c r="I487" s="20" t="s">
        <v>339</v>
      </c>
      <c r="J487" s="35" t="s">
        <v>1874</v>
      </c>
      <c r="K487" s="48">
        <v>1</v>
      </c>
      <c r="L487" s="36">
        <v>2823333</v>
      </c>
      <c r="M487" s="36"/>
      <c r="N487" s="37">
        <v>87523333</v>
      </c>
      <c r="O487" s="38">
        <v>1</v>
      </c>
      <c r="P487" s="22"/>
      <c r="Q487" s="23"/>
      <c r="R487" s="29"/>
    </row>
    <row r="488" spans="1:18" ht="17.25" customHeight="1" x14ac:dyDescent="0.25">
      <c r="A488" s="51">
        <v>477</v>
      </c>
      <c r="B488" s="17">
        <f>VLOOKUP(A488,'[2]BASE 2022'!$E$5:$AX$1380,18,0)</f>
        <v>44578</v>
      </c>
      <c r="C488" s="33">
        <f>VLOOKUP(A488,'[2]BASE 2022'!$E$5:$AX$1380,28,0)</f>
        <v>44581</v>
      </c>
      <c r="D488" s="26" t="str">
        <f>VLOOKUP(A488,'[2]BASE 2022'!$E$5:$AX$1380,24,0)</f>
        <v>Prestación de Servicios Profesionales</v>
      </c>
      <c r="E488" s="19" t="s">
        <v>394</v>
      </c>
      <c r="F488" s="19" t="s">
        <v>954</v>
      </c>
      <c r="G488" s="34">
        <v>78795000</v>
      </c>
      <c r="H488" s="18">
        <f>VLOOKUP(A488,'[2]BASE 2022'!$E$5:$AX$1380,37,0)</f>
        <v>44925</v>
      </c>
      <c r="I488" s="20" t="s">
        <v>339</v>
      </c>
      <c r="J488" s="35" t="s">
        <v>1875</v>
      </c>
      <c r="K488" s="48">
        <v>1</v>
      </c>
      <c r="L488" s="36">
        <v>20720167</v>
      </c>
      <c r="M488" s="36"/>
      <c r="N488" s="37">
        <v>99515167</v>
      </c>
      <c r="O488" s="38">
        <v>1</v>
      </c>
      <c r="P488" s="22"/>
      <c r="Q488" s="23"/>
      <c r="R488" s="29"/>
    </row>
    <row r="489" spans="1:18" ht="17.25" customHeight="1" x14ac:dyDescent="0.25">
      <c r="A489" s="51">
        <v>478</v>
      </c>
      <c r="B489" s="17">
        <f>VLOOKUP(A489,'[2]BASE 2022'!$E$5:$AX$1380,18,0)</f>
        <v>44578</v>
      </c>
      <c r="C489" s="33">
        <f>VLOOKUP(A489,'[2]BASE 2022'!$E$5:$AX$1380,28,0)</f>
        <v>44580</v>
      </c>
      <c r="D489" s="26" t="str">
        <f>VLOOKUP(A489,'[2]BASE 2022'!$E$5:$AX$1380,24,0)</f>
        <v>Prestación de Servicios Profesionales</v>
      </c>
      <c r="E489" s="19" t="s">
        <v>294</v>
      </c>
      <c r="F489" s="19" t="s">
        <v>955</v>
      </c>
      <c r="G489" s="34">
        <v>77000000</v>
      </c>
      <c r="H489" s="18">
        <f>VLOOKUP(A489,'[2]BASE 2022'!$E$5:$AX$1380,37,0)</f>
        <v>44941</v>
      </c>
      <c r="I489" s="20" t="s">
        <v>339</v>
      </c>
      <c r="J489" s="35" t="s">
        <v>1876</v>
      </c>
      <c r="K489" s="48">
        <v>1</v>
      </c>
      <c r="L489" s="36">
        <v>6300000</v>
      </c>
      <c r="M489" s="36"/>
      <c r="N489" s="37">
        <v>83300000</v>
      </c>
      <c r="O489" s="38">
        <v>0.95844875346260383</v>
      </c>
      <c r="P489" s="22"/>
      <c r="Q489" s="23"/>
      <c r="R489" s="29"/>
    </row>
    <row r="490" spans="1:18" ht="17.25" customHeight="1" x14ac:dyDescent="0.25">
      <c r="A490" s="51">
        <v>479</v>
      </c>
      <c r="B490" s="17">
        <f>VLOOKUP(A490,'[2]BASE 2022'!$E$5:$AX$1380,18,0)</f>
        <v>44579</v>
      </c>
      <c r="C490" s="33">
        <f>VLOOKUP(A490,'[2]BASE 2022'!$E$5:$AX$1380,28,0)</f>
        <v>44580</v>
      </c>
      <c r="D490" s="26" t="str">
        <f>VLOOKUP(A490,'[2]BASE 2022'!$E$5:$AX$1380,24,0)</f>
        <v>Prestación de Servicios Profesionales</v>
      </c>
      <c r="E490" s="19" t="s">
        <v>434</v>
      </c>
      <c r="F490" s="19" t="s">
        <v>956</v>
      </c>
      <c r="G490" s="34">
        <v>77050000</v>
      </c>
      <c r="H490" s="18">
        <f>VLOOKUP(A490,'[2]BASE 2022'!$E$5:$AX$1380,37,0)</f>
        <v>44941</v>
      </c>
      <c r="I490" s="20" t="s">
        <v>339</v>
      </c>
      <c r="J490" s="35" t="s">
        <v>1877</v>
      </c>
      <c r="K490" s="48">
        <v>1</v>
      </c>
      <c r="L490" s="36">
        <v>6030000</v>
      </c>
      <c r="M490" s="36"/>
      <c r="N490" s="37">
        <v>83080000</v>
      </c>
      <c r="O490" s="38">
        <v>0.95844875346260383</v>
      </c>
      <c r="P490" s="22"/>
      <c r="Q490" s="23"/>
      <c r="R490" s="29"/>
    </row>
    <row r="491" spans="1:18" ht="17.25" customHeight="1" x14ac:dyDescent="0.25">
      <c r="A491" s="51">
        <v>480</v>
      </c>
      <c r="B491" s="17">
        <f>VLOOKUP(A491,'[2]BASE 2022'!$E$5:$AX$1380,18,0)</f>
        <v>44578</v>
      </c>
      <c r="C491" s="33">
        <f>VLOOKUP(A491,'[2]BASE 2022'!$E$5:$AX$1380,28,0)</f>
        <v>44582</v>
      </c>
      <c r="D491" s="26" t="str">
        <f>VLOOKUP(A491,'[2]BASE 2022'!$E$5:$AX$1380,24,0)</f>
        <v>Prestación de Servicios  de Apoyo a la Gestión</v>
      </c>
      <c r="E491" s="19" t="s">
        <v>343</v>
      </c>
      <c r="F491" s="19" t="s">
        <v>957</v>
      </c>
      <c r="G491" s="34">
        <v>19800000</v>
      </c>
      <c r="H491" s="18">
        <f>VLOOKUP(A491,'[2]BASE 2022'!$E$5:$AX$1380,37,0)</f>
        <v>44762</v>
      </c>
      <c r="I491" s="20" t="s">
        <v>339</v>
      </c>
      <c r="J491" s="35" t="s">
        <v>1878</v>
      </c>
      <c r="K491" s="48">
        <v>0</v>
      </c>
      <c r="L491" s="36">
        <v>0</v>
      </c>
      <c r="M491" s="36"/>
      <c r="N491" s="37">
        <v>19800000</v>
      </c>
      <c r="O491" s="38">
        <v>1</v>
      </c>
      <c r="P491" s="22"/>
      <c r="Q491" s="23"/>
      <c r="R491" s="29"/>
    </row>
    <row r="492" spans="1:18" ht="17.25" customHeight="1" x14ac:dyDescent="0.25">
      <c r="A492" s="51">
        <v>481</v>
      </c>
      <c r="B492" s="17">
        <f>VLOOKUP(A492,'[2]BASE 2022'!$E$5:$AX$1380,18,0)</f>
        <v>44578</v>
      </c>
      <c r="C492" s="33">
        <f>VLOOKUP(A492,'[2]BASE 2022'!$E$5:$AX$1380,28,0)</f>
        <v>44580</v>
      </c>
      <c r="D492" s="26" t="str">
        <f>VLOOKUP(A492,'[2]BASE 2022'!$E$5:$AX$1380,24,0)</f>
        <v>Prestación de Servicios Profesionales</v>
      </c>
      <c r="E492" s="19" t="s">
        <v>524</v>
      </c>
      <c r="F492" s="19" t="s">
        <v>958</v>
      </c>
      <c r="G492" s="34">
        <v>84700000</v>
      </c>
      <c r="H492" s="18">
        <f>VLOOKUP(A492,'[2]BASE 2022'!$E$5:$AX$1380,37,0)</f>
        <v>44941</v>
      </c>
      <c r="I492" s="20" t="s">
        <v>339</v>
      </c>
      <c r="J492" s="35" t="s">
        <v>1879</v>
      </c>
      <c r="K492" s="48">
        <v>1</v>
      </c>
      <c r="L492" s="36">
        <v>6930000</v>
      </c>
      <c r="M492" s="36"/>
      <c r="N492" s="37">
        <v>91630000</v>
      </c>
      <c r="O492" s="38">
        <v>0.95844875346260383</v>
      </c>
      <c r="P492" s="22"/>
      <c r="Q492" s="23"/>
      <c r="R492" s="29"/>
    </row>
    <row r="493" spans="1:18" ht="17.25" customHeight="1" x14ac:dyDescent="0.25">
      <c r="A493" s="51">
        <v>482</v>
      </c>
      <c r="B493" s="17">
        <f>VLOOKUP(A493,'[2]BASE 2022'!$E$5:$AX$1380,18,0)</f>
        <v>44578</v>
      </c>
      <c r="C493" s="33">
        <f>VLOOKUP(A493,'[2]BASE 2022'!$E$5:$AX$1380,28,0)</f>
        <v>44580</v>
      </c>
      <c r="D493" s="26" t="str">
        <f>VLOOKUP(A493,'[2]BASE 2022'!$E$5:$AX$1380,24,0)</f>
        <v>Prestación de Servicios Profesionales</v>
      </c>
      <c r="E493" s="19" t="s">
        <v>2510</v>
      </c>
      <c r="F493" s="19" t="s">
        <v>959</v>
      </c>
      <c r="G493" s="34">
        <v>104500000</v>
      </c>
      <c r="H493" s="18">
        <f>VLOOKUP(A493,'[2]BASE 2022'!$E$5:$AX$1380,37,0)</f>
        <v>44913</v>
      </c>
      <c r="I493" s="20" t="s">
        <v>339</v>
      </c>
      <c r="J493" s="35" t="s">
        <v>1880</v>
      </c>
      <c r="K493" s="48">
        <v>0</v>
      </c>
      <c r="L493" s="36">
        <v>0</v>
      </c>
      <c r="M493" s="36"/>
      <c r="N493" s="37">
        <v>104500000</v>
      </c>
      <c r="O493" s="38">
        <v>1</v>
      </c>
      <c r="P493" s="22"/>
      <c r="Q493" s="23"/>
      <c r="R493" s="29"/>
    </row>
    <row r="494" spans="1:18" ht="17.25" customHeight="1" x14ac:dyDescent="0.25">
      <c r="A494" s="51">
        <v>483</v>
      </c>
      <c r="B494" s="17">
        <f>VLOOKUP(A494,'[2]BASE 2022'!$E$5:$AX$1380,18,0)</f>
        <v>44578</v>
      </c>
      <c r="C494" s="33">
        <f>VLOOKUP(A494,'[2]BASE 2022'!$E$5:$AX$1380,28,0)</f>
        <v>44580</v>
      </c>
      <c r="D494" s="26" t="str">
        <f>VLOOKUP(A494,'[2]BASE 2022'!$E$5:$AX$1380,24,0)</f>
        <v>Prestación de Servicios Profesionales</v>
      </c>
      <c r="E494" s="19" t="s">
        <v>316</v>
      </c>
      <c r="F494" s="19" t="s">
        <v>746</v>
      </c>
      <c r="G494" s="34">
        <v>57783000</v>
      </c>
      <c r="H494" s="18">
        <f>VLOOKUP(A494,'[2]BASE 2022'!$E$5:$AX$1380,37,0)</f>
        <v>44925</v>
      </c>
      <c r="I494" s="20" t="s">
        <v>339</v>
      </c>
      <c r="J494" s="35" t="s">
        <v>1881</v>
      </c>
      <c r="K494" s="48">
        <v>1</v>
      </c>
      <c r="L494" s="36">
        <v>2101200</v>
      </c>
      <c r="M494" s="36"/>
      <c r="N494" s="37">
        <v>59884200</v>
      </c>
      <c r="O494" s="38">
        <v>1</v>
      </c>
      <c r="P494" s="22"/>
      <c r="Q494" s="23"/>
      <c r="R494" s="29"/>
    </row>
    <row r="495" spans="1:18" ht="17.25" customHeight="1" x14ac:dyDescent="0.25">
      <c r="A495" s="51">
        <v>484</v>
      </c>
      <c r="B495" s="17">
        <f>VLOOKUP(A495,'[2]BASE 2022'!$E$5:$AX$1380,18,0)</f>
        <v>44578</v>
      </c>
      <c r="C495" s="33">
        <f>VLOOKUP(A495,'[2]BASE 2022'!$E$5:$AX$1380,28,0)</f>
        <v>44581</v>
      </c>
      <c r="D495" s="26" t="str">
        <f>VLOOKUP(A495,'[2]BASE 2022'!$E$5:$AX$1380,24,0)</f>
        <v>Prestación de Servicios Profesionales</v>
      </c>
      <c r="E495" s="19" t="s">
        <v>57</v>
      </c>
      <c r="F495" s="19" t="s">
        <v>960</v>
      </c>
      <c r="G495" s="34">
        <v>96305000</v>
      </c>
      <c r="H495" s="18">
        <f>VLOOKUP(A495,'[2]BASE 2022'!$E$5:$AX$1380,37,0)</f>
        <v>44865</v>
      </c>
      <c r="I495" s="20" t="s">
        <v>339</v>
      </c>
      <c r="J495" s="35" t="s">
        <v>1882</v>
      </c>
      <c r="K495" s="48">
        <v>0</v>
      </c>
      <c r="L495" s="36">
        <v>0</v>
      </c>
      <c r="M495" s="36">
        <v>14299833</v>
      </c>
      <c r="N495" s="37">
        <v>82005167</v>
      </c>
      <c r="O495" s="38">
        <v>1</v>
      </c>
      <c r="P495" s="22"/>
      <c r="Q495" s="23"/>
      <c r="R495" s="29"/>
    </row>
    <row r="496" spans="1:18" ht="17.25" customHeight="1" x14ac:dyDescent="0.25">
      <c r="A496" s="51">
        <v>485</v>
      </c>
      <c r="B496" s="17">
        <f>VLOOKUP(A496,'[2]BASE 2022'!$E$5:$AX$1380,18,0)</f>
        <v>44578</v>
      </c>
      <c r="C496" s="33">
        <f>VLOOKUP(A496,'[2]BASE 2022'!$E$5:$AX$1380,28,0)</f>
        <v>44582</v>
      </c>
      <c r="D496" s="26" t="str">
        <f>VLOOKUP(A496,'[2]BASE 2022'!$E$5:$AX$1380,24,0)</f>
        <v>Prestación de Servicios Profesionales</v>
      </c>
      <c r="E496" s="19" t="s">
        <v>2888</v>
      </c>
      <c r="F496" s="19" t="s">
        <v>961</v>
      </c>
      <c r="G496" s="34">
        <v>92400000</v>
      </c>
      <c r="H496" s="18">
        <f>VLOOKUP(A496,'[2]BASE 2022'!$E$5:$AX$1380,37,0)</f>
        <v>44915</v>
      </c>
      <c r="I496" s="20" t="s">
        <v>339</v>
      </c>
      <c r="J496" s="35" t="s">
        <v>1883</v>
      </c>
      <c r="K496" s="48">
        <v>0</v>
      </c>
      <c r="L496" s="36">
        <v>0</v>
      </c>
      <c r="M496" s="36"/>
      <c r="N496" s="37">
        <v>92400000</v>
      </c>
      <c r="O496" s="38">
        <v>1</v>
      </c>
      <c r="P496" s="22"/>
      <c r="Q496" s="23"/>
      <c r="R496" s="29"/>
    </row>
    <row r="497" spans="1:18" ht="17.25" customHeight="1" x14ac:dyDescent="0.25">
      <c r="A497" s="51">
        <v>486</v>
      </c>
      <c r="B497" s="17">
        <f>VLOOKUP(A497,'[2]BASE 2022'!$E$5:$AX$1380,18,0)</f>
        <v>44578</v>
      </c>
      <c r="C497" s="33">
        <f>VLOOKUP(A497,'[2]BASE 2022'!$E$5:$AX$1380,28,0)</f>
        <v>44581</v>
      </c>
      <c r="D497" s="26" t="str">
        <f>VLOOKUP(A497,'[2]BASE 2022'!$E$5:$AX$1380,24,0)</f>
        <v>Prestación de Servicios Profesionales</v>
      </c>
      <c r="E497" s="19" t="s">
        <v>53</v>
      </c>
      <c r="F497" s="19" t="s">
        <v>962</v>
      </c>
      <c r="G497" s="34">
        <v>74800000</v>
      </c>
      <c r="H497" s="18">
        <f>VLOOKUP(A497,'[2]BASE 2022'!$E$5:$AX$1380,37,0)</f>
        <v>44914</v>
      </c>
      <c r="I497" s="20" t="s">
        <v>339</v>
      </c>
      <c r="J497" s="35" t="s">
        <v>1884</v>
      </c>
      <c r="K497" s="48">
        <v>0</v>
      </c>
      <c r="L497" s="36">
        <v>0</v>
      </c>
      <c r="M497" s="36"/>
      <c r="N497" s="37">
        <v>74800000</v>
      </c>
      <c r="O497" s="38">
        <v>1</v>
      </c>
      <c r="P497" s="22"/>
      <c r="Q497" s="23"/>
      <c r="R497" s="29"/>
    </row>
    <row r="498" spans="1:18" ht="17.25" customHeight="1" x14ac:dyDescent="0.25">
      <c r="A498" s="51">
        <v>487</v>
      </c>
      <c r="B498" s="17">
        <f>VLOOKUP(A498,'[2]BASE 2022'!$E$5:$AX$1380,18,0)</f>
        <v>44578</v>
      </c>
      <c r="C498" s="33">
        <f>VLOOKUP(A498,'[2]BASE 2022'!$E$5:$AX$1380,28,0)</f>
        <v>44580</v>
      </c>
      <c r="D498" s="26" t="str">
        <f>VLOOKUP(A498,'[2]BASE 2022'!$E$5:$AX$1380,24,0)</f>
        <v>Prestación de Servicios Profesionales</v>
      </c>
      <c r="E498" s="19" t="s">
        <v>58</v>
      </c>
      <c r="F498" s="19" t="s">
        <v>963</v>
      </c>
      <c r="G498" s="34">
        <v>104500000</v>
      </c>
      <c r="H498" s="18">
        <f>VLOOKUP(A498,'[2]BASE 2022'!$E$5:$AX$1380,37,0)</f>
        <v>45005</v>
      </c>
      <c r="I498" s="20" t="s">
        <v>339</v>
      </c>
      <c r="J498" s="35" t="s">
        <v>1885</v>
      </c>
      <c r="K498" s="48">
        <v>1</v>
      </c>
      <c r="L498" s="36">
        <v>29133333</v>
      </c>
      <c r="M498" s="36"/>
      <c r="N498" s="37">
        <v>133633333</v>
      </c>
      <c r="O498" s="38">
        <v>0.8141176470588235</v>
      </c>
      <c r="P498" s="22"/>
      <c r="Q498" s="23"/>
      <c r="R498" s="29"/>
    </row>
    <row r="499" spans="1:18" ht="17.25" customHeight="1" x14ac:dyDescent="0.25">
      <c r="A499" s="51">
        <v>488</v>
      </c>
      <c r="B499" s="17">
        <f>VLOOKUP(A499,'[2]BASE 2022'!$E$5:$AX$1380,18,0)</f>
        <v>44578</v>
      </c>
      <c r="C499" s="33">
        <f>VLOOKUP(A499,'[2]BASE 2022'!$E$5:$AX$1380,28,0)</f>
        <v>44581</v>
      </c>
      <c r="D499" s="26" t="str">
        <f>VLOOKUP(A499,'[2]BASE 2022'!$E$5:$AX$1380,24,0)</f>
        <v>Prestación de Servicios Profesionales</v>
      </c>
      <c r="E499" s="19" t="s">
        <v>418</v>
      </c>
      <c r="F499" s="19" t="s">
        <v>932</v>
      </c>
      <c r="G499" s="34">
        <v>80300000</v>
      </c>
      <c r="H499" s="18">
        <f>VLOOKUP(A499,'[2]BASE 2022'!$E$5:$AX$1380,37,0)</f>
        <v>44925</v>
      </c>
      <c r="I499" s="20" t="s">
        <v>339</v>
      </c>
      <c r="J499" s="35" t="s">
        <v>1886</v>
      </c>
      <c r="K499" s="48">
        <v>1</v>
      </c>
      <c r="L499" s="36">
        <v>2676667</v>
      </c>
      <c r="M499" s="36"/>
      <c r="N499" s="37">
        <v>82976667</v>
      </c>
      <c r="O499" s="38">
        <v>1</v>
      </c>
      <c r="P499" s="22"/>
      <c r="Q499" s="23"/>
      <c r="R499" s="29"/>
    </row>
    <row r="500" spans="1:18" ht="17.25" customHeight="1" x14ac:dyDescent="0.25">
      <c r="A500" s="51">
        <v>489</v>
      </c>
      <c r="B500" s="17">
        <f>VLOOKUP(A500,'[2]BASE 2022'!$E$5:$AX$1380,18,0)</f>
        <v>44578</v>
      </c>
      <c r="C500" s="33">
        <f>VLOOKUP(A500,'[2]BASE 2022'!$E$5:$AX$1380,28,0)</f>
        <v>44579</v>
      </c>
      <c r="D500" s="26" t="str">
        <f>VLOOKUP(A500,'[2]BASE 2022'!$E$5:$AX$1380,24,0)</f>
        <v>Prestación de Servicios Profesionales</v>
      </c>
      <c r="E500" s="19" t="s">
        <v>2889</v>
      </c>
      <c r="F500" s="19" t="s">
        <v>964</v>
      </c>
      <c r="G500" s="34">
        <v>43800000</v>
      </c>
      <c r="H500" s="18">
        <f>VLOOKUP(A500,'[2]BASE 2022'!$E$5:$AX$1380,37,0)</f>
        <v>44851</v>
      </c>
      <c r="I500" s="20" t="s">
        <v>339</v>
      </c>
      <c r="J500" s="35" t="s">
        <v>1887</v>
      </c>
      <c r="K500" s="48">
        <v>1</v>
      </c>
      <c r="L500" s="36">
        <v>21900000</v>
      </c>
      <c r="M500" s="36"/>
      <c r="N500" s="37">
        <v>65700000</v>
      </c>
      <c r="O500" s="38">
        <v>1</v>
      </c>
      <c r="P500" s="22"/>
      <c r="Q500" s="23"/>
      <c r="R500" s="29"/>
    </row>
    <row r="501" spans="1:18" ht="17.25" customHeight="1" x14ac:dyDescent="0.25">
      <c r="A501" s="51">
        <v>490</v>
      </c>
      <c r="B501" s="17">
        <f>VLOOKUP(A501,'[2]BASE 2022'!$E$5:$AX$1380,18,0)</f>
        <v>44578</v>
      </c>
      <c r="C501" s="33">
        <f>VLOOKUP(A501,'[2]BASE 2022'!$E$5:$AX$1380,28,0)</f>
        <v>44582</v>
      </c>
      <c r="D501" s="26" t="str">
        <f>VLOOKUP(A501,'[2]BASE 2022'!$E$5:$AX$1380,24,0)</f>
        <v>Prestación de Servicios Profesionales</v>
      </c>
      <c r="E501" s="19" t="s">
        <v>194</v>
      </c>
      <c r="F501" s="19" t="s">
        <v>965</v>
      </c>
      <c r="G501" s="34">
        <v>96603700</v>
      </c>
      <c r="H501" s="18">
        <f>VLOOKUP(A501,'[2]BASE 2022'!$E$5:$AX$1380,37,0)</f>
        <v>45017</v>
      </c>
      <c r="I501" s="20" t="s">
        <v>339</v>
      </c>
      <c r="J501" s="35" t="s">
        <v>1888</v>
      </c>
      <c r="K501" s="48">
        <v>0</v>
      </c>
      <c r="L501" s="36">
        <v>0</v>
      </c>
      <c r="M501" s="36"/>
      <c r="N501" s="37">
        <v>96603700</v>
      </c>
      <c r="O501" s="38">
        <v>0.79080459770114941</v>
      </c>
      <c r="P501" s="22"/>
      <c r="Q501" s="23"/>
      <c r="R501" s="29"/>
    </row>
    <row r="502" spans="1:18" ht="17.25" customHeight="1" x14ac:dyDescent="0.25">
      <c r="A502" s="51">
        <v>491</v>
      </c>
      <c r="B502" s="17">
        <f>VLOOKUP(A502,'[2]BASE 2022'!$E$5:$AX$1380,18,0)</f>
        <v>44578</v>
      </c>
      <c r="C502" s="33">
        <f>VLOOKUP(A502,'[2]BASE 2022'!$E$5:$AX$1380,28,0)</f>
        <v>44580</v>
      </c>
      <c r="D502" s="26" t="str">
        <f>VLOOKUP(A502,'[2]BASE 2022'!$E$5:$AX$1380,24,0)</f>
        <v>Prestación de Servicios Profesionales</v>
      </c>
      <c r="E502" s="19" t="s">
        <v>476</v>
      </c>
      <c r="F502" s="19" t="s">
        <v>966</v>
      </c>
      <c r="G502" s="34">
        <v>73325700</v>
      </c>
      <c r="H502" s="18">
        <f>VLOOKUP(A502,'[2]BASE 2022'!$E$5:$AX$1380,37,0)</f>
        <v>44994</v>
      </c>
      <c r="I502" s="20" t="s">
        <v>339</v>
      </c>
      <c r="J502" s="35" t="s">
        <v>1889</v>
      </c>
      <c r="K502" s="48">
        <v>1</v>
      </c>
      <c r="L502" s="36">
        <v>15573600</v>
      </c>
      <c r="M502" s="36"/>
      <c r="N502" s="37">
        <v>88899300</v>
      </c>
      <c r="O502" s="38">
        <v>0.83574879227053145</v>
      </c>
      <c r="P502" s="22"/>
      <c r="Q502" s="23"/>
      <c r="R502" s="29"/>
    </row>
    <row r="503" spans="1:18" ht="17.25" customHeight="1" x14ac:dyDescent="0.25">
      <c r="A503" s="51">
        <v>492</v>
      </c>
      <c r="B503" s="17">
        <f>VLOOKUP(A503,'[2]BASE 2022'!$E$5:$AX$1380,18,0)</f>
        <v>44578</v>
      </c>
      <c r="C503" s="33">
        <f>VLOOKUP(A503,'[2]BASE 2022'!$E$5:$AX$1380,28,0)</f>
        <v>44580</v>
      </c>
      <c r="D503" s="26" t="str">
        <f>VLOOKUP(A503,'[2]BASE 2022'!$E$5:$AX$1380,24,0)</f>
        <v>Prestación de Servicios Profesionales</v>
      </c>
      <c r="E503" s="19" t="s">
        <v>2322</v>
      </c>
      <c r="F503" s="19" t="s">
        <v>967</v>
      </c>
      <c r="G503" s="34">
        <v>64596450</v>
      </c>
      <c r="H503" s="18">
        <f>VLOOKUP(A503,'[2]BASE 2022'!$E$5:$AX$1380,37,0)</f>
        <v>44922</v>
      </c>
      <c r="I503" s="20" t="s">
        <v>339</v>
      </c>
      <c r="J503" s="35" t="s">
        <v>1890</v>
      </c>
      <c r="K503" s="48">
        <v>0</v>
      </c>
      <c r="L503" s="36">
        <v>0</v>
      </c>
      <c r="M503" s="36"/>
      <c r="N503" s="37">
        <v>64596450</v>
      </c>
      <c r="O503" s="38">
        <v>1</v>
      </c>
      <c r="P503" s="22"/>
      <c r="Q503" s="23"/>
      <c r="R503" s="29"/>
    </row>
    <row r="504" spans="1:18" ht="17.25" customHeight="1" x14ac:dyDescent="0.25">
      <c r="A504" s="51">
        <v>493</v>
      </c>
      <c r="B504" s="17">
        <f>VLOOKUP(A504,'[2]BASE 2022'!$E$5:$AX$1380,18,0)</f>
        <v>44578</v>
      </c>
      <c r="C504" s="33">
        <f>VLOOKUP(A504,'[2]BASE 2022'!$E$5:$AX$1380,28,0)</f>
        <v>44580</v>
      </c>
      <c r="D504" s="26" t="str">
        <f>VLOOKUP(A504,'[2]BASE 2022'!$E$5:$AX$1380,24,0)</f>
        <v>Prestación de Servicios Profesionales</v>
      </c>
      <c r="E504" s="19" t="s">
        <v>529</v>
      </c>
      <c r="F504" s="19" t="s">
        <v>197</v>
      </c>
      <c r="G504" s="34">
        <v>64596450</v>
      </c>
      <c r="H504" s="18">
        <f>VLOOKUP(A504,'[2]BASE 2022'!$E$5:$AX$1380,37,0)</f>
        <v>44922</v>
      </c>
      <c r="I504" s="20" t="s">
        <v>339</v>
      </c>
      <c r="J504" s="35" t="s">
        <v>1891</v>
      </c>
      <c r="K504" s="48">
        <v>0</v>
      </c>
      <c r="L504" s="36">
        <v>0</v>
      </c>
      <c r="M504" s="36"/>
      <c r="N504" s="37">
        <v>64596450</v>
      </c>
      <c r="O504" s="38">
        <v>1</v>
      </c>
      <c r="P504" s="22"/>
      <c r="Q504" s="23"/>
      <c r="R504" s="29"/>
    </row>
    <row r="505" spans="1:18" ht="17.25" customHeight="1" x14ac:dyDescent="0.25">
      <c r="A505" s="51">
        <v>494</v>
      </c>
      <c r="B505" s="17">
        <f>VLOOKUP(A505,'[2]BASE 2022'!$E$5:$AX$1380,18,0)</f>
        <v>44578</v>
      </c>
      <c r="C505" s="33">
        <f>VLOOKUP(A505,'[2]BASE 2022'!$E$5:$AX$1380,28,0)</f>
        <v>44580</v>
      </c>
      <c r="D505" s="26" t="str">
        <f>VLOOKUP(A505,'[2]BASE 2022'!$E$5:$AX$1380,24,0)</f>
        <v>Prestación de Servicios Profesionales</v>
      </c>
      <c r="E505" s="19" t="s">
        <v>489</v>
      </c>
      <c r="F505" s="19" t="s">
        <v>197</v>
      </c>
      <c r="G505" s="34">
        <v>64767945</v>
      </c>
      <c r="H505" s="18">
        <f>VLOOKUP(A505,'[2]BASE 2022'!$E$5:$AX$1380,37,0)</f>
        <v>44922</v>
      </c>
      <c r="I505" s="20" t="s">
        <v>339</v>
      </c>
      <c r="J505" s="35" t="s">
        <v>1892</v>
      </c>
      <c r="K505" s="48">
        <v>0</v>
      </c>
      <c r="L505" s="36">
        <v>0</v>
      </c>
      <c r="M505" s="36"/>
      <c r="N505" s="37">
        <v>64767945</v>
      </c>
      <c r="O505" s="38">
        <v>1</v>
      </c>
      <c r="P505" s="22"/>
      <c r="Q505" s="23"/>
      <c r="R505" s="29"/>
    </row>
    <row r="506" spans="1:18" ht="17.25" customHeight="1" x14ac:dyDescent="0.25">
      <c r="A506" s="51">
        <v>495</v>
      </c>
      <c r="B506" s="17">
        <f>VLOOKUP(A506,'[2]BASE 2022'!$E$5:$AX$1380,18,0)</f>
        <v>44578</v>
      </c>
      <c r="C506" s="33">
        <f>VLOOKUP(A506,'[2]BASE 2022'!$E$5:$AX$1380,28,0)</f>
        <v>44580</v>
      </c>
      <c r="D506" s="26" t="str">
        <f>VLOOKUP(A506,'[2]BASE 2022'!$E$5:$AX$1380,24,0)</f>
        <v>Prestación de Servicios Profesionales</v>
      </c>
      <c r="E506" s="19" t="s">
        <v>2890</v>
      </c>
      <c r="F506" s="19" t="s">
        <v>100</v>
      </c>
      <c r="G506" s="34">
        <v>73325700</v>
      </c>
      <c r="H506" s="18">
        <f>VLOOKUP(A506,'[2]BASE 2022'!$E$5:$AX$1380,37,0)</f>
        <v>44922</v>
      </c>
      <c r="I506" s="20" t="s">
        <v>339</v>
      </c>
      <c r="J506" s="35" t="s">
        <v>1893</v>
      </c>
      <c r="K506" s="48">
        <v>0</v>
      </c>
      <c r="L506" s="36">
        <v>0</v>
      </c>
      <c r="M506" s="36"/>
      <c r="N506" s="37">
        <v>73325700</v>
      </c>
      <c r="O506" s="38">
        <v>1</v>
      </c>
      <c r="P506" s="22"/>
      <c r="Q506" s="23"/>
      <c r="R506" s="29"/>
    </row>
    <row r="507" spans="1:18" ht="17.25" customHeight="1" x14ac:dyDescent="0.25">
      <c r="A507" s="51">
        <v>496</v>
      </c>
      <c r="B507" s="17">
        <f>VLOOKUP(A507,'[2]BASE 2022'!$E$5:$AX$1380,18,0)</f>
        <v>44578</v>
      </c>
      <c r="C507" s="33">
        <f>VLOOKUP(A507,'[2]BASE 2022'!$E$5:$AX$1380,28,0)</f>
        <v>44580</v>
      </c>
      <c r="D507" s="26" t="str">
        <f>VLOOKUP(A507,'[2]BASE 2022'!$E$5:$AX$1380,24,0)</f>
        <v>Prestación de Servicios Profesionales</v>
      </c>
      <c r="E507" s="19" t="s">
        <v>1277</v>
      </c>
      <c r="F507" s="19" t="s">
        <v>968</v>
      </c>
      <c r="G507" s="34">
        <v>64767945</v>
      </c>
      <c r="H507" s="18">
        <f>VLOOKUP(A507,'[2]BASE 2022'!$E$5:$AX$1380,37,0)</f>
        <v>44922</v>
      </c>
      <c r="I507" s="20" t="s">
        <v>339</v>
      </c>
      <c r="J507" s="35" t="s">
        <v>1894</v>
      </c>
      <c r="K507" s="48">
        <v>0</v>
      </c>
      <c r="L507" s="36">
        <v>0</v>
      </c>
      <c r="M507" s="36"/>
      <c r="N507" s="37">
        <v>64767945</v>
      </c>
      <c r="O507" s="38">
        <v>1</v>
      </c>
      <c r="P507" s="22"/>
      <c r="Q507" s="23"/>
      <c r="R507" s="29"/>
    </row>
    <row r="508" spans="1:18" ht="17.25" customHeight="1" x14ac:dyDescent="0.25">
      <c r="A508" s="51">
        <v>497</v>
      </c>
      <c r="B508" s="17">
        <f>VLOOKUP(A508,'[2]BASE 2022'!$E$5:$AX$1380,18,0)</f>
        <v>44578</v>
      </c>
      <c r="C508" s="33">
        <f>VLOOKUP(A508,'[2]BASE 2022'!$E$5:$AX$1380,28,0)</f>
        <v>44580</v>
      </c>
      <c r="D508" s="26" t="str">
        <f>VLOOKUP(A508,'[2]BASE 2022'!$E$5:$AX$1380,24,0)</f>
        <v>Prestación de Servicios Profesionales</v>
      </c>
      <c r="E508" s="19" t="s">
        <v>239</v>
      </c>
      <c r="F508" s="19" t="s">
        <v>32</v>
      </c>
      <c r="G508" s="34">
        <v>65739750</v>
      </c>
      <c r="H508" s="18">
        <f>VLOOKUP(A508,'[2]BASE 2022'!$E$5:$AX$1380,37,0)</f>
        <v>44929</v>
      </c>
      <c r="I508" s="20" t="s">
        <v>339</v>
      </c>
      <c r="J508" s="35" t="s">
        <v>1895</v>
      </c>
      <c r="K508" s="48">
        <v>0</v>
      </c>
      <c r="L508" s="36">
        <v>0</v>
      </c>
      <c r="M508" s="36"/>
      <c r="N508" s="37">
        <v>65739750</v>
      </c>
      <c r="O508" s="38">
        <v>0.99140401146131807</v>
      </c>
      <c r="P508" s="22"/>
      <c r="Q508" s="23"/>
      <c r="R508" s="29"/>
    </row>
    <row r="509" spans="1:18" ht="17.25" customHeight="1" x14ac:dyDescent="0.25">
      <c r="A509" s="51">
        <v>498</v>
      </c>
      <c r="B509" s="17">
        <f>VLOOKUP(A509,'[2]BASE 2022'!$E$5:$AX$1380,18,0)</f>
        <v>44578</v>
      </c>
      <c r="C509" s="33">
        <f>VLOOKUP(A509,'[2]BASE 2022'!$E$5:$AX$1380,28,0)</f>
        <v>44580</v>
      </c>
      <c r="D509" s="26" t="str">
        <f>VLOOKUP(A509,'[2]BASE 2022'!$E$5:$AX$1380,24,0)</f>
        <v>Prestación de Servicios Profesionales</v>
      </c>
      <c r="E509" s="19" t="s">
        <v>480</v>
      </c>
      <c r="F509" s="19" t="s">
        <v>59</v>
      </c>
      <c r="G509" s="34">
        <v>65739750</v>
      </c>
      <c r="H509" s="18">
        <f>VLOOKUP(A509,'[2]BASE 2022'!$E$5:$AX$1380,37,0)</f>
        <v>44929</v>
      </c>
      <c r="I509" s="20" t="s">
        <v>339</v>
      </c>
      <c r="J509" s="35" t="s">
        <v>1896</v>
      </c>
      <c r="K509" s="48">
        <v>0</v>
      </c>
      <c r="L509" s="36">
        <v>0</v>
      </c>
      <c r="M509" s="36"/>
      <c r="N509" s="37">
        <v>65739750</v>
      </c>
      <c r="O509" s="38">
        <v>0.99140401146131807</v>
      </c>
      <c r="P509" s="22"/>
      <c r="Q509" s="23"/>
      <c r="R509" s="29"/>
    </row>
    <row r="510" spans="1:18" ht="17.25" customHeight="1" x14ac:dyDescent="0.25">
      <c r="A510" s="51">
        <v>499</v>
      </c>
      <c r="B510" s="17">
        <f>VLOOKUP(A510,'[2]BASE 2022'!$E$5:$AX$1380,18,0)</f>
        <v>44578</v>
      </c>
      <c r="C510" s="33">
        <f>VLOOKUP(A510,'[2]BASE 2022'!$E$5:$AX$1380,28,0)</f>
        <v>44580</v>
      </c>
      <c r="D510" s="26" t="str">
        <f>VLOOKUP(A510,'[2]BASE 2022'!$E$5:$AX$1380,24,0)</f>
        <v>Prestación de Servicios Profesionales</v>
      </c>
      <c r="E510" s="19" t="s">
        <v>1278</v>
      </c>
      <c r="F510" s="19" t="s">
        <v>59</v>
      </c>
      <c r="G510" s="34">
        <v>64596450</v>
      </c>
      <c r="H510" s="18">
        <f>VLOOKUP(A510,'[2]BASE 2022'!$E$5:$AX$1380,37,0)</f>
        <v>44922</v>
      </c>
      <c r="I510" s="20" t="s">
        <v>339</v>
      </c>
      <c r="J510" s="35" t="s">
        <v>1897</v>
      </c>
      <c r="K510" s="48">
        <v>0</v>
      </c>
      <c r="L510" s="36">
        <v>0</v>
      </c>
      <c r="M510" s="36"/>
      <c r="N510" s="37">
        <v>64596450</v>
      </c>
      <c r="O510" s="38">
        <v>1</v>
      </c>
      <c r="P510" s="22"/>
      <c r="Q510" s="23"/>
      <c r="R510" s="29"/>
    </row>
    <row r="511" spans="1:18" ht="17.25" customHeight="1" x14ac:dyDescent="0.25">
      <c r="A511" s="51">
        <v>500</v>
      </c>
      <c r="B511" s="17">
        <f>VLOOKUP(A511,'[2]BASE 2022'!$E$5:$AX$1380,18,0)</f>
        <v>44578</v>
      </c>
      <c r="C511" s="33">
        <f>VLOOKUP(A511,'[2]BASE 2022'!$E$5:$AX$1380,28,0)</f>
        <v>44580</v>
      </c>
      <c r="D511" s="26" t="str">
        <f>VLOOKUP(A511,'[2]BASE 2022'!$E$5:$AX$1380,24,0)</f>
        <v>Prestación de Servicios Profesionales</v>
      </c>
      <c r="E511" s="19" t="s">
        <v>308</v>
      </c>
      <c r="F511" s="19" t="s">
        <v>969</v>
      </c>
      <c r="G511" s="34">
        <v>58879950</v>
      </c>
      <c r="H511" s="18">
        <f>VLOOKUP(A511,'[2]BASE 2022'!$E$5:$AX$1380,37,0)</f>
        <v>44940</v>
      </c>
      <c r="I511" s="20" t="s">
        <v>339</v>
      </c>
      <c r="J511" s="35" t="s">
        <v>1898</v>
      </c>
      <c r="K511" s="48">
        <v>1</v>
      </c>
      <c r="L511" s="36">
        <v>8955850</v>
      </c>
      <c r="M511" s="36"/>
      <c r="N511" s="37">
        <v>67835800</v>
      </c>
      <c r="O511" s="38">
        <v>0.96111111111111114</v>
      </c>
      <c r="P511" s="22"/>
      <c r="Q511" s="23"/>
      <c r="R511" s="29"/>
    </row>
    <row r="512" spans="1:18" ht="17.25" customHeight="1" x14ac:dyDescent="0.25">
      <c r="A512" s="51">
        <v>501</v>
      </c>
      <c r="B512" s="17">
        <f>VLOOKUP(A512,'[2]BASE 2022'!$E$5:$AX$1380,18,0)</f>
        <v>44578</v>
      </c>
      <c r="C512" s="33">
        <f>VLOOKUP(A512,'[2]BASE 2022'!$E$5:$AX$1380,28,0)</f>
        <v>44580</v>
      </c>
      <c r="D512" s="26" t="str">
        <f>VLOOKUP(A512,'[2]BASE 2022'!$E$5:$AX$1380,24,0)</f>
        <v>Prestación de Servicios Profesionales</v>
      </c>
      <c r="E512" s="19" t="s">
        <v>424</v>
      </c>
      <c r="F512" s="19" t="s">
        <v>970</v>
      </c>
      <c r="G512" s="34">
        <v>66836700</v>
      </c>
      <c r="H512" s="18">
        <f>VLOOKUP(A512,'[2]BASE 2022'!$E$5:$AX$1380,37,0)</f>
        <v>44892</v>
      </c>
      <c r="I512" s="20" t="s">
        <v>339</v>
      </c>
      <c r="J512" s="35" t="s">
        <v>1899</v>
      </c>
      <c r="K512" s="48">
        <v>0</v>
      </c>
      <c r="L512" s="36">
        <v>0</v>
      </c>
      <c r="M512" s="36"/>
      <c r="N512" s="37">
        <v>66836700</v>
      </c>
      <c r="O512" s="38">
        <v>1</v>
      </c>
      <c r="P512" s="22"/>
      <c r="Q512" s="23"/>
      <c r="R512" s="29"/>
    </row>
    <row r="513" spans="1:18" ht="17.25" customHeight="1" x14ac:dyDescent="0.25">
      <c r="A513" s="51">
        <v>502</v>
      </c>
      <c r="B513" s="17">
        <f>VLOOKUP(A513,'[2]BASE 2022'!$E$5:$AX$1380,18,0)</f>
        <v>44578</v>
      </c>
      <c r="C513" s="33">
        <f>VLOOKUP(A513,'[2]BASE 2022'!$E$5:$AX$1380,28,0)</f>
        <v>44580</v>
      </c>
      <c r="D513" s="26" t="str">
        <f>VLOOKUP(A513,'[2]BASE 2022'!$E$5:$AX$1380,24,0)</f>
        <v>Prestación de Servicios Profesionales</v>
      </c>
      <c r="E513" s="19" t="s">
        <v>127</v>
      </c>
      <c r="F513" s="19" t="s">
        <v>971</v>
      </c>
      <c r="G513" s="34">
        <v>34299000</v>
      </c>
      <c r="H513" s="18">
        <f>VLOOKUP(A513,'[2]BASE 2022'!$E$5:$AX$1380,37,0)</f>
        <v>44760</v>
      </c>
      <c r="I513" s="20" t="s">
        <v>339</v>
      </c>
      <c r="J513" s="35" t="s">
        <v>1900</v>
      </c>
      <c r="K513" s="48">
        <v>0</v>
      </c>
      <c r="L513" s="36">
        <v>0</v>
      </c>
      <c r="M513" s="36"/>
      <c r="N513" s="37">
        <v>34299000</v>
      </c>
      <c r="O513" s="38">
        <v>1</v>
      </c>
      <c r="P513" s="22"/>
      <c r="Q513" s="23"/>
      <c r="R513" s="29"/>
    </row>
    <row r="514" spans="1:18" ht="17.25" customHeight="1" x14ac:dyDescent="0.25">
      <c r="A514" s="51">
        <v>503</v>
      </c>
      <c r="B514" s="17">
        <f>VLOOKUP(A514,'[2]BASE 2022'!$E$5:$AX$1380,18,0)</f>
        <v>44578</v>
      </c>
      <c r="C514" s="33">
        <f>VLOOKUP(A514,'[2]BASE 2022'!$E$5:$AX$1380,28,0)</f>
        <v>44580</v>
      </c>
      <c r="D514" s="26" t="str">
        <f>VLOOKUP(A514,'[2]BASE 2022'!$E$5:$AX$1380,24,0)</f>
        <v>Prestación de Servicios Profesionales</v>
      </c>
      <c r="E514" s="19" t="s">
        <v>331</v>
      </c>
      <c r="F514" s="19" t="s">
        <v>972</v>
      </c>
      <c r="G514" s="34">
        <v>64596450</v>
      </c>
      <c r="H514" s="18">
        <f>VLOOKUP(A514,'[2]BASE 2022'!$E$5:$AX$1380,37,0)</f>
        <v>44922</v>
      </c>
      <c r="I514" s="20" t="s">
        <v>339</v>
      </c>
      <c r="J514" s="35" t="s">
        <v>1901</v>
      </c>
      <c r="K514" s="48">
        <v>0</v>
      </c>
      <c r="L514" s="36">
        <v>0</v>
      </c>
      <c r="M514" s="36"/>
      <c r="N514" s="37">
        <v>64596450</v>
      </c>
      <c r="O514" s="38">
        <v>1</v>
      </c>
      <c r="P514" s="22"/>
      <c r="Q514" s="23"/>
      <c r="R514" s="29"/>
    </row>
    <row r="515" spans="1:18" ht="17.25" customHeight="1" x14ac:dyDescent="0.25">
      <c r="A515" s="51">
        <v>504</v>
      </c>
      <c r="B515" s="17">
        <f>VLOOKUP(A515,'[2]BASE 2022'!$E$5:$AX$1380,18,0)</f>
        <v>44578</v>
      </c>
      <c r="C515" s="33">
        <f>VLOOKUP(A515,'[2]BASE 2022'!$E$5:$AX$1380,28,0)</f>
        <v>44580</v>
      </c>
      <c r="D515" s="26" t="str">
        <f>VLOOKUP(A515,'[2]BASE 2022'!$E$5:$AX$1380,24,0)</f>
        <v>Prestación de Servicios Profesionales</v>
      </c>
      <c r="E515" s="19" t="s">
        <v>106</v>
      </c>
      <c r="F515" s="19" t="s">
        <v>99</v>
      </c>
      <c r="G515" s="34">
        <v>34299000</v>
      </c>
      <c r="H515" s="18">
        <f>VLOOKUP(A515,'[2]BASE 2022'!$E$5:$AX$1380,37,0)</f>
        <v>44760</v>
      </c>
      <c r="I515" s="20" t="s">
        <v>339</v>
      </c>
      <c r="J515" s="35" t="s">
        <v>1902</v>
      </c>
      <c r="K515" s="48">
        <v>0</v>
      </c>
      <c r="L515" s="36">
        <v>0</v>
      </c>
      <c r="M515" s="36"/>
      <c r="N515" s="37">
        <v>34299000</v>
      </c>
      <c r="O515" s="38">
        <v>1</v>
      </c>
      <c r="P515" s="22"/>
      <c r="Q515" s="23"/>
      <c r="R515" s="29"/>
    </row>
    <row r="516" spans="1:18" ht="17.25" customHeight="1" x14ac:dyDescent="0.25">
      <c r="A516" s="51">
        <v>505</v>
      </c>
      <c r="B516" s="17">
        <f>VLOOKUP(A516,'[2]BASE 2022'!$E$5:$AX$1380,18,0)</f>
        <v>44582</v>
      </c>
      <c r="C516" s="33">
        <f>VLOOKUP(A516,'[2]BASE 2022'!$E$5:$AX$1380,28,0)</f>
        <v>44586</v>
      </c>
      <c r="D516" s="26" t="str">
        <f>VLOOKUP(A516,'[2]BASE 2022'!$E$5:$AX$1380,24,0)</f>
        <v>Prestación de Servicios Profesionales</v>
      </c>
      <c r="E516" s="19" t="s">
        <v>2323</v>
      </c>
      <c r="F516" s="19" t="s">
        <v>973</v>
      </c>
      <c r="G516" s="34">
        <v>64596450</v>
      </c>
      <c r="H516" s="18">
        <f>VLOOKUP(A516,'[2]BASE 2022'!$E$5:$AX$1380,37,0)</f>
        <v>44929</v>
      </c>
      <c r="I516" s="20" t="s">
        <v>339</v>
      </c>
      <c r="J516" s="35" t="s">
        <v>1903</v>
      </c>
      <c r="K516" s="48">
        <v>0</v>
      </c>
      <c r="L516" s="36">
        <v>0</v>
      </c>
      <c r="M516" s="36"/>
      <c r="N516" s="37">
        <v>64596450</v>
      </c>
      <c r="O516" s="38">
        <v>0.99125364431486884</v>
      </c>
      <c r="P516" s="22"/>
      <c r="Q516" s="23"/>
      <c r="R516" s="29"/>
    </row>
    <row r="517" spans="1:18" ht="17.25" customHeight="1" x14ac:dyDescent="0.25">
      <c r="A517" s="51">
        <v>506</v>
      </c>
      <c r="B517" s="17">
        <f>VLOOKUP(A517,'[2]BASE 2022'!$E$5:$AX$1380,18,0)</f>
        <v>44578</v>
      </c>
      <c r="C517" s="33">
        <f>VLOOKUP(A517,'[2]BASE 2022'!$E$5:$AX$1380,28,0)</f>
        <v>44580</v>
      </c>
      <c r="D517" s="26" t="str">
        <f>VLOOKUP(A517,'[2]BASE 2022'!$E$5:$AX$1380,24,0)</f>
        <v>Prestación de Servicios Profesionales</v>
      </c>
      <c r="E517" s="19" t="s">
        <v>2891</v>
      </c>
      <c r="F517" s="19" t="s">
        <v>98</v>
      </c>
      <c r="G517" s="34">
        <v>64596450</v>
      </c>
      <c r="H517" s="18">
        <f>VLOOKUP(A517,'[2]BASE 2022'!$E$5:$AX$1380,37,0)</f>
        <v>44922</v>
      </c>
      <c r="I517" s="20" t="s">
        <v>339</v>
      </c>
      <c r="J517" s="35" t="s">
        <v>1904</v>
      </c>
      <c r="K517" s="48">
        <v>0</v>
      </c>
      <c r="L517" s="36">
        <v>0</v>
      </c>
      <c r="M517" s="36"/>
      <c r="N517" s="37">
        <v>64596450</v>
      </c>
      <c r="O517" s="38">
        <v>1</v>
      </c>
      <c r="P517" s="22"/>
      <c r="Q517" s="23"/>
      <c r="R517" s="29"/>
    </row>
    <row r="518" spans="1:18" ht="17.25" customHeight="1" x14ac:dyDescent="0.25">
      <c r="A518" s="51">
        <v>507</v>
      </c>
      <c r="B518" s="17">
        <f>VLOOKUP(A518,'[2]BASE 2022'!$E$5:$AX$1380,18,0)</f>
        <v>44578</v>
      </c>
      <c r="C518" s="33">
        <f>VLOOKUP(A518,'[2]BASE 2022'!$E$5:$AX$1380,28,0)</f>
        <v>44580</v>
      </c>
      <c r="D518" s="26" t="str">
        <f>VLOOKUP(A518,'[2]BASE 2022'!$E$5:$AX$1380,24,0)</f>
        <v>Prestación de Servicios Profesionales</v>
      </c>
      <c r="E518" s="19" t="s">
        <v>110</v>
      </c>
      <c r="F518" s="19" t="s">
        <v>109</v>
      </c>
      <c r="G518" s="34">
        <v>52221000</v>
      </c>
      <c r="H518" s="18">
        <f>VLOOKUP(A518,'[2]BASE 2022'!$E$5:$AX$1380,37,0)</f>
        <v>44937</v>
      </c>
      <c r="I518" s="20" t="s">
        <v>339</v>
      </c>
      <c r="J518" s="35" t="s">
        <v>1905</v>
      </c>
      <c r="K518" s="48">
        <v>1</v>
      </c>
      <c r="L518" s="36">
        <v>2317500</v>
      </c>
      <c r="M518" s="36"/>
      <c r="N518" s="37">
        <v>54538500</v>
      </c>
      <c r="O518" s="38">
        <v>0.96918767507002801</v>
      </c>
      <c r="P518" s="22"/>
      <c r="Q518" s="23"/>
      <c r="R518" s="29"/>
    </row>
    <row r="519" spans="1:18" ht="17.25" customHeight="1" x14ac:dyDescent="0.25">
      <c r="A519" s="51">
        <v>508</v>
      </c>
      <c r="B519" s="17">
        <f>VLOOKUP(A519,'[2]BASE 2022'!$E$5:$AX$1380,18,0)</f>
        <v>44578</v>
      </c>
      <c r="C519" s="33">
        <f>VLOOKUP(A519,'[2]BASE 2022'!$E$5:$AX$1380,28,0)</f>
        <v>44581</v>
      </c>
      <c r="D519" s="26" t="str">
        <f>VLOOKUP(A519,'[2]BASE 2022'!$E$5:$AX$1380,24,0)</f>
        <v>Prestación de Servicios Profesionales</v>
      </c>
      <c r="E519" s="19" t="s">
        <v>152</v>
      </c>
      <c r="F519" s="19" t="s">
        <v>974</v>
      </c>
      <c r="G519" s="34">
        <v>88837500</v>
      </c>
      <c r="H519" s="18">
        <f>VLOOKUP(A519,'[2]BASE 2022'!$E$5:$AX$1380,37,0)</f>
        <v>44930</v>
      </c>
      <c r="I519" s="20" t="s">
        <v>339</v>
      </c>
      <c r="J519" s="35" t="s">
        <v>1906</v>
      </c>
      <c r="K519" s="48">
        <v>0</v>
      </c>
      <c r="L519" s="36">
        <v>0</v>
      </c>
      <c r="M519" s="36"/>
      <c r="N519" s="37">
        <v>88837500</v>
      </c>
      <c r="O519" s="38">
        <v>0.98853868194842409</v>
      </c>
      <c r="P519" s="22"/>
      <c r="Q519" s="23"/>
      <c r="R519" s="29"/>
    </row>
    <row r="520" spans="1:18" ht="17.25" customHeight="1" x14ac:dyDescent="0.25">
      <c r="A520" s="51">
        <v>509</v>
      </c>
      <c r="B520" s="17">
        <f>VLOOKUP(A520,'[2]BASE 2022'!$E$5:$AX$1380,18,0)</f>
        <v>44578</v>
      </c>
      <c r="C520" s="33">
        <f>VLOOKUP(A520,'[2]BASE 2022'!$E$5:$AX$1380,28,0)</f>
        <v>44579</v>
      </c>
      <c r="D520" s="26" t="str">
        <f>VLOOKUP(A520,'[2]BASE 2022'!$E$5:$AX$1380,24,0)</f>
        <v>Prestación de Servicios Profesionales</v>
      </c>
      <c r="E520" s="19" t="s">
        <v>153</v>
      </c>
      <c r="F520" s="19" t="s">
        <v>975</v>
      </c>
      <c r="G520" s="34">
        <v>153985000</v>
      </c>
      <c r="H520" s="18">
        <f>VLOOKUP(A520,'[2]BASE 2022'!$E$5:$AX$1380,37,0)</f>
        <v>45048</v>
      </c>
      <c r="I520" s="20" t="s">
        <v>339</v>
      </c>
      <c r="J520" s="35" t="s">
        <v>1907</v>
      </c>
      <c r="K520" s="48">
        <v>0</v>
      </c>
      <c r="L520" s="36">
        <v>0</v>
      </c>
      <c r="M520" s="36"/>
      <c r="N520" s="37">
        <v>153985000</v>
      </c>
      <c r="O520" s="38">
        <v>0.73987206823027718</v>
      </c>
      <c r="P520" s="22"/>
      <c r="Q520" s="23"/>
      <c r="R520" s="29"/>
    </row>
    <row r="521" spans="1:18" ht="17.25" customHeight="1" x14ac:dyDescent="0.25">
      <c r="A521" s="51">
        <v>510</v>
      </c>
      <c r="B521" s="17">
        <f>VLOOKUP(A521,'[2]BASE 2022'!$E$5:$AX$1380,18,0)</f>
        <v>44578</v>
      </c>
      <c r="C521" s="33">
        <f>VLOOKUP(A521,'[2]BASE 2022'!$E$5:$AX$1380,28,0)</f>
        <v>44579</v>
      </c>
      <c r="D521" s="26" t="str">
        <f>VLOOKUP(A521,'[2]BASE 2022'!$E$5:$AX$1380,24,0)</f>
        <v>Prestación de Servicios Profesionales</v>
      </c>
      <c r="E521" s="19" t="s">
        <v>429</v>
      </c>
      <c r="F521" s="19" t="s">
        <v>976</v>
      </c>
      <c r="G521" s="34">
        <v>63448000</v>
      </c>
      <c r="H521" s="18">
        <f>VLOOKUP(A521,'[2]BASE 2022'!$E$5:$AX$1380,37,0)</f>
        <v>44925</v>
      </c>
      <c r="I521" s="20" t="s">
        <v>339</v>
      </c>
      <c r="J521" s="35" t="s">
        <v>1908</v>
      </c>
      <c r="K521" s="48">
        <v>1</v>
      </c>
      <c r="L521" s="36">
        <v>1321833</v>
      </c>
      <c r="M521" s="36"/>
      <c r="N521" s="37">
        <v>64769833</v>
      </c>
      <c r="O521" s="38">
        <v>1</v>
      </c>
      <c r="P521" s="22"/>
      <c r="Q521" s="23"/>
      <c r="R521" s="29"/>
    </row>
    <row r="522" spans="1:18" ht="17.25" customHeight="1" x14ac:dyDescent="0.25">
      <c r="A522" s="51">
        <v>511</v>
      </c>
      <c r="B522" s="17">
        <f>VLOOKUP(A522,'[2]BASE 2022'!$E$5:$AX$1380,18,0)</f>
        <v>44578</v>
      </c>
      <c r="C522" s="33">
        <f>VLOOKUP(A522,'[2]BASE 2022'!$E$5:$AX$1380,28,0)</f>
        <v>44580</v>
      </c>
      <c r="D522" s="26" t="str">
        <f>VLOOKUP(A522,'[2]BASE 2022'!$E$5:$AX$1380,24,0)</f>
        <v>Prestación de Servicios Profesionales</v>
      </c>
      <c r="E522" s="19" t="s">
        <v>128</v>
      </c>
      <c r="F522" s="19" t="s">
        <v>977</v>
      </c>
      <c r="G522" s="34">
        <v>98931500</v>
      </c>
      <c r="H522" s="18">
        <f>VLOOKUP(A522,'[2]BASE 2022'!$E$5:$AX$1380,37,0)</f>
        <v>44922</v>
      </c>
      <c r="I522" s="20" t="s">
        <v>339</v>
      </c>
      <c r="J522" s="35" t="s">
        <v>1909</v>
      </c>
      <c r="K522" s="48">
        <v>0</v>
      </c>
      <c r="L522" s="36">
        <v>0</v>
      </c>
      <c r="M522" s="36"/>
      <c r="N522" s="37">
        <v>98931500</v>
      </c>
      <c r="O522" s="38">
        <v>1</v>
      </c>
      <c r="P522" s="22"/>
      <c r="Q522" s="23"/>
      <c r="R522" s="29"/>
    </row>
    <row r="523" spans="1:18" ht="17.25" customHeight="1" x14ac:dyDescent="0.25">
      <c r="A523" s="51">
        <v>512</v>
      </c>
      <c r="B523" s="17">
        <f>VLOOKUP(A523,'[2]BASE 2022'!$E$5:$AX$1380,18,0)</f>
        <v>44578</v>
      </c>
      <c r="C523" s="33">
        <f>VLOOKUP(A523,'[2]BASE 2022'!$E$5:$AX$1380,28,0)</f>
        <v>44581</v>
      </c>
      <c r="D523" s="26" t="str">
        <f>VLOOKUP(A523,'[2]BASE 2022'!$E$5:$AX$1380,24,0)</f>
        <v>Prestación de Servicios Profesionales</v>
      </c>
      <c r="E523" s="19" t="s">
        <v>315</v>
      </c>
      <c r="F523" s="19" t="s">
        <v>166</v>
      </c>
      <c r="G523" s="34">
        <v>64596450</v>
      </c>
      <c r="H523" s="18">
        <f>VLOOKUP(A523,'[2]BASE 2022'!$E$5:$AX$1380,37,0)</f>
        <v>44939</v>
      </c>
      <c r="I523" s="20" t="s">
        <v>339</v>
      </c>
      <c r="J523" s="35" t="s">
        <v>1910</v>
      </c>
      <c r="K523" s="48">
        <v>1</v>
      </c>
      <c r="L523" s="36">
        <v>2858250</v>
      </c>
      <c r="M523" s="36"/>
      <c r="N523" s="37">
        <v>67454700</v>
      </c>
      <c r="O523" s="38">
        <v>0.96368715083798884</v>
      </c>
      <c r="P523" s="22"/>
      <c r="Q523" s="23"/>
      <c r="R523" s="29"/>
    </row>
    <row r="524" spans="1:18" ht="17.25" customHeight="1" x14ac:dyDescent="0.25">
      <c r="A524" s="51">
        <v>513</v>
      </c>
      <c r="B524" s="17">
        <f>VLOOKUP(A524,'[2]BASE 2022'!$E$5:$AX$1380,18,0)</f>
        <v>44578</v>
      </c>
      <c r="C524" s="33">
        <f>VLOOKUP(A524,'[2]BASE 2022'!$E$5:$AX$1380,28,0)</f>
        <v>44581</v>
      </c>
      <c r="D524" s="26" t="str">
        <f>VLOOKUP(A524,'[2]BASE 2022'!$E$5:$AX$1380,24,0)</f>
        <v>Prestación de Servicios Profesionales</v>
      </c>
      <c r="E524" s="19" t="s">
        <v>1279</v>
      </c>
      <c r="F524" s="19" t="s">
        <v>441</v>
      </c>
      <c r="G524" s="34">
        <v>75653500</v>
      </c>
      <c r="H524" s="18">
        <f>VLOOKUP(A524,'[2]BASE 2022'!$E$5:$AX$1380,37,0)</f>
        <v>44939</v>
      </c>
      <c r="I524" s="20" t="s">
        <v>339</v>
      </c>
      <c r="J524" s="35" t="s">
        <v>1911</v>
      </c>
      <c r="K524" s="48">
        <v>1</v>
      </c>
      <c r="L524" s="36">
        <v>3347500</v>
      </c>
      <c r="M524" s="36"/>
      <c r="N524" s="37">
        <v>79001000</v>
      </c>
      <c r="O524" s="38">
        <v>0.96368715083798884</v>
      </c>
      <c r="P524" s="22"/>
      <c r="Q524" s="23"/>
      <c r="R524" s="29"/>
    </row>
    <row r="525" spans="1:18" ht="17.25" customHeight="1" x14ac:dyDescent="0.25">
      <c r="A525" s="51">
        <v>514</v>
      </c>
      <c r="B525" s="17">
        <f>VLOOKUP(A525,'[2]BASE 2022'!$E$5:$AX$1380,18,0)</f>
        <v>44578</v>
      </c>
      <c r="C525" s="33">
        <f>VLOOKUP(A525,'[2]BASE 2022'!$E$5:$AX$1380,28,0)</f>
        <v>44580</v>
      </c>
      <c r="D525" s="26" t="str">
        <f>VLOOKUP(A525,'[2]BASE 2022'!$E$5:$AX$1380,24,0)</f>
        <v>Prestación de Servicios Profesionales</v>
      </c>
      <c r="E525" s="19" t="s">
        <v>207</v>
      </c>
      <c r="F525" s="19" t="s">
        <v>978</v>
      </c>
      <c r="G525" s="34">
        <v>73645000</v>
      </c>
      <c r="H525" s="18">
        <f>VLOOKUP(A525,'[2]BASE 2022'!$E$5:$AX$1380,37,0)</f>
        <v>44925</v>
      </c>
      <c r="I525" s="20" t="s">
        <v>339</v>
      </c>
      <c r="J525" s="35" t="s">
        <v>1912</v>
      </c>
      <c r="K525" s="48">
        <v>1</v>
      </c>
      <c r="L525" s="36">
        <v>2678000</v>
      </c>
      <c r="M525" s="36"/>
      <c r="N525" s="37">
        <v>76323000</v>
      </c>
      <c r="O525" s="38">
        <v>1</v>
      </c>
      <c r="P525" s="22"/>
      <c r="Q525" s="23"/>
      <c r="R525" s="29"/>
    </row>
    <row r="526" spans="1:18" ht="17.25" customHeight="1" x14ac:dyDescent="0.25">
      <c r="A526" s="51">
        <v>515</v>
      </c>
      <c r="B526" s="17">
        <f>VLOOKUP(A526,'[2]BASE 2022'!$E$5:$AX$1380,18,0)</f>
        <v>44578</v>
      </c>
      <c r="C526" s="33">
        <f>VLOOKUP(A526,'[2]BASE 2022'!$E$5:$AX$1380,28,0)</f>
        <v>44580</v>
      </c>
      <c r="D526" s="26" t="str">
        <f>VLOOKUP(A526,'[2]BASE 2022'!$E$5:$AX$1380,24,0)</f>
        <v>Prestación de Servicios Profesionales</v>
      </c>
      <c r="E526" s="19" t="s">
        <v>184</v>
      </c>
      <c r="F526" s="19" t="s">
        <v>979</v>
      </c>
      <c r="G526" s="34">
        <v>73645000</v>
      </c>
      <c r="H526" s="18">
        <f>VLOOKUP(A526,'[2]BASE 2022'!$E$5:$AX$1380,37,0)</f>
        <v>44925</v>
      </c>
      <c r="I526" s="20" t="s">
        <v>339</v>
      </c>
      <c r="J526" s="35" t="s">
        <v>1913</v>
      </c>
      <c r="K526" s="48">
        <v>0</v>
      </c>
      <c r="L526" s="36">
        <v>0</v>
      </c>
      <c r="M526" s="36"/>
      <c r="N526" s="37">
        <v>73645000</v>
      </c>
      <c r="O526" s="38">
        <v>1</v>
      </c>
      <c r="P526" s="22"/>
      <c r="Q526" s="23"/>
      <c r="R526" s="29"/>
    </row>
    <row r="527" spans="1:18" ht="17.25" customHeight="1" x14ac:dyDescent="0.25">
      <c r="A527" s="51">
        <v>516</v>
      </c>
      <c r="B527" s="17">
        <f>VLOOKUP(A527,'[2]BASE 2022'!$E$5:$AX$1380,18,0)</f>
        <v>44578</v>
      </c>
      <c r="C527" s="33">
        <f>VLOOKUP(A527,'[2]BASE 2022'!$E$5:$AX$1380,28,0)</f>
        <v>44579</v>
      </c>
      <c r="D527" s="26" t="str">
        <f>VLOOKUP(A527,'[2]BASE 2022'!$E$5:$AX$1380,24,0)</f>
        <v>Prestación de Servicios Profesionales</v>
      </c>
      <c r="E527" s="19" t="s">
        <v>2892</v>
      </c>
      <c r="F527" s="19" t="s">
        <v>980</v>
      </c>
      <c r="G527" s="34">
        <v>106513330</v>
      </c>
      <c r="H527" s="18">
        <f>VLOOKUP(A527,'[2]BASE 2022'!$E$5:$AX$1380,37,0)</f>
        <v>44946</v>
      </c>
      <c r="I527" s="20" t="s">
        <v>339</v>
      </c>
      <c r="J527" s="35" t="s">
        <v>1914</v>
      </c>
      <c r="K527" s="48">
        <v>1</v>
      </c>
      <c r="L527" s="36">
        <v>10651333</v>
      </c>
      <c r="M527" s="36"/>
      <c r="N527" s="37">
        <v>117164663</v>
      </c>
      <c r="O527" s="38">
        <v>0.94550408719346046</v>
      </c>
      <c r="P527" s="22"/>
      <c r="Q527" s="23"/>
      <c r="R527" s="29"/>
    </row>
    <row r="528" spans="1:18" ht="17.25" customHeight="1" x14ac:dyDescent="0.25">
      <c r="A528" s="51">
        <v>517</v>
      </c>
      <c r="B528" s="17">
        <f>VLOOKUP(A528,'[2]BASE 2022'!$E$5:$AX$1380,18,0)</f>
        <v>44579</v>
      </c>
      <c r="C528" s="33">
        <f>VLOOKUP(A528,'[2]BASE 2022'!$E$5:$AX$1380,28,0)</f>
        <v>44580</v>
      </c>
      <c r="D528" s="26" t="str">
        <f>VLOOKUP(A528,'[2]BASE 2022'!$E$5:$AX$1380,24,0)</f>
        <v>Prestación de Servicios Profesionales</v>
      </c>
      <c r="E528" s="19" t="s">
        <v>2324</v>
      </c>
      <c r="F528" s="19" t="s">
        <v>981</v>
      </c>
      <c r="G528" s="34">
        <v>89507000</v>
      </c>
      <c r="H528" s="18">
        <f>VLOOKUP(A528,'[2]BASE 2022'!$E$5:$AX$1380,37,0)</f>
        <v>44925</v>
      </c>
      <c r="I528" s="20" t="s">
        <v>339</v>
      </c>
      <c r="J528" s="35" t="s">
        <v>1915</v>
      </c>
      <c r="K528" s="48">
        <v>1</v>
      </c>
      <c r="L528" s="36">
        <v>3254800</v>
      </c>
      <c r="M528" s="36"/>
      <c r="N528" s="37">
        <v>92761800</v>
      </c>
      <c r="O528" s="38">
        <v>1</v>
      </c>
      <c r="P528" s="22"/>
      <c r="Q528" s="23"/>
      <c r="R528" s="29"/>
    </row>
    <row r="529" spans="1:18" ht="17.25" customHeight="1" x14ac:dyDescent="0.25">
      <c r="A529" s="51">
        <v>518</v>
      </c>
      <c r="B529" s="17">
        <f>VLOOKUP(A529,'[2]BASE 2022'!$E$5:$AX$1380,18,0)</f>
        <v>44578</v>
      </c>
      <c r="C529" s="33">
        <f>VLOOKUP(A529,'[2]BASE 2022'!$E$5:$AX$1380,28,0)</f>
        <v>44579</v>
      </c>
      <c r="D529" s="26" t="str">
        <f>VLOOKUP(A529,'[2]BASE 2022'!$E$5:$AX$1380,24,0)</f>
        <v>Prestación de Servicios Profesionales</v>
      </c>
      <c r="E529" s="19" t="s">
        <v>485</v>
      </c>
      <c r="F529" s="19" t="s">
        <v>982</v>
      </c>
      <c r="G529" s="34">
        <v>89507000</v>
      </c>
      <c r="H529" s="18">
        <f>VLOOKUP(A529,'[2]BASE 2022'!$E$5:$AX$1380,37,0)</f>
        <v>44961</v>
      </c>
      <c r="I529" s="20" t="s">
        <v>339</v>
      </c>
      <c r="J529" s="35" t="s">
        <v>1916</v>
      </c>
      <c r="K529" s="48">
        <v>1</v>
      </c>
      <c r="L529" s="36">
        <v>12747967</v>
      </c>
      <c r="M529" s="36"/>
      <c r="N529" s="37">
        <v>102254967</v>
      </c>
      <c r="O529" s="38">
        <v>0.90837696335078533</v>
      </c>
      <c r="P529" s="22"/>
      <c r="Q529" s="23"/>
      <c r="R529" s="29"/>
    </row>
    <row r="530" spans="1:18" ht="17.25" customHeight="1" x14ac:dyDescent="0.25">
      <c r="A530" s="51">
        <v>519</v>
      </c>
      <c r="B530" s="17">
        <f>VLOOKUP(A530,'[2]BASE 2022'!$E$5:$AX$1380,18,0)</f>
        <v>44579</v>
      </c>
      <c r="C530" s="33">
        <f>VLOOKUP(A530,'[2]BASE 2022'!$E$5:$AX$1380,28,0)</f>
        <v>44580</v>
      </c>
      <c r="D530" s="26" t="str">
        <f>VLOOKUP(A530,'[2]BASE 2022'!$E$5:$AX$1380,24,0)</f>
        <v>Prestación de Servicios Profesionales</v>
      </c>
      <c r="E530" s="19" t="s">
        <v>1280</v>
      </c>
      <c r="F530" s="19" t="s">
        <v>983</v>
      </c>
      <c r="G530" s="34">
        <v>73645000</v>
      </c>
      <c r="H530" s="18">
        <f>VLOOKUP(A530,'[2]BASE 2022'!$E$5:$AX$1380,37,0)</f>
        <v>44818</v>
      </c>
      <c r="I530" s="20" t="s">
        <v>339</v>
      </c>
      <c r="J530" s="35" t="s">
        <v>1917</v>
      </c>
      <c r="K530" s="48">
        <v>0</v>
      </c>
      <c r="L530" s="36">
        <v>0</v>
      </c>
      <c r="M530" s="36">
        <v>20977667</v>
      </c>
      <c r="N530" s="37">
        <v>52667333</v>
      </c>
      <c r="O530" s="38">
        <v>1</v>
      </c>
      <c r="P530" s="22"/>
      <c r="Q530" s="23"/>
      <c r="R530" s="29"/>
    </row>
    <row r="531" spans="1:18" ht="17.25" customHeight="1" x14ac:dyDescent="0.25">
      <c r="A531" s="51">
        <v>520</v>
      </c>
      <c r="B531" s="17">
        <f>VLOOKUP(A531,'[2]BASE 2022'!$E$5:$AX$1380,18,0)</f>
        <v>44578</v>
      </c>
      <c r="C531" s="33">
        <f>VLOOKUP(A531,'[2]BASE 2022'!$E$5:$AX$1380,28,0)</f>
        <v>44585</v>
      </c>
      <c r="D531" s="26" t="str">
        <f>VLOOKUP(A531,'[2]BASE 2022'!$E$5:$AX$1380,24,0)</f>
        <v>Prestación de Servicios Profesionales</v>
      </c>
      <c r="E531" s="19" t="s">
        <v>2893</v>
      </c>
      <c r="F531" s="19" t="s">
        <v>984</v>
      </c>
      <c r="G531" s="34">
        <v>47510079.850000001</v>
      </c>
      <c r="H531" s="18">
        <f>VLOOKUP(A531,'[2]BASE 2022'!$E$5:$AX$1380,37,0)</f>
        <v>44827</v>
      </c>
      <c r="I531" s="20" t="s">
        <v>2399</v>
      </c>
      <c r="J531" s="35" t="s">
        <v>1918</v>
      </c>
      <c r="K531" s="48">
        <v>0</v>
      </c>
      <c r="L531" s="36">
        <v>0</v>
      </c>
      <c r="M531" s="36"/>
      <c r="N531" s="37">
        <v>47510079.850000001</v>
      </c>
      <c r="O531" s="38">
        <v>1</v>
      </c>
      <c r="P531" s="22"/>
      <c r="Q531" s="23"/>
      <c r="R531" s="29"/>
    </row>
    <row r="532" spans="1:18" ht="17.25" customHeight="1" x14ac:dyDescent="0.25">
      <c r="A532" s="51">
        <v>521</v>
      </c>
      <c r="B532" s="17">
        <f>VLOOKUP(A532,'[2]BASE 2022'!$E$5:$AX$1380,18,0)</f>
        <v>44578</v>
      </c>
      <c r="C532" s="33">
        <f>VLOOKUP(A532,'[2]BASE 2022'!$E$5:$AX$1380,28,0)</f>
        <v>44580</v>
      </c>
      <c r="D532" s="26" t="str">
        <f>VLOOKUP(A532,'[2]BASE 2022'!$E$5:$AX$1380,24,0)</f>
        <v>Prestación de Servicios Profesionales</v>
      </c>
      <c r="E532" s="19" t="s">
        <v>1281</v>
      </c>
      <c r="F532" s="19" t="s">
        <v>985</v>
      </c>
      <c r="G532" s="34">
        <v>124810000</v>
      </c>
      <c r="H532" s="18">
        <f>VLOOKUP(A532,'[2]BASE 2022'!$E$5:$AX$1380,37,0)</f>
        <v>44902</v>
      </c>
      <c r="I532" s="20" t="s">
        <v>339</v>
      </c>
      <c r="J532" s="35" t="s">
        <v>1919</v>
      </c>
      <c r="K532" s="48">
        <v>1</v>
      </c>
      <c r="L532" s="36">
        <v>62405000</v>
      </c>
      <c r="M532" s="36"/>
      <c r="N532" s="37">
        <v>187215000</v>
      </c>
      <c r="O532" s="38">
        <v>1</v>
      </c>
      <c r="P532" s="22"/>
      <c r="Q532" s="23"/>
      <c r="R532" s="29"/>
    </row>
    <row r="533" spans="1:18" ht="17.25" customHeight="1" x14ac:dyDescent="0.25">
      <c r="A533" s="51">
        <v>522</v>
      </c>
      <c r="B533" s="17">
        <f>VLOOKUP(A533,'[2]BASE 2022'!$E$5:$AX$1380,18,0)</f>
        <v>44579</v>
      </c>
      <c r="C533" s="33">
        <f>VLOOKUP(A533,'[2]BASE 2022'!$E$5:$AX$1380,28,0)</f>
        <v>44581</v>
      </c>
      <c r="D533" s="26" t="str">
        <f>VLOOKUP(A533,'[2]BASE 2022'!$E$5:$AX$1380,24,0)</f>
        <v>Prestación de Servicios Profesionales</v>
      </c>
      <c r="E533" s="19" t="s">
        <v>1282</v>
      </c>
      <c r="F533" s="19" t="s">
        <v>986</v>
      </c>
      <c r="G533" s="34">
        <v>49000000</v>
      </c>
      <c r="H533" s="18">
        <f>VLOOKUP(A533,'[2]BASE 2022'!$E$5:$AX$1380,37,0)</f>
        <v>44792</v>
      </c>
      <c r="I533" s="20" t="s">
        <v>339</v>
      </c>
      <c r="J533" s="35" t="s">
        <v>1920</v>
      </c>
      <c r="K533" s="48">
        <v>0</v>
      </c>
      <c r="L533" s="36">
        <v>0</v>
      </c>
      <c r="M533" s="36"/>
      <c r="N533" s="37">
        <v>49000000</v>
      </c>
      <c r="O533" s="38">
        <v>1</v>
      </c>
      <c r="P533" s="22"/>
      <c r="Q533" s="23"/>
      <c r="R533" s="29"/>
    </row>
    <row r="534" spans="1:18" ht="17.25" customHeight="1" x14ac:dyDescent="0.25">
      <c r="A534" s="51">
        <v>523</v>
      </c>
      <c r="B534" s="17">
        <f>VLOOKUP(A534,'[2]BASE 2022'!$E$5:$AX$1380,18,0)</f>
        <v>44578</v>
      </c>
      <c r="C534" s="33">
        <f>VLOOKUP(A534,'[2]BASE 2022'!$E$5:$AX$1380,28,0)</f>
        <v>44580</v>
      </c>
      <c r="D534" s="26" t="str">
        <f>VLOOKUP(A534,'[2]BASE 2022'!$E$5:$AX$1380,24,0)</f>
        <v>Prestación de Servicios Profesionales</v>
      </c>
      <c r="E534" s="19" t="s">
        <v>1283</v>
      </c>
      <c r="F534" s="19" t="s">
        <v>987</v>
      </c>
      <c r="G534" s="34">
        <v>57890000</v>
      </c>
      <c r="H534" s="18">
        <f>VLOOKUP(A534,'[2]BASE 2022'!$E$5:$AX$1380,37,0)</f>
        <v>44898</v>
      </c>
      <c r="I534" s="20" t="s">
        <v>339</v>
      </c>
      <c r="J534" s="35" t="s">
        <v>1921</v>
      </c>
      <c r="K534" s="48">
        <v>1</v>
      </c>
      <c r="L534" s="36">
        <v>28945000</v>
      </c>
      <c r="M534" s="36"/>
      <c r="N534" s="37">
        <v>86835000</v>
      </c>
      <c r="O534" s="38">
        <v>1</v>
      </c>
      <c r="P534" s="22"/>
      <c r="Q534" s="23"/>
      <c r="R534" s="29"/>
    </row>
    <row r="535" spans="1:18" ht="17.25" customHeight="1" x14ac:dyDescent="0.25">
      <c r="A535" s="51">
        <v>524</v>
      </c>
      <c r="B535" s="17">
        <f>VLOOKUP(A535,'[2]BASE 2022'!$E$5:$AX$1380,18,0)</f>
        <v>44578</v>
      </c>
      <c r="C535" s="33">
        <f>VLOOKUP(A535,'[2]BASE 2022'!$E$5:$AX$1380,28,0)</f>
        <v>44580</v>
      </c>
      <c r="D535" s="26" t="str">
        <f>VLOOKUP(A535,'[2]BASE 2022'!$E$5:$AX$1380,24,0)</f>
        <v>Prestación de Servicios Profesionales</v>
      </c>
      <c r="E535" s="19" t="s">
        <v>2280</v>
      </c>
      <c r="F535" s="19" t="s">
        <v>988</v>
      </c>
      <c r="G535" s="34">
        <v>88837500</v>
      </c>
      <c r="H535" s="18">
        <f>VLOOKUP(A535,'[2]BASE 2022'!$E$5:$AX$1380,37,0)</f>
        <v>44996</v>
      </c>
      <c r="I535" s="20" t="s">
        <v>339</v>
      </c>
      <c r="J535" s="35" t="s">
        <v>1922</v>
      </c>
      <c r="K535" s="48">
        <v>1</v>
      </c>
      <c r="L535" s="36">
        <v>17510000</v>
      </c>
      <c r="M535" s="36"/>
      <c r="N535" s="37">
        <v>106347500</v>
      </c>
      <c r="O535" s="38">
        <v>0.83173076923076927</v>
      </c>
      <c r="P535" s="22"/>
      <c r="Q535" s="23"/>
      <c r="R535" s="29"/>
    </row>
    <row r="536" spans="1:18" ht="17.25" customHeight="1" x14ac:dyDescent="0.25">
      <c r="A536" s="51">
        <v>525</v>
      </c>
      <c r="B536" s="17">
        <f>VLOOKUP(A536,'[2]BASE 2022'!$E$5:$AX$1380,18,0)</f>
        <v>44578</v>
      </c>
      <c r="C536" s="33">
        <f>VLOOKUP(A536,'[2]BASE 2022'!$E$5:$AX$1380,28,0)</f>
        <v>44579</v>
      </c>
      <c r="D536" s="26" t="str">
        <f>VLOOKUP(A536,'[2]BASE 2022'!$E$5:$AX$1380,24,0)</f>
        <v>Prestación de Servicios Profesionales</v>
      </c>
      <c r="E536" s="19" t="s">
        <v>411</v>
      </c>
      <c r="F536" s="19" t="s">
        <v>989</v>
      </c>
      <c r="G536" s="34">
        <v>46800000</v>
      </c>
      <c r="H536" s="18">
        <f>VLOOKUP(A536,'[2]BASE 2022'!$E$5:$AX$1380,37,0)</f>
        <v>44759</v>
      </c>
      <c r="I536" s="20" t="s">
        <v>339</v>
      </c>
      <c r="J536" s="35" t="s">
        <v>1923</v>
      </c>
      <c r="K536" s="48">
        <v>0</v>
      </c>
      <c r="L536" s="36">
        <v>0</v>
      </c>
      <c r="M536" s="36"/>
      <c r="N536" s="37">
        <v>46800000</v>
      </c>
      <c r="O536" s="38">
        <v>1</v>
      </c>
      <c r="P536" s="22"/>
      <c r="Q536" s="23"/>
      <c r="R536" s="29"/>
    </row>
    <row r="537" spans="1:18" ht="17.25" customHeight="1" x14ac:dyDescent="0.25">
      <c r="A537" s="51">
        <v>526</v>
      </c>
      <c r="B537" s="17">
        <f>VLOOKUP(A537,'[2]BASE 2022'!$E$5:$AX$1380,18,0)</f>
        <v>44578</v>
      </c>
      <c r="C537" s="33">
        <f>VLOOKUP(A537,'[2]BASE 2022'!$E$5:$AX$1380,28,0)</f>
        <v>44582</v>
      </c>
      <c r="D537" s="26" t="str">
        <f>VLOOKUP(A537,'[2]BASE 2022'!$E$5:$AX$1380,24,0)</f>
        <v>Prestación de Servicios Profesionales</v>
      </c>
      <c r="E537" s="19" t="s">
        <v>495</v>
      </c>
      <c r="F537" s="19" t="s">
        <v>990</v>
      </c>
      <c r="G537" s="34">
        <v>67980000</v>
      </c>
      <c r="H537" s="18">
        <f>VLOOKUP(A537,'[2]BASE 2022'!$E$5:$AX$1380,37,0)</f>
        <v>44925</v>
      </c>
      <c r="I537" s="20" t="s">
        <v>339</v>
      </c>
      <c r="J537" s="35" t="s">
        <v>1924</v>
      </c>
      <c r="K537" s="48">
        <v>1</v>
      </c>
      <c r="L537" s="36">
        <v>2060000</v>
      </c>
      <c r="M537" s="36"/>
      <c r="N537" s="37">
        <v>70040000</v>
      </c>
      <c r="O537" s="38">
        <v>1</v>
      </c>
      <c r="P537" s="22"/>
      <c r="Q537" s="23"/>
      <c r="R537" s="29"/>
    </row>
    <row r="538" spans="1:18" ht="17.25" customHeight="1" x14ac:dyDescent="0.25">
      <c r="A538" s="51">
        <v>527</v>
      </c>
      <c r="B538" s="17">
        <f>VLOOKUP(A538,'[2]BASE 2022'!$E$5:$AX$1380,18,0)</f>
        <v>44578</v>
      </c>
      <c r="C538" s="33">
        <f>VLOOKUP(A538,'[2]BASE 2022'!$E$5:$AX$1380,28,0)</f>
        <v>44581</v>
      </c>
      <c r="D538" s="26" t="str">
        <f>VLOOKUP(A538,'[2]BASE 2022'!$E$5:$AX$1380,24,0)</f>
        <v>Prestación de Servicios Profesionales</v>
      </c>
      <c r="E538" s="19" t="s">
        <v>1284</v>
      </c>
      <c r="F538" s="19" t="s">
        <v>991</v>
      </c>
      <c r="G538" s="34">
        <v>80300000</v>
      </c>
      <c r="H538" s="18">
        <f>VLOOKUP(A538,'[2]BASE 2022'!$E$5:$AX$1380,37,0)</f>
        <v>45015</v>
      </c>
      <c r="I538" s="20" t="s">
        <v>339</v>
      </c>
      <c r="J538" s="35" t="s">
        <v>1925</v>
      </c>
      <c r="K538" s="48">
        <v>1</v>
      </c>
      <c r="L538" s="36">
        <v>24576667</v>
      </c>
      <c r="M538" s="36"/>
      <c r="N538" s="37">
        <v>104876667</v>
      </c>
      <c r="O538" s="38">
        <v>0.79493087557603692</v>
      </c>
      <c r="P538" s="22"/>
      <c r="Q538" s="23"/>
      <c r="R538" s="29"/>
    </row>
    <row r="539" spans="1:18" ht="17.25" customHeight="1" x14ac:dyDescent="0.25">
      <c r="A539" s="51">
        <v>528</v>
      </c>
      <c r="B539" s="17">
        <f>VLOOKUP(A539,'[2]BASE 2022'!$E$5:$AX$1380,18,0)</f>
        <v>44578</v>
      </c>
      <c r="C539" s="33">
        <f>VLOOKUP(A539,'[2]BASE 2022'!$E$5:$AX$1380,28,0)</f>
        <v>44580</v>
      </c>
      <c r="D539" s="26" t="str">
        <f>VLOOKUP(A539,'[2]BASE 2022'!$E$5:$AX$1380,24,0)</f>
        <v>Prestación de Servicios Profesionales</v>
      </c>
      <c r="E539" s="19" t="s">
        <v>497</v>
      </c>
      <c r="F539" s="19" t="s">
        <v>992</v>
      </c>
      <c r="G539" s="34">
        <v>58300000</v>
      </c>
      <c r="H539" s="18">
        <f>VLOOKUP(A539,'[2]BASE 2022'!$E$5:$AX$1380,37,0)</f>
        <v>44925</v>
      </c>
      <c r="I539" s="20" t="s">
        <v>339</v>
      </c>
      <c r="J539" s="35" t="s">
        <v>1926</v>
      </c>
      <c r="K539" s="48">
        <v>1</v>
      </c>
      <c r="L539" s="36">
        <v>2120000</v>
      </c>
      <c r="M539" s="36"/>
      <c r="N539" s="37">
        <v>60420000</v>
      </c>
      <c r="O539" s="38">
        <v>1</v>
      </c>
      <c r="P539" s="22"/>
      <c r="Q539" s="23"/>
      <c r="R539" s="29"/>
    </row>
    <row r="540" spans="1:18" ht="17.25" customHeight="1" x14ac:dyDescent="0.25">
      <c r="A540" s="51">
        <v>529</v>
      </c>
      <c r="B540" s="17">
        <f>VLOOKUP(A540,'[2]BASE 2022'!$E$5:$AX$1380,18,0)</f>
        <v>44578</v>
      </c>
      <c r="C540" s="33">
        <f>VLOOKUP(A540,'[2]BASE 2022'!$E$5:$AX$1380,28,0)</f>
        <v>44582</v>
      </c>
      <c r="D540" s="26" t="str">
        <f>VLOOKUP(A540,'[2]BASE 2022'!$E$5:$AX$1380,24,0)</f>
        <v>Prestación de Servicios Profesionales</v>
      </c>
      <c r="E540" s="19" t="s">
        <v>196</v>
      </c>
      <c r="F540" s="19" t="s">
        <v>993</v>
      </c>
      <c r="G540" s="34">
        <v>57000000</v>
      </c>
      <c r="H540" s="18">
        <f>VLOOKUP(A540,'[2]BASE 2022'!$E$5:$AX$1380,37,0)</f>
        <v>44854</v>
      </c>
      <c r="I540" s="20" t="s">
        <v>339</v>
      </c>
      <c r="J540" s="35" t="s">
        <v>1927</v>
      </c>
      <c r="K540" s="48">
        <v>1</v>
      </c>
      <c r="L540" s="36">
        <v>28500000</v>
      </c>
      <c r="M540" s="36"/>
      <c r="N540" s="37">
        <v>85500000</v>
      </c>
      <c r="O540" s="38">
        <v>1</v>
      </c>
      <c r="P540" s="22"/>
      <c r="Q540" s="23"/>
      <c r="R540" s="29"/>
    </row>
    <row r="541" spans="1:18" ht="17.25" customHeight="1" x14ac:dyDescent="0.25">
      <c r="A541" s="51">
        <v>530</v>
      </c>
      <c r="B541" s="17">
        <f>VLOOKUP(A541,'[2]BASE 2022'!$E$5:$AX$1380,18,0)</f>
        <v>44578</v>
      </c>
      <c r="C541" s="33">
        <f>VLOOKUP(A541,'[2]BASE 2022'!$E$5:$AX$1380,28,0)</f>
        <v>44585</v>
      </c>
      <c r="D541" s="26" t="str">
        <f>VLOOKUP(A541,'[2]BASE 2022'!$E$5:$AX$1380,24,0)</f>
        <v>Prestación de Servicios Profesionales</v>
      </c>
      <c r="E541" s="19" t="s">
        <v>364</v>
      </c>
      <c r="F541" s="19" t="s">
        <v>994</v>
      </c>
      <c r="G541" s="34">
        <v>58300000</v>
      </c>
      <c r="H541" s="18">
        <f>VLOOKUP(A541,'[2]BASE 2022'!$E$5:$AX$1380,37,0)</f>
        <v>44925</v>
      </c>
      <c r="I541" s="20" t="s">
        <v>339</v>
      </c>
      <c r="J541" s="35" t="s">
        <v>1928</v>
      </c>
      <c r="K541" s="48">
        <v>1</v>
      </c>
      <c r="L541" s="36">
        <v>1236667</v>
      </c>
      <c r="M541" s="36"/>
      <c r="N541" s="37">
        <v>59536667</v>
      </c>
      <c r="O541" s="38">
        <v>1</v>
      </c>
      <c r="P541" s="22"/>
      <c r="Q541" s="23"/>
      <c r="R541" s="29"/>
    </row>
    <row r="542" spans="1:18" ht="17.25" customHeight="1" x14ac:dyDescent="0.25">
      <c r="A542" s="51">
        <v>531</v>
      </c>
      <c r="B542" s="17">
        <f>VLOOKUP(A542,'[2]BASE 2022'!$E$5:$AX$1380,18,0)</f>
        <v>44579</v>
      </c>
      <c r="C542" s="33">
        <f>VLOOKUP(A542,'[2]BASE 2022'!$E$5:$AX$1380,28,0)</f>
        <v>44585</v>
      </c>
      <c r="D542" s="26" t="str">
        <f>VLOOKUP(A542,'[2]BASE 2022'!$E$5:$AX$1380,24,0)</f>
        <v>Prestación de Servicios Profesionales</v>
      </c>
      <c r="E542" s="19" t="s">
        <v>1285</v>
      </c>
      <c r="F542" s="19" t="s">
        <v>995</v>
      </c>
      <c r="G542" s="34">
        <v>78100000</v>
      </c>
      <c r="H542" s="18">
        <f>VLOOKUP(A542,'[2]BASE 2022'!$E$5:$AX$1380,37,0)</f>
        <v>44949</v>
      </c>
      <c r="I542" s="20" t="s">
        <v>339</v>
      </c>
      <c r="J542" s="35" t="s">
        <v>1929</v>
      </c>
      <c r="K542" s="48">
        <v>1</v>
      </c>
      <c r="L542" s="36">
        <v>7100000</v>
      </c>
      <c r="M542" s="36"/>
      <c r="N542" s="37">
        <v>85200000</v>
      </c>
      <c r="O542" s="38">
        <v>0.93681318681318682</v>
      </c>
      <c r="P542" s="22"/>
      <c r="Q542" s="23"/>
      <c r="R542" s="29"/>
    </row>
    <row r="543" spans="1:18" ht="17.25" customHeight="1" x14ac:dyDescent="0.25">
      <c r="A543" s="51">
        <v>532</v>
      </c>
      <c r="B543" s="17">
        <f>VLOOKUP(A543,'[2]BASE 2022'!$E$5:$AX$1380,18,0)</f>
        <v>44579</v>
      </c>
      <c r="C543" s="33">
        <f>VLOOKUP(A543,'[2]BASE 2022'!$E$5:$AX$1380,28,0)</f>
        <v>44582</v>
      </c>
      <c r="D543" s="26" t="str">
        <f>VLOOKUP(A543,'[2]BASE 2022'!$E$5:$AX$1380,24,0)</f>
        <v>Prestación de Servicios Profesionales</v>
      </c>
      <c r="E543" s="19" t="s">
        <v>182</v>
      </c>
      <c r="F543" s="19" t="s">
        <v>996</v>
      </c>
      <c r="G543" s="34">
        <v>80300000</v>
      </c>
      <c r="H543" s="18">
        <f>VLOOKUP(A543,'[2]BASE 2022'!$E$5:$AX$1380,37,0)</f>
        <v>44925</v>
      </c>
      <c r="I543" s="20" t="s">
        <v>339</v>
      </c>
      <c r="J543" s="35" t="s">
        <v>1930</v>
      </c>
      <c r="K543" s="48">
        <v>1</v>
      </c>
      <c r="L543" s="36">
        <v>2433333</v>
      </c>
      <c r="M543" s="36"/>
      <c r="N543" s="37">
        <v>82733333</v>
      </c>
      <c r="O543" s="38">
        <v>1</v>
      </c>
      <c r="P543" s="22"/>
      <c r="Q543" s="23"/>
      <c r="R543" s="29"/>
    </row>
    <row r="544" spans="1:18" ht="17.25" customHeight="1" x14ac:dyDescent="0.25">
      <c r="A544" s="51">
        <v>533</v>
      </c>
      <c r="B544" s="17">
        <f>VLOOKUP(A544,'[2]BASE 2022'!$E$5:$AX$1380,18,0)</f>
        <v>44578</v>
      </c>
      <c r="C544" s="33">
        <f>VLOOKUP(A544,'[2]BASE 2022'!$E$5:$AX$1380,28,0)</f>
        <v>44582</v>
      </c>
      <c r="D544" s="26" t="str">
        <f>VLOOKUP(A544,'[2]BASE 2022'!$E$5:$AX$1380,24,0)</f>
        <v>Prestación de Servicios Profesionales</v>
      </c>
      <c r="E544" s="19" t="s">
        <v>452</v>
      </c>
      <c r="F544" s="19" t="s">
        <v>997</v>
      </c>
      <c r="G544" s="34">
        <v>80300000</v>
      </c>
      <c r="H544" s="18">
        <f>VLOOKUP(A544,'[2]BASE 2022'!$E$5:$AX$1380,37,0)</f>
        <v>45002</v>
      </c>
      <c r="I544" s="20" t="s">
        <v>339</v>
      </c>
      <c r="J544" s="35" t="s">
        <v>1931</v>
      </c>
      <c r="K544" s="48">
        <v>1</v>
      </c>
      <c r="L544" s="36">
        <v>21170000</v>
      </c>
      <c r="M544" s="36"/>
      <c r="N544" s="37">
        <v>101470000</v>
      </c>
      <c r="O544" s="38">
        <v>0.81904761904761902</v>
      </c>
      <c r="P544" s="22"/>
      <c r="Q544" s="23"/>
      <c r="R544" s="29"/>
    </row>
    <row r="545" spans="1:18" ht="17.25" customHeight="1" x14ac:dyDescent="0.25">
      <c r="A545" s="51">
        <v>534</v>
      </c>
      <c r="B545" s="17">
        <f>VLOOKUP(A545,'[2]BASE 2022'!$E$5:$AX$1380,18,0)</f>
        <v>44578</v>
      </c>
      <c r="C545" s="33">
        <f>VLOOKUP(A545,'[2]BASE 2022'!$E$5:$AX$1380,28,0)</f>
        <v>44582</v>
      </c>
      <c r="D545" s="26" t="str">
        <f>VLOOKUP(A545,'[2]BASE 2022'!$E$5:$AX$1380,24,0)</f>
        <v>Prestación de Servicios Profesionales</v>
      </c>
      <c r="E545" s="19" t="s">
        <v>421</v>
      </c>
      <c r="F545" s="19" t="s">
        <v>802</v>
      </c>
      <c r="G545" s="34">
        <v>58300000</v>
      </c>
      <c r="H545" s="18">
        <f>VLOOKUP(A545,'[2]BASE 2022'!$E$5:$AX$1380,37,0)</f>
        <v>44925</v>
      </c>
      <c r="I545" s="20" t="s">
        <v>339</v>
      </c>
      <c r="J545" s="35" t="s">
        <v>1932</v>
      </c>
      <c r="K545" s="48">
        <v>1</v>
      </c>
      <c r="L545" s="36">
        <v>1766667</v>
      </c>
      <c r="M545" s="36"/>
      <c r="N545" s="37">
        <v>60066667</v>
      </c>
      <c r="O545" s="38">
        <v>1</v>
      </c>
      <c r="P545" s="22"/>
      <c r="Q545" s="23"/>
      <c r="R545" s="29"/>
    </row>
    <row r="546" spans="1:18" ht="17.25" customHeight="1" x14ac:dyDescent="0.25">
      <c r="A546" s="51">
        <v>535</v>
      </c>
      <c r="B546" s="17">
        <f>VLOOKUP(A546,'[2]BASE 2022'!$E$5:$AX$1380,18,0)</f>
        <v>44578</v>
      </c>
      <c r="C546" s="33">
        <f>VLOOKUP(A546,'[2]BASE 2022'!$E$5:$AX$1380,28,0)</f>
        <v>44580</v>
      </c>
      <c r="D546" s="26" t="str">
        <f>VLOOKUP(A546,'[2]BASE 2022'!$E$5:$AX$1380,24,0)</f>
        <v>Prestación de Servicios Profesionales</v>
      </c>
      <c r="E546" s="19" t="s">
        <v>275</v>
      </c>
      <c r="F546" s="19" t="s">
        <v>998</v>
      </c>
      <c r="G546" s="34">
        <v>94760000</v>
      </c>
      <c r="H546" s="18">
        <f>VLOOKUP(A546,'[2]BASE 2022'!$E$5:$AX$1380,37,0)</f>
        <v>44956</v>
      </c>
      <c r="I546" s="20" t="s">
        <v>339</v>
      </c>
      <c r="J546" s="35" t="s">
        <v>1933</v>
      </c>
      <c r="K546" s="48">
        <v>1</v>
      </c>
      <c r="L546" s="36">
        <v>7416000</v>
      </c>
      <c r="M546" s="36"/>
      <c r="N546" s="37">
        <v>102176000</v>
      </c>
      <c r="O546" s="38">
        <v>0.92021276595744683</v>
      </c>
      <c r="P546" s="22"/>
      <c r="Q546" s="23"/>
      <c r="R546" s="29"/>
    </row>
    <row r="547" spans="1:18" ht="17.25" customHeight="1" x14ac:dyDescent="0.25">
      <c r="A547" s="51">
        <v>536</v>
      </c>
      <c r="B547" s="17">
        <f>VLOOKUP(A547,'[2]BASE 2022'!$E$5:$AX$1380,18,0)</f>
        <v>44578</v>
      </c>
      <c r="C547" s="33">
        <f>VLOOKUP(A547,'[2]BASE 2022'!$E$5:$AX$1380,28,0)</f>
        <v>44580</v>
      </c>
      <c r="D547" s="26" t="str">
        <f>VLOOKUP(A547,'[2]BASE 2022'!$E$5:$AX$1380,24,0)</f>
        <v>Prestación de Servicios  de Apoyo a la Gestión</v>
      </c>
      <c r="E547" s="19" t="s">
        <v>143</v>
      </c>
      <c r="F547" s="19" t="s">
        <v>773</v>
      </c>
      <c r="G547" s="34">
        <v>21000000</v>
      </c>
      <c r="H547" s="18">
        <f>VLOOKUP(A547,'[2]BASE 2022'!$E$5:$AX$1380,37,0)</f>
        <v>44760</v>
      </c>
      <c r="I547" s="20" t="s">
        <v>339</v>
      </c>
      <c r="J547" s="35" t="s">
        <v>1934</v>
      </c>
      <c r="K547" s="48">
        <v>0</v>
      </c>
      <c r="L547" s="36">
        <v>0</v>
      </c>
      <c r="M547" s="36"/>
      <c r="N547" s="37">
        <v>21000000</v>
      </c>
      <c r="O547" s="38">
        <v>1</v>
      </c>
      <c r="P547" s="22"/>
      <c r="Q547" s="23"/>
      <c r="R547" s="29"/>
    </row>
    <row r="548" spans="1:18" ht="17.25" customHeight="1" x14ac:dyDescent="0.25">
      <c r="A548" s="51">
        <v>537</v>
      </c>
      <c r="B548" s="17">
        <f>VLOOKUP(A548,'[2]BASE 2022'!$E$5:$AX$1380,18,0)</f>
        <v>44578</v>
      </c>
      <c r="C548" s="33">
        <f>VLOOKUP(A548,'[2]BASE 2022'!$E$5:$AX$1380,28,0)</f>
        <v>44580</v>
      </c>
      <c r="D548" s="26" t="str">
        <f>VLOOKUP(A548,'[2]BASE 2022'!$E$5:$AX$1380,24,0)</f>
        <v>Prestación de Servicios  de Apoyo a la Gestión</v>
      </c>
      <c r="E548" s="19" t="s">
        <v>144</v>
      </c>
      <c r="F548" s="19" t="s">
        <v>999</v>
      </c>
      <c r="G548" s="34">
        <v>21000000</v>
      </c>
      <c r="H548" s="18">
        <f>VLOOKUP(A548,'[2]BASE 2022'!$E$5:$AX$1380,37,0)</f>
        <v>44760</v>
      </c>
      <c r="I548" s="20" t="s">
        <v>339</v>
      </c>
      <c r="J548" s="35" t="s">
        <v>1935</v>
      </c>
      <c r="K548" s="48">
        <v>0</v>
      </c>
      <c r="L548" s="36">
        <v>0</v>
      </c>
      <c r="M548" s="36"/>
      <c r="N548" s="37">
        <v>21000000</v>
      </c>
      <c r="O548" s="38">
        <v>1</v>
      </c>
      <c r="P548" s="22"/>
      <c r="Q548" s="23"/>
      <c r="R548" s="29"/>
    </row>
    <row r="549" spans="1:18" ht="17.25" customHeight="1" x14ac:dyDescent="0.25">
      <c r="A549" s="51">
        <v>538</v>
      </c>
      <c r="B549" s="17">
        <f>VLOOKUP(A549,'[2]BASE 2022'!$E$5:$AX$1380,18,0)</f>
        <v>44578</v>
      </c>
      <c r="C549" s="33">
        <f>VLOOKUP(A549,'[2]BASE 2022'!$E$5:$AX$1380,28,0)</f>
        <v>44579</v>
      </c>
      <c r="D549" s="26" t="str">
        <f>VLOOKUP(A549,'[2]BASE 2022'!$E$5:$AX$1380,24,0)</f>
        <v>Prestación de Servicios Profesionales</v>
      </c>
      <c r="E549" s="19" t="s">
        <v>183</v>
      </c>
      <c r="F549" s="19" t="s">
        <v>1000</v>
      </c>
      <c r="G549" s="34">
        <v>87550000</v>
      </c>
      <c r="H549" s="18">
        <f>VLOOKUP(A549,'[2]BASE 2022'!$E$5:$AX$1380,37,0)</f>
        <v>44956</v>
      </c>
      <c r="I549" s="20" t="s">
        <v>339</v>
      </c>
      <c r="J549" s="35" t="s">
        <v>1936</v>
      </c>
      <c r="K549" s="48">
        <v>1</v>
      </c>
      <c r="L549" s="36">
        <v>8497500</v>
      </c>
      <c r="M549" s="36"/>
      <c r="N549" s="37">
        <v>96047500</v>
      </c>
      <c r="O549" s="38">
        <v>0.92042440318302388</v>
      </c>
      <c r="P549" s="22"/>
      <c r="Q549" s="23"/>
      <c r="R549" s="29"/>
    </row>
    <row r="550" spans="1:18" ht="17.25" customHeight="1" x14ac:dyDescent="0.25">
      <c r="A550" s="51">
        <v>539</v>
      </c>
      <c r="B550" s="17">
        <f>VLOOKUP(A550,'[2]BASE 2022'!$E$5:$AX$1380,18,0)</f>
        <v>44579</v>
      </c>
      <c r="C550" s="33">
        <f>VLOOKUP(A550,'[2]BASE 2022'!$E$5:$AX$1380,28,0)</f>
        <v>44582</v>
      </c>
      <c r="D550" s="26" t="str">
        <f>VLOOKUP(A550,'[2]BASE 2022'!$E$5:$AX$1380,24,0)</f>
        <v>Prestación de Servicios Profesionales</v>
      </c>
      <c r="E550" s="19" t="s">
        <v>2325</v>
      </c>
      <c r="F550" s="19" t="s">
        <v>1001</v>
      </c>
      <c r="G550" s="34">
        <v>69885500</v>
      </c>
      <c r="H550" s="18">
        <f>VLOOKUP(A550,'[2]BASE 2022'!$E$5:$AX$1380,37,0)</f>
        <v>44931</v>
      </c>
      <c r="I550" s="20" t="s">
        <v>339</v>
      </c>
      <c r="J550" s="35" t="s">
        <v>1937</v>
      </c>
      <c r="K550" s="48">
        <v>0</v>
      </c>
      <c r="L550" s="36">
        <v>0</v>
      </c>
      <c r="M550" s="36"/>
      <c r="N550" s="37">
        <v>69885500</v>
      </c>
      <c r="O550" s="38">
        <v>0.98567335243553011</v>
      </c>
      <c r="P550" s="22"/>
      <c r="Q550" s="23"/>
      <c r="R550" s="29"/>
    </row>
    <row r="551" spans="1:18" ht="17.25" customHeight="1" x14ac:dyDescent="0.25">
      <c r="A551" s="51">
        <v>540</v>
      </c>
      <c r="B551" s="17">
        <f>VLOOKUP(A551,'[2]BASE 2022'!$E$5:$AX$1380,18,0)</f>
        <v>44578</v>
      </c>
      <c r="C551" s="33">
        <f>VLOOKUP(A551,'[2]BASE 2022'!$E$5:$AX$1380,28,0)</f>
        <v>44580</v>
      </c>
      <c r="D551" s="26" t="str">
        <f>VLOOKUP(A551,'[2]BASE 2022'!$E$5:$AX$1380,24,0)</f>
        <v>Prestación de Servicios Profesionales</v>
      </c>
      <c r="E551" s="19" t="s">
        <v>479</v>
      </c>
      <c r="F551" s="19" t="s">
        <v>59</v>
      </c>
      <c r="G551" s="34">
        <v>65739750</v>
      </c>
      <c r="H551" s="18">
        <f>VLOOKUP(A551,'[2]BASE 2022'!$E$5:$AX$1380,37,0)</f>
        <v>44929</v>
      </c>
      <c r="I551" s="20" t="s">
        <v>339</v>
      </c>
      <c r="J551" s="35" t="s">
        <v>1938</v>
      </c>
      <c r="K551" s="48">
        <v>0</v>
      </c>
      <c r="L551" s="36">
        <v>0</v>
      </c>
      <c r="M551" s="36"/>
      <c r="N551" s="37">
        <v>65739750</v>
      </c>
      <c r="O551" s="38">
        <v>0.99140401146131807</v>
      </c>
      <c r="P551" s="22"/>
      <c r="Q551" s="23"/>
      <c r="R551" s="29"/>
    </row>
    <row r="552" spans="1:18" ht="17.25" customHeight="1" x14ac:dyDescent="0.25">
      <c r="A552" s="51">
        <v>541</v>
      </c>
      <c r="B552" s="17">
        <f>VLOOKUP(A552,'[2]BASE 2022'!$E$5:$AX$1380,18,0)</f>
        <v>44578</v>
      </c>
      <c r="C552" s="33">
        <f>VLOOKUP(A552,'[2]BASE 2022'!$E$5:$AX$1380,28,0)</f>
        <v>44580</v>
      </c>
      <c r="D552" s="26" t="str">
        <f>VLOOKUP(A552,'[2]BASE 2022'!$E$5:$AX$1380,24,0)</f>
        <v>Prestación de Servicios Profesionales</v>
      </c>
      <c r="E552" s="19" t="s">
        <v>224</v>
      </c>
      <c r="F552" s="19" t="s">
        <v>1002</v>
      </c>
      <c r="G552" s="34">
        <v>118965000</v>
      </c>
      <c r="H552" s="18">
        <f>VLOOKUP(A552,'[2]BASE 2022'!$E$5:$AX$1380,37,0)</f>
        <v>44837</v>
      </c>
      <c r="I552" s="20" t="s">
        <v>339</v>
      </c>
      <c r="J552" s="35" t="s">
        <v>1939</v>
      </c>
      <c r="K552" s="48">
        <v>0</v>
      </c>
      <c r="L552" s="36">
        <v>0</v>
      </c>
      <c r="M552" s="36">
        <v>27037500</v>
      </c>
      <c r="N552" s="37">
        <v>91927500</v>
      </c>
      <c r="O552" s="38">
        <v>1</v>
      </c>
      <c r="P552" s="22"/>
      <c r="Q552" s="23"/>
      <c r="R552" s="29"/>
    </row>
    <row r="553" spans="1:18" ht="17.25" customHeight="1" x14ac:dyDescent="0.25">
      <c r="A553" s="51">
        <v>542</v>
      </c>
      <c r="B553" s="17">
        <f>VLOOKUP(A553,'[2]BASE 2022'!$E$5:$AX$1380,18,0)</f>
        <v>44579</v>
      </c>
      <c r="C553" s="33">
        <f>VLOOKUP(A553,'[2]BASE 2022'!$E$5:$AX$1380,28,0)</f>
        <v>44580</v>
      </c>
      <c r="D553" s="26" t="str">
        <f>VLOOKUP(A553,'[2]BASE 2022'!$E$5:$AX$1380,24,0)</f>
        <v>Prestación de Servicios  de Apoyo a la Gestión</v>
      </c>
      <c r="E553" s="19" t="s">
        <v>2326</v>
      </c>
      <c r="F553" s="19" t="s">
        <v>1003</v>
      </c>
      <c r="G553" s="34">
        <v>31498412</v>
      </c>
      <c r="H553" s="18">
        <f>VLOOKUP(A553,'[2]BASE 2022'!$E$5:$AX$1380,37,0)</f>
        <v>44942</v>
      </c>
      <c r="I553" s="20" t="s">
        <v>339</v>
      </c>
      <c r="J553" s="35" t="s">
        <v>1940</v>
      </c>
      <c r="K553" s="48">
        <v>1</v>
      </c>
      <c r="L553" s="36">
        <v>2672593</v>
      </c>
      <c r="M553" s="36"/>
      <c r="N553" s="37">
        <v>34171005</v>
      </c>
      <c r="O553" s="38">
        <v>0.95580110497237569</v>
      </c>
      <c r="P553" s="22"/>
      <c r="Q553" s="23"/>
      <c r="R553" s="29"/>
    </row>
    <row r="554" spans="1:18" ht="17.25" customHeight="1" x14ac:dyDescent="0.25">
      <c r="A554" s="51">
        <v>543</v>
      </c>
      <c r="B554" s="17">
        <f>VLOOKUP(A554,'[2]BASE 2022'!$E$5:$AX$1380,18,0)</f>
        <v>44578</v>
      </c>
      <c r="C554" s="33">
        <f>VLOOKUP(A554,'[2]BASE 2022'!$E$5:$AX$1380,28,0)</f>
        <v>44582</v>
      </c>
      <c r="D554" s="26" t="str">
        <f>VLOOKUP(A554,'[2]BASE 2022'!$E$5:$AX$1380,24,0)</f>
        <v>Prestación de Servicios Profesionales</v>
      </c>
      <c r="E554" s="19" t="s">
        <v>407</v>
      </c>
      <c r="F554" s="19" t="s">
        <v>1004</v>
      </c>
      <c r="G554" s="34">
        <v>101970000</v>
      </c>
      <c r="H554" s="18">
        <f>VLOOKUP(A554,'[2]BASE 2022'!$E$5:$AX$1380,37,0)</f>
        <v>44948</v>
      </c>
      <c r="I554" s="20" t="s">
        <v>339</v>
      </c>
      <c r="J554" s="35" t="s">
        <v>1941</v>
      </c>
      <c r="K554" s="48">
        <v>0</v>
      </c>
      <c r="L554" s="36">
        <v>0</v>
      </c>
      <c r="M554" s="36"/>
      <c r="N554" s="37">
        <v>101970000</v>
      </c>
      <c r="O554" s="38">
        <v>0.93989071038251371</v>
      </c>
      <c r="P554" s="22"/>
      <c r="Q554" s="23"/>
      <c r="R554" s="29"/>
    </row>
    <row r="555" spans="1:18" ht="17.25" customHeight="1" x14ac:dyDescent="0.25">
      <c r="A555" s="51">
        <v>544</v>
      </c>
      <c r="B555" s="17">
        <f>VLOOKUP(A555,'[2]BASE 2022'!$E$5:$AX$1380,18,0)</f>
        <v>44578</v>
      </c>
      <c r="C555" s="33">
        <f>VLOOKUP(A555,'[2]BASE 2022'!$E$5:$AX$1380,28,0)</f>
        <v>44580</v>
      </c>
      <c r="D555" s="26" t="str">
        <f>VLOOKUP(A555,'[2]BASE 2022'!$E$5:$AX$1380,24,0)</f>
        <v>Prestación de Servicios Profesionales</v>
      </c>
      <c r="E555" s="19" t="s">
        <v>70</v>
      </c>
      <c r="F555" s="19" t="s">
        <v>1005</v>
      </c>
      <c r="G555" s="34">
        <v>77000000</v>
      </c>
      <c r="H555" s="18">
        <f>VLOOKUP(A555,'[2]BASE 2022'!$E$5:$AX$1380,37,0)</f>
        <v>44925</v>
      </c>
      <c r="I555" s="20" t="s">
        <v>339</v>
      </c>
      <c r="J555" s="35" t="s">
        <v>1942</v>
      </c>
      <c r="K555" s="48">
        <v>1</v>
      </c>
      <c r="L555" s="36">
        <v>2800000</v>
      </c>
      <c r="M555" s="36"/>
      <c r="N555" s="37">
        <v>79800000</v>
      </c>
      <c r="O555" s="38">
        <v>1</v>
      </c>
      <c r="P555" s="22"/>
      <c r="Q555" s="23"/>
      <c r="R555" s="29"/>
    </row>
    <row r="556" spans="1:18" ht="17.25" customHeight="1" x14ac:dyDescent="0.25">
      <c r="A556" s="51">
        <v>545</v>
      </c>
      <c r="B556" s="17">
        <f>VLOOKUP(A556,'[2]BASE 2022'!$E$5:$AX$1380,18,0)</f>
        <v>44578</v>
      </c>
      <c r="C556" s="33">
        <f>VLOOKUP(A556,'[2]BASE 2022'!$E$5:$AX$1380,28,0)</f>
        <v>44582</v>
      </c>
      <c r="D556" s="26" t="str">
        <f>VLOOKUP(A556,'[2]BASE 2022'!$E$5:$AX$1380,24,0)</f>
        <v>Prestación de Servicios Profesionales</v>
      </c>
      <c r="E556" s="19" t="s">
        <v>187</v>
      </c>
      <c r="F556" s="19" t="s">
        <v>1006</v>
      </c>
      <c r="G556" s="34">
        <v>80300000</v>
      </c>
      <c r="H556" s="18">
        <f>VLOOKUP(A556,'[2]BASE 2022'!$E$5:$AX$1380,37,0)</f>
        <v>44925</v>
      </c>
      <c r="I556" s="20" t="s">
        <v>339</v>
      </c>
      <c r="J556" s="35" t="s">
        <v>1943</v>
      </c>
      <c r="K556" s="48">
        <v>1</v>
      </c>
      <c r="L556" s="36">
        <v>2433333</v>
      </c>
      <c r="M556" s="36"/>
      <c r="N556" s="37">
        <v>82733333</v>
      </c>
      <c r="O556" s="38">
        <v>1</v>
      </c>
      <c r="P556" s="22"/>
      <c r="Q556" s="23"/>
      <c r="R556" s="29"/>
    </row>
    <row r="557" spans="1:18" ht="17.25" customHeight="1" x14ac:dyDescent="0.25">
      <c r="A557" s="51">
        <v>546</v>
      </c>
      <c r="B557" s="17">
        <f>VLOOKUP(A557,'[2]BASE 2022'!$E$5:$AX$1380,18,0)</f>
        <v>44578</v>
      </c>
      <c r="C557" s="33">
        <f>VLOOKUP(A557,'[2]BASE 2022'!$E$5:$AX$1380,28,0)</f>
        <v>44581</v>
      </c>
      <c r="D557" s="26" t="str">
        <f>VLOOKUP(A557,'[2]BASE 2022'!$E$5:$AX$1380,24,0)</f>
        <v>Prestación de Servicios Profesionales</v>
      </c>
      <c r="E557" s="19" t="s">
        <v>2894</v>
      </c>
      <c r="F557" s="19" t="s">
        <v>1007</v>
      </c>
      <c r="G557" s="34">
        <v>104500000</v>
      </c>
      <c r="H557" s="18">
        <f>VLOOKUP(A557,'[2]BASE 2022'!$E$5:$AX$1380,37,0)</f>
        <v>45015</v>
      </c>
      <c r="I557" s="20" t="s">
        <v>339</v>
      </c>
      <c r="J557" s="35" t="s">
        <v>1944</v>
      </c>
      <c r="K557" s="48">
        <v>1</v>
      </c>
      <c r="L557" s="36">
        <v>31983333</v>
      </c>
      <c r="M557" s="36"/>
      <c r="N557" s="37">
        <v>136483333</v>
      </c>
      <c r="O557" s="38">
        <v>0.79493087557603692</v>
      </c>
      <c r="P557" s="22"/>
      <c r="Q557" s="23"/>
      <c r="R557" s="29"/>
    </row>
    <row r="558" spans="1:18" ht="17.25" customHeight="1" x14ac:dyDescent="0.25">
      <c r="A558" s="51">
        <v>547</v>
      </c>
      <c r="B558" s="17">
        <f>VLOOKUP(A558,'[2]BASE 2022'!$E$5:$AX$1380,18,0)</f>
        <v>44580</v>
      </c>
      <c r="C558" s="33">
        <f>VLOOKUP(A558,'[2]BASE 2022'!$E$5:$AX$1380,28,0)</f>
        <v>44582</v>
      </c>
      <c r="D558" s="26" t="str">
        <f>VLOOKUP(A558,'[2]BASE 2022'!$E$5:$AX$1380,24,0)</f>
        <v>Prestación de Servicios Profesionales</v>
      </c>
      <c r="E558" s="19" t="s">
        <v>49</v>
      </c>
      <c r="F558" s="19" t="s">
        <v>1008</v>
      </c>
      <c r="G558" s="34">
        <v>74800000</v>
      </c>
      <c r="H558" s="18">
        <f>VLOOKUP(A558,'[2]BASE 2022'!$E$5:$AX$1380,37,0)</f>
        <v>45015</v>
      </c>
      <c r="I558" s="20" t="s">
        <v>339</v>
      </c>
      <c r="J558" s="35" t="s">
        <v>1945</v>
      </c>
      <c r="K558" s="48">
        <v>1</v>
      </c>
      <c r="L558" s="36">
        <v>22666667</v>
      </c>
      <c r="M558" s="36"/>
      <c r="N558" s="37">
        <v>97466667</v>
      </c>
      <c r="O558" s="38">
        <v>0.79445727482678985</v>
      </c>
      <c r="P558" s="22"/>
      <c r="Q558" s="23"/>
      <c r="R558" s="29"/>
    </row>
    <row r="559" spans="1:18" ht="17.25" customHeight="1" x14ac:dyDescent="0.25">
      <c r="A559" s="51">
        <v>548</v>
      </c>
      <c r="B559" s="17">
        <f>VLOOKUP(A559,'[2]BASE 2022'!$E$5:$AX$1380,18,0)</f>
        <v>44578</v>
      </c>
      <c r="C559" s="33">
        <f>VLOOKUP(A559,'[2]BASE 2022'!$E$5:$AX$1380,28,0)</f>
        <v>44581</v>
      </c>
      <c r="D559" s="26" t="str">
        <f>VLOOKUP(A559,'[2]BASE 2022'!$E$5:$AX$1380,24,0)</f>
        <v>Prestación de Servicios Profesionales</v>
      </c>
      <c r="E559" s="19" t="s">
        <v>77</v>
      </c>
      <c r="F559" s="19" t="s">
        <v>1009</v>
      </c>
      <c r="G559" s="34">
        <v>101970000</v>
      </c>
      <c r="H559" s="18">
        <f>VLOOKUP(A559,'[2]BASE 2022'!$E$5:$AX$1380,37,0)</f>
        <v>45004</v>
      </c>
      <c r="I559" s="20" t="s">
        <v>339</v>
      </c>
      <c r="J559" s="35" t="s">
        <v>1946</v>
      </c>
      <c r="K559" s="48">
        <v>1</v>
      </c>
      <c r="L559" s="36">
        <v>27810000</v>
      </c>
      <c r="M559" s="36"/>
      <c r="N559" s="37">
        <v>129780000</v>
      </c>
      <c r="O559" s="38">
        <v>0.81560283687943258</v>
      </c>
      <c r="P559" s="22"/>
      <c r="Q559" s="23"/>
      <c r="R559" s="29"/>
    </row>
    <row r="560" spans="1:18" ht="17.25" customHeight="1" x14ac:dyDescent="0.25">
      <c r="A560" s="51">
        <v>549</v>
      </c>
      <c r="B560" s="17">
        <f>VLOOKUP(A560,'[2]BASE 2022'!$E$5:$AX$1380,18,0)</f>
        <v>44581</v>
      </c>
      <c r="C560" s="33">
        <f>VLOOKUP(A560,'[2]BASE 2022'!$E$5:$AX$1380,28,0)</f>
        <v>44586</v>
      </c>
      <c r="D560" s="26" t="str">
        <f>VLOOKUP(A560,'[2]BASE 2022'!$E$5:$AX$1380,24,0)</f>
        <v>Prestación de Servicios Profesionales</v>
      </c>
      <c r="E560" s="19" t="s">
        <v>408</v>
      </c>
      <c r="F560" s="19" t="s">
        <v>1010</v>
      </c>
      <c r="G560" s="34">
        <v>101970000</v>
      </c>
      <c r="H560" s="18">
        <f>VLOOKUP(A560,'[2]BASE 2022'!$E$5:$AX$1380,37,0)</f>
        <v>44974</v>
      </c>
      <c r="I560" s="20" t="s">
        <v>339</v>
      </c>
      <c r="J560" s="35" t="s">
        <v>1947</v>
      </c>
      <c r="K560" s="48">
        <v>1</v>
      </c>
      <c r="L560" s="36">
        <v>16377000</v>
      </c>
      <c r="M560" s="36"/>
      <c r="N560" s="37">
        <v>118347000</v>
      </c>
      <c r="O560" s="38">
        <v>0.87628865979381443</v>
      </c>
      <c r="P560" s="22"/>
      <c r="Q560" s="23"/>
      <c r="R560" s="29"/>
    </row>
    <row r="561" spans="1:18" ht="17.25" customHeight="1" x14ac:dyDescent="0.25">
      <c r="A561" s="51">
        <v>550</v>
      </c>
      <c r="B561" s="17">
        <f>VLOOKUP(A561,'[2]BASE 2022'!$E$5:$AX$1380,18,0)</f>
        <v>44579</v>
      </c>
      <c r="C561" s="33">
        <f>VLOOKUP(A561,'[2]BASE 2022'!$E$5:$AX$1380,28,0)</f>
        <v>44581</v>
      </c>
      <c r="D561" s="26" t="str">
        <f>VLOOKUP(A561,'[2]BASE 2022'!$E$5:$AX$1380,24,0)</f>
        <v>Prestación de Servicios Profesionales</v>
      </c>
      <c r="E561" s="19" t="s">
        <v>2895</v>
      </c>
      <c r="F561" s="19" t="s">
        <v>1011</v>
      </c>
      <c r="G561" s="34">
        <v>60950000</v>
      </c>
      <c r="H561" s="18">
        <f>VLOOKUP(A561,'[2]BASE 2022'!$E$5:$AX$1380,37,0)</f>
        <v>44930</v>
      </c>
      <c r="I561" s="20" t="s">
        <v>339</v>
      </c>
      <c r="J561" s="35" t="s">
        <v>1948</v>
      </c>
      <c r="K561" s="48">
        <v>0</v>
      </c>
      <c r="L561" s="36">
        <v>0</v>
      </c>
      <c r="M561" s="36"/>
      <c r="N561" s="37">
        <v>60950000</v>
      </c>
      <c r="O561" s="38">
        <v>0.98853868194842409</v>
      </c>
      <c r="P561" s="22"/>
      <c r="Q561" s="23"/>
      <c r="R561" s="29"/>
    </row>
    <row r="562" spans="1:18" ht="17.25" customHeight="1" x14ac:dyDescent="0.25">
      <c r="A562" s="51">
        <v>551</v>
      </c>
      <c r="B562" s="17">
        <f>VLOOKUP(A562,'[2]BASE 2022'!$E$5:$AX$1380,18,0)</f>
        <v>44579</v>
      </c>
      <c r="C562" s="33">
        <f>VLOOKUP(A562,'[2]BASE 2022'!$E$5:$AX$1380,28,0)</f>
        <v>44581</v>
      </c>
      <c r="D562" s="26" t="str">
        <f>VLOOKUP(A562,'[2]BASE 2022'!$E$5:$AX$1380,24,0)</f>
        <v>Prestación de Servicios Profesionales</v>
      </c>
      <c r="E562" s="19" t="s">
        <v>2896</v>
      </c>
      <c r="F562" s="19" t="s">
        <v>1012</v>
      </c>
      <c r="G562" s="34">
        <v>41715000</v>
      </c>
      <c r="H562" s="18">
        <f>VLOOKUP(A562,'[2]BASE 2022'!$E$5:$AX$1380,37,0)</f>
        <v>44853</v>
      </c>
      <c r="I562" s="20" t="s">
        <v>339</v>
      </c>
      <c r="J562" s="35" t="s">
        <v>1949</v>
      </c>
      <c r="K562" s="48">
        <v>0</v>
      </c>
      <c r="L562" s="36">
        <v>0</v>
      </c>
      <c r="M562" s="36"/>
      <c r="N562" s="37">
        <v>41715000</v>
      </c>
      <c r="O562" s="38">
        <v>1</v>
      </c>
      <c r="P562" s="22"/>
      <c r="Q562" s="23"/>
      <c r="R562" s="29"/>
    </row>
    <row r="563" spans="1:18" ht="17.25" customHeight="1" x14ac:dyDescent="0.25">
      <c r="A563" s="51">
        <v>552</v>
      </c>
      <c r="B563" s="17">
        <f>VLOOKUP(A563,'[2]BASE 2022'!$E$5:$AX$1380,18,0)</f>
        <v>44579</v>
      </c>
      <c r="C563" s="33">
        <f>VLOOKUP(A563,'[2]BASE 2022'!$E$5:$AX$1380,28,0)</f>
        <v>44580</v>
      </c>
      <c r="D563" s="26" t="str">
        <f>VLOOKUP(A563,'[2]BASE 2022'!$E$5:$AX$1380,24,0)</f>
        <v>Prestación de Servicios Profesionales</v>
      </c>
      <c r="E563" s="19" t="s">
        <v>2327</v>
      </c>
      <c r="F563" s="19" t="s">
        <v>714</v>
      </c>
      <c r="G563" s="34">
        <v>73645000</v>
      </c>
      <c r="H563" s="18">
        <f>VLOOKUP(A563,'[2]BASE 2022'!$E$5:$AX$1380,37,0)</f>
        <v>44931</v>
      </c>
      <c r="I563" s="20" t="s">
        <v>339</v>
      </c>
      <c r="J563" s="35" t="s">
        <v>1950</v>
      </c>
      <c r="K563" s="48">
        <v>0</v>
      </c>
      <c r="L563" s="36">
        <v>0</v>
      </c>
      <c r="M563" s="36"/>
      <c r="N563" s="37">
        <v>73645000</v>
      </c>
      <c r="O563" s="38">
        <v>0.98575498575498577</v>
      </c>
      <c r="P563" s="22"/>
      <c r="Q563" s="23"/>
      <c r="R563" s="29"/>
    </row>
    <row r="564" spans="1:18" ht="17.25" customHeight="1" x14ac:dyDescent="0.25">
      <c r="A564" s="51">
        <v>553</v>
      </c>
      <c r="B564" s="17">
        <f>VLOOKUP(A564,'[2]BASE 2022'!$E$5:$AX$1380,18,0)</f>
        <v>44579</v>
      </c>
      <c r="C564" s="33">
        <f>VLOOKUP(A564,'[2]BASE 2022'!$E$5:$AX$1380,28,0)</f>
        <v>44580</v>
      </c>
      <c r="D564" s="26" t="str">
        <f>VLOOKUP(A564,'[2]BASE 2022'!$E$5:$AX$1380,24,0)</f>
        <v>Prestación de Servicios  de Apoyo a la Gestión</v>
      </c>
      <c r="E564" s="19" t="s">
        <v>2269</v>
      </c>
      <c r="F564" s="19" t="s">
        <v>1013</v>
      </c>
      <c r="G564" s="34">
        <v>44000000</v>
      </c>
      <c r="H564" s="18">
        <f>VLOOKUP(A564,'[2]BASE 2022'!$E$5:$AX$1380,37,0)</f>
        <v>44925</v>
      </c>
      <c r="I564" s="20" t="s">
        <v>339</v>
      </c>
      <c r="J564" s="35" t="s">
        <v>1951</v>
      </c>
      <c r="K564" s="48">
        <v>1</v>
      </c>
      <c r="L564" s="36">
        <v>1600000</v>
      </c>
      <c r="M564" s="36"/>
      <c r="N564" s="37">
        <v>45600000</v>
      </c>
      <c r="O564" s="38">
        <v>1</v>
      </c>
      <c r="P564" s="22"/>
      <c r="Q564" s="23"/>
      <c r="R564" s="29"/>
    </row>
    <row r="565" spans="1:18" ht="17.25" customHeight="1" x14ac:dyDescent="0.25">
      <c r="A565" s="51">
        <v>554</v>
      </c>
      <c r="B565" s="17">
        <f>VLOOKUP(A565,'[2]BASE 2022'!$E$5:$AX$1380,18,0)</f>
        <v>44578</v>
      </c>
      <c r="C565" s="33">
        <f>VLOOKUP(A565,'[2]BASE 2022'!$E$5:$AX$1380,28,0)</f>
        <v>44580</v>
      </c>
      <c r="D565" s="26" t="str">
        <f>VLOOKUP(A565,'[2]BASE 2022'!$E$5:$AX$1380,24,0)</f>
        <v>Prestación de Servicios Profesionales</v>
      </c>
      <c r="E565" s="19" t="s">
        <v>345</v>
      </c>
      <c r="F565" s="19" t="s">
        <v>1014</v>
      </c>
      <c r="G565" s="34">
        <v>172500000</v>
      </c>
      <c r="H565" s="18">
        <f>VLOOKUP(A565,'[2]BASE 2022'!$E$5:$AX$1380,37,0)</f>
        <v>45034</v>
      </c>
      <c r="I565" s="20" t="s">
        <v>339</v>
      </c>
      <c r="J565" s="35" t="s">
        <v>1952</v>
      </c>
      <c r="K565" s="48">
        <v>1</v>
      </c>
      <c r="L565" s="36">
        <v>52500000</v>
      </c>
      <c r="M565" s="36"/>
      <c r="N565" s="37">
        <v>225000000</v>
      </c>
      <c r="O565" s="38">
        <v>0.76211453744493396</v>
      </c>
      <c r="P565" s="22"/>
      <c r="Q565" s="23"/>
      <c r="R565" s="29"/>
    </row>
    <row r="566" spans="1:18" ht="17.25" customHeight="1" x14ac:dyDescent="0.25">
      <c r="A566" s="51">
        <v>555</v>
      </c>
      <c r="B566" s="17">
        <f>VLOOKUP(A566,'[2]BASE 2022'!$E$5:$AX$1380,18,0)</f>
        <v>44580</v>
      </c>
      <c r="C566" s="33">
        <f>VLOOKUP(A566,'[2]BASE 2022'!$E$5:$AX$1380,28,0)</f>
        <v>44581</v>
      </c>
      <c r="D566" s="26" t="str">
        <f>VLOOKUP(A566,'[2]BASE 2022'!$E$5:$AX$1380,24,0)</f>
        <v>Prestación de Servicios Profesionales</v>
      </c>
      <c r="E566" s="19" t="s">
        <v>71</v>
      </c>
      <c r="F566" s="19" t="s">
        <v>59</v>
      </c>
      <c r="G566" s="34">
        <v>58879950</v>
      </c>
      <c r="H566" s="18">
        <f>VLOOKUP(A566,'[2]BASE 2022'!$E$5:$AX$1380,37,0)</f>
        <v>44941</v>
      </c>
      <c r="I566" s="20" t="s">
        <v>339</v>
      </c>
      <c r="J566" s="35" t="s">
        <v>1953</v>
      </c>
      <c r="K566" s="48">
        <v>1</v>
      </c>
      <c r="L566" s="36">
        <v>8955850</v>
      </c>
      <c r="M566" s="36"/>
      <c r="N566" s="37">
        <v>67835800</v>
      </c>
      <c r="O566" s="38">
        <v>0.95833333333333337</v>
      </c>
      <c r="P566" s="22"/>
      <c r="Q566" s="23"/>
      <c r="R566" s="29"/>
    </row>
    <row r="567" spans="1:18" ht="17.25" customHeight="1" x14ac:dyDescent="0.25">
      <c r="A567" s="51">
        <v>556</v>
      </c>
      <c r="B567" s="17">
        <f>VLOOKUP(A567,'[2]BASE 2022'!$E$5:$AX$1380,18,0)</f>
        <v>44578</v>
      </c>
      <c r="C567" s="33">
        <f>VLOOKUP(A567,'[2]BASE 2022'!$E$5:$AX$1380,28,0)</f>
        <v>44580</v>
      </c>
      <c r="D567" s="26" t="str">
        <f>VLOOKUP(A567,'[2]BASE 2022'!$E$5:$AX$1380,24,0)</f>
        <v>Prestación de Servicios Profesionales</v>
      </c>
      <c r="E567" s="19" t="s">
        <v>178</v>
      </c>
      <c r="F567" s="19" t="s">
        <v>59</v>
      </c>
      <c r="G567" s="34">
        <v>58879950</v>
      </c>
      <c r="H567" s="18">
        <f>VLOOKUP(A567,'[2]BASE 2022'!$E$5:$AX$1380,37,0)</f>
        <v>44940</v>
      </c>
      <c r="I567" s="20" t="s">
        <v>339</v>
      </c>
      <c r="J567" s="35" t="s">
        <v>1954</v>
      </c>
      <c r="K567" s="48">
        <v>1</v>
      </c>
      <c r="L567" s="36">
        <v>8955850</v>
      </c>
      <c r="M567" s="36"/>
      <c r="N567" s="37">
        <v>67835800</v>
      </c>
      <c r="O567" s="38">
        <v>0.96111111111111114</v>
      </c>
      <c r="P567" s="22"/>
      <c r="Q567" s="23"/>
      <c r="R567" s="29"/>
    </row>
    <row r="568" spans="1:18" ht="17.25" customHeight="1" x14ac:dyDescent="0.25">
      <c r="A568" s="51">
        <v>557</v>
      </c>
      <c r="B568" s="17">
        <f>VLOOKUP(A568,'[2]BASE 2022'!$E$5:$AX$1380,18,0)</f>
        <v>44578</v>
      </c>
      <c r="C568" s="33">
        <f>VLOOKUP(A568,'[2]BASE 2022'!$E$5:$AX$1380,28,0)</f>
        <v>44580</v>
      </c>
      <c r="D568" s="26" t="str">
        <f>VLOOKUP(A568,'[2]BASE 2022'!$E$5:$AX$1380,24,0)</f>
        <v>Prestación de Servicios Profesionales</v>
      </c>
      <c r="E568" s="19" t="s">
        <v>68</v>
      </c>
      <c r="F568" s="19" t="s">
        <v>59</v>
      </c>
      <c r="G568" s="34">
        <v>58879950</v>
      </c>
      <c r="H568" s="18">
        <f>VLOOKUP(A568,'[2]BASE 2022'!$E$5:$AX$1380,37,0)</f>
        <v>44940</v>
      </c>
      <c r="I568" s="20" t="s">
        <v>339</v>
      </c>
      <c r="J568" s="35" t="s">
        <v>1955</v>
      </c>
      <c r="K568" s="48">
        <v>1</v>
      </c>
      <c r="L568" s="36">
        <v>8955850</v>
      </c>
      <c r="M568" s="36"/>
      <c r="N568" s="37">
        <v>67835800</v>
      </c>
      <c r="O568" s="38">
        <v>0.96111111111111114</v>
      </c>
      <c r="P568" s="22"/>
      <c r="Q568" s="23"/>
      <c r="R568" s="29"/>
    </row>
    <row r="569" spans="1:18" ht="17.25" customHeight="1" x14ac:dyDescent="0.25">
      <c r="A569" s="51">
        <v>558</v>
      </c>
      <c r="B569" s="17">
        <f>VLOOKUP(A569,'[2]BASE 2022'!$E$5:$AX$1380,18,0)</f>
        <v>44578</v>
      </c>
      <c r="C569" s="33">
        <f>VLOOKUP(A569,'[2]BASE 2022'!$E$5:$AX$1380,28,0)</f>
        <v>44580</v>
      </c>
      <c r="D569" s="26" t="str">
        <f>VLOOKUP(A569,'[2]BASE 2022'!$E$5:$AX$1380,24,0)</f>
        <v>Prestación de Servicios Profesionales</v>
      </c>
      <c r="E569" s="19" t="s">
        <v>1286</v>
      </c>
      <c r="F569" s="19" t="s">
        <v>59</v>
      </c>
      <c r="G569" s="34">
        <v>58879950</v>
      </c>
      <c r="H569" s="18">
        <f>VLOOKUP(A569,'[2]BASE 2022'!$E$5:$AX$1380,37,0)</f>
        <v>44940</v>
      </c>
      <c r="I569" s="20" t="s">
        <v>339</v>
      </c>
      <c r="J569" s="35" t="s">
        <v>1956</v>
      </c>
      <c r="K569" s="48">
        <v>1</v>
      </c>
      <c r="L569" s="36">
        <v>8955850</v>
      </c>
      <c r="M569" s="36"/>
      <c r="N569" s="37">
        <v>67835800</v>
      </c>
      <c r="O569" s="38">
        <v>0.96111111111111114</v>
      </c>
      <c r="P569" s="22"/>
      <c r="Q569" s="23"/>
      <c r="R569" s="29"/>
    </row>
    <row r="570" spans="1:18" ht="17.25" customHeight="1" x14ac:dyDescent="0.25">
      <c r="A570" s="51">
        <v>559</v>
      </c>
      <c r="B570" s="17">
        <f>VLOOKUP(A570,'[2]BASE 2022'!$E$5:$AX$1380,18,0)</f>
        <v>44578</v>
      </c>
      <c r="C570" s="33">
        <f>VLOOKUP(A570,'[2]BASE 2022'!$E$5:$AX$1380,28,0)</f>
        <v>44585</v>
      </c>
      <c r="D570" s="26" t="str">
        <f>VLOOKUP(A570,'[2]BASE 2022'!$E$5:$AX$1380,24,0)</f>
        <v>Prestación de Servicios Profesionales</v>
      </c>
      <c r="E570" s="19" t="s">
        <v>133</v>
      </c>
      <c r="F570" s="19" t="s">
        <v>132</v>
      </c>
      <c r="G570" s="34">
        <v>73520370</v>
      </c>
      <c r="H570" s="18">
        <f>VLOOKUP(A570,'[2]BASE 2022'!$E$5:$AX$1380,37,0)</f>
        <v>44928</v>
      </c>
      <c r="I570" s="20" t="s">
        <v>339</v>
      </c>
      <c r="J570" s="35" t="s">
        <v>1957</v>
      </c>
      <c r="K570" s="48">
        <v>0</v>
      </c>
      <c r="L570" s="36">
        <v>0</v>
      </c>
      <c r="M570" s="36"/>
      <c r="N570" s="37">
        <v>73520370</v>
      </c>
      <c r="O570" s="38">
        <v>0.99416909620991256</v>
      </c>
      <c r="P570" s="22"/>
      <c r="Q570" s="23"/>
      <c r="R570" s="29"/>
    </row>
    <row r="571" spans="1:18" ht="17.25" customHeight="1" x14ac:dyDescent="0.25">
      <c r="A571" s="51">
        <v>560</v>
      </c>
      <c r="B571" s="17">
        <f>VLOOKUP(A571,'[2]BASE 2022'!$E$5:$AX$1380,18,0)</f>
        <v>44578</v>
      </c>
      <c r="C571" s="33">
        <f>VLOOKUP(A571,'[2]BASE 2022'!$E$5:$AX$1380,28,0)</f>
        <v>44580</v>
      </c>
      <c r="D571" s="26" t="str">
        <f>VLOOKUP(A571,'[2]BASE 2022'!$E$5:$AX$1380,24,0)</f>
        <v>Prestación de Servicios Profesionales</v>
      </c>
      <c r="E571" s="19" t="s">
        <v>1287</v>
      </c>
      <c r="F571" s="19" t="s">
        <v>1015</v>
      </c>
      <c r="G571" s="34">
        <v>64596450</v>
      </c>
      <c r="H571" s="18">
        <f>VLOOKUP(A571,'[2]BASE 2022'!$E$5:$AX$1380,37,0)</f>
        <v>44922</v>
      </c>
      <c r="I571" s="20" t="s">
        <v>339</v>
      </c>
      <c r="J571" s="35" t="s">
        <v>1958</v>
      </c>
      <c r="K571" s="48">
        <v>0</v>
      </c>
      <c r="L571" s="36">
        <v>0</v>
      </c>
      <c r="M571" s="36"/>
      <c r="N571" s="37">
        <v>64596450</v>
      </c>
      <c r="O571" s="38">
        <v>1</v>
      </c>
      <c r="P571" s="22"/>
      <c r="Q571" s="23"/>
      <c r="R571" s="29"/>
    </row>
    <row r="572" spans="1:18" ht="17.25" customHeight="1" x14ac:dyDescent="0.25">
      <c r="A572" s="51">
        <v>561</v>
      </c>
      <c r="B572" s="17">
        <f>VLOOKUP(A572,'[2]BASE 2022'!$E$5:$AX$1380,18,0)</f>
        <v>44579</v>
      </c>
      <c r="C572" s="33">
        <f>VLOOKUP(A572,'[2]BASE 2022'!$E$5:$AX$1380,28,0)</f>
        <v>44581</v>
      </c>
      <c r="D572" s="26" t="str">
        <f>VLOOKUP(A572,'[2]BASE 2022'!$E$5:$AX$1380,24,0)</f>
        <v>Prestación de Servicios Profesionales</v>
      </c>
      <c r="E572" s="19" t="s">
        <v>2511</v>
      </c>
      <c r="F572" s="19" t="s">
        <v>132</v>
      </c>
      <c r="G572" s="34">
        <v>74623500</v>
      </c>
      <c r="H572" s="18">
        <f>VLOOKUP(A572,'[2]BASE 2022'!$E$5:$AX$1380,37,0)</f>
        <v>44942</v>
      </c>
      <c r="I572" s="20" t="s">
        <v>339</v>
      </c>
      <c r="J572" s="35" t="s">
        <v>1959</v>
      </c>
      <c r="K572" s="48">
        <v>1</v>
      </c>
      <c r="L572" s="36">
        <v>2286600</v>
      </c>
      <c r="M572" s="36"/>
      <c r="N572" s="37">
        <v>76910100</v>
      </c>
      <c r="O572" s="38">
        <v>0.95567867036011078</v>
      </c>
      <c r="P572" s="22"/>
      <c r="Q572" s="23"/>
      <c r="R572" s="29"/>
    </row>
    <row r="573" spans="1:18" ht="17.25" customHeight="1" x14ac:dyDescent="0.25">
      <c r="A573" s="51">
        <v>562</v>
      </c>
      <c r="B573" s="17">
        <f>VLOOKUP(A573,'[2]BASE 2022'!$E$5:$AX$1380,18,0)</f>
        <v>44578</v>
      </c>
      <c r="C573" s="33">
        <f>VLOOKUP(A573,'[2]BASE 2022'!$E$5:$AX$1380,28,0)</f>
        <v>44580</v>
      </c>
      <c r="D573" s="26" t="str">
        <f>VLOOKUP(A573,'[2]BASE 2022'!$E$5:$AX$1380,24,0)</f>
        <v>Prestación de Servicios Profesionales</v>
      </c>
      <c r="E573" s="19" t="s">
        <v>142</v>
      </c>
      <c r="F573" s="19" t="s">
        <v>59</v>
      </c>
      <c r="G573" s="34">
        <v>64596450</v>
      </c>
      <c r="H573" s="18">
        <f>VLOOKUP(A573,'[2]BASE 2022'!$E$5:$AX$1380,37,0)</f>
        <v>44922</v>
      </c>
      <c r="I573" s="20" t="s">
        <v>339</v>
      </c>
      <c r="J573" s="35" t="s">
        <v>1960</v>
      </c>
      <c r="K573" s="48">
        <v>0</v>
      </c>
      <c r="L573" s="36">
        <v>0</v>
      </c>
      <c r="M573" s="36"/>
      <c r="N573" s="37">
        <v>64596450</v>
      </c>
      <c r="O573" s="38">
        <v>1</v>
      </c>
      <c r="P573" s="22"/>
      <c r="Q573" s="23"/>
      <c r="R573" s="29"/>
    </row>
    <row r="574" spans="1:18" ht="17.25" customHeight="1" x14ac:dyDescent="0.25">
      <c r="A574" s="51">
        <v>563</v>
      </c>
      <c r="B574" s="17">
        <f>VLOOKUP(A574,'[2]BASE 2022'!$E$5:$AX$1380,18,0)</f>
        <v>44579</v>
      </c>
      <c r="C574" s="33">
        <f>VLOOKUP(A574,'[2]BASE 2022'!$E$5:$AX$1380,28,0)</f>
        <v>44580</v>
      </c>
      <c r="D574" s="26" t="str">
        <f>VLOOKUP(A574,'[2]BASE 2022'!$E$5:$AX$1380,24,0)</f>
        <v>Prestación de Servicios Profesionales</v>
      </c>
      <c r="E574" s="19" t="s">
        <v>332</v>
      </c>
      <c r="F574" s="19" t="s">
        <v>59</v>
      </c>
      <c r="G574" s="34">
        <v>64596450</v>
      </c>
      <c r="H574" s="18">
        <f>VLOOKUP(A574,'[2]BASE 2022'!$E$5:$AX$1380,37,0)</f>
        <v>44922</v>
      </c>
      <c r="I574" s="20" t="s">
        <v>339</v>
      </c>
      <c r="J574" s="35" t="s">
        <v>1961</v>
      </c>
      <c r="K574" s="48">
        <v>0</v>
      </c>
      <c r="L574" s="36">
        <v>0</v>
      </c>
      <c r="M574" s="36"/>
      <c r="N574" s="37">
        <v>64596450</v>
      </c>
      <c r="O574" s="38">
        <v>1</v>
      </c>
      <c r="P574" s="22"/>
      <c r="Q574" s="23"/>
      <c r="R574" s="29"/>
    </row>
    <row r="575" spans="1:18" ht="17.25" customHeight="1" x14ac:dyDescent="0.25">
      <c r="A575" s="51">
        <v>564</v>
      </c>
      <c r="B575" s="17">
        <f>VLOOKUP(A575,'[2]BASE 2022'!$E$5:$AX$1380,18,0)</f>
        <v>44579</v>
      </c>
      <c r="C575" s="33">
        <f>VLOOKUP(A575,'[2]BASE 2022'!$E$5:$AX$1380,28,0)</f>
        <v>44582</v>
      </c>
      <c r="D575" s="26" t="str">
        <f>VLOOKUP(A575,'[2]BASE 2022'!$E$5:$AX$1380,24,0)</f>
        <v>Prestación de Servicios Profesionales</v>
      </c>
      <c r="E575" s="19" t="s">
        <v>279</v>
      </c>
      <c r="F575" s="19" t="s">
        <v>59</v>
      </c>
      <c r="G575" s="34">
        <v>64596450</v>
      </c>
      <c r="H575" s="18">
        <f>VLOOKUP(A575,'[2]BASE 2022'!$E$5:$AX$1380,37,0)</f>
        <v>44940</v>
      </c>
      <c r="I575" s="20" t="s">
        <v>339</v>
      </c>
      <c r="J575" s="35" t="s">
        <v>1962</v>
      </c>
      <c r="K575" s="48">
        <v>1</v>
      </c>
      <c r="L575" s="36">
        <v>2858250</v>
      </c>
      <c r="M575" s="36"/>
      <c r="N575" s="37">
        <v>67454700</v>
      </c>
      <c r="O575" s="38">
        <v>0.96089385474860334</v>
      </c>
      <c r="P575" s="22"/>
      <c r="Q575" s="23"/>
      <c r="R575" s="29"/>
    </row>
    <row r="576" spans="1:18" ht="17.25" customHeight="1" x14ac:dyDescent="0.25">
      <c r="A576" s="51">
        <v>565</v>
      </c>
      <c r="B576" s="17">
        <f>VLOOKUP(A576,'[2]BASE 2022'!$E$5:$AX$1380,18,0)</f>
        <v>44579</v>
      </c>
      <c r="C576" s="33">
        <f>VLOOKUP(A576,'[2]BASE 2022'!$E$5:$AX$1380,28,0)</f>
        <v>44581</v>
      </c>
      <c r="D576" s="26" t="str">
        <f>VLOOKUP(A576,'[2]BASE 2022'!$E$5:$AX$1380,24,0)</f>
        <v>Prestación de Servicios Profesionales</v>
      </c>
      <c r="E576" s="19" t="s">
        <v>195</v>
      </c>
      <c r="F576" s="19" t="s">
        <v>59</v>
      </c>
      <c r="G576" s="34">
        <v>65739750</v>
      </c>
      <c r="H576" s="18">
        <f>VLOOKUP(A576,'[2]BASE 2022'!$E$5:$AX$1380,37,0)</f>
        <v>44940</v>
      </c>
      <c r="I576" s="20" t="s">
        <v>339</v>
      </c>
      <c r="J576" s="35" t="s">
        <v>1963</v>
      </c>
      <c r="K576" s="48">
        <v>1</v>
      </c>
      <c r="L576" s="36">
        <v>1905500</v>
      </c>
      <c r="M576" s="36"/>
      <c r="N576" s="37">
        <v>67645250</v>
      </c>
      <c r="O576" s="38">
        <v>0.96100278551532037</v>
      </c>
      <c r="P576" s="22"/>
      <c r="Q576" s="23"/>
      <c r="R576" s="29"/>
    </row>
    <row r="577" spans="1:18" ht="17.25" customHeight="1" x14ac:dyDescent="0.25">
      <c r="A577" s="51">
        <v>566</v>
      </c>
      <c r="B577" s="17">
        <f>VLOOKUP(A577,'[2]BASE 2022'!$E$5:$AX$1380,18,0)</f>
        <v>44579</v>
      </c>
      <c r="C577" s="33">
        <f>VLOOKUP(A577,'[2]BASE 2022'!$E$5:$AX$1380,28,0)</f>
        <v>44580</v>
      </c>
      <c r="D577" s="26" t="str">
        <f>VLOOKUP(A577,'[2]BASE 2022'!$E$5:$AX$1380,24,0)</f>
        <v>Prestación de Servicios Profesionales</v>
      </c>
      <c r="E577" s="19" t="s">
        <v>157</v>
      </c>
      <c r="F577" s="19" t="s">
        <v>59</v>
      </c>
      <c r="G577" s="34">
        <v>64596450</v>
      </c>
      <c r="H577" s="18">
        <f>VLOOKUP(A577,'[2]BASE 2022'!$E$5:$AX$1380,37,0)</f>
        <v>44922</v>
      </c>
      <c r="I577" s="20" t="s">
        <v>339</v>
      </c>
      <c r="J577" s="35" t="s">
        <v>1964</v>
      </c>
      <c r="K577" s="48">
        <v>0</v>
      </c>
      <c r="L577" s="36">
        <v>0</v>
      </c>
      <c r="M577" s="36"/>
      <c r="N577" s="37">
        <v>64596450</v>
      </c>
      <c r="O577" s="38">
        <v>1</v>
      </c>
      <c r="P577" s="22"/>
      <c r="Q577" s="23"/>
      <c r="R577" s="29"/>
    </row>
    <row r="578" spans="1:18" ht="17.25" customHeight="1" x14ac:dyDescent="0.25">
      <c r="A578" s="51">
        <v>567</v>
      </c>
      <c r="B578" s="17">
        <f>VLOOKUP(A578,'[2]BASE 2022'!$E$5:$AX$1380,18,0)</f>
        <v>44579</v>
      </c>
      <c r="C578" s="33">
        <f>VLOOKUP(A578,'[2]BASE 2022'!$E$5:$AX$1380,28,0)</f>
        <v>44581</v>
      </c>
      <c r="D578" s="26" t="str">
        <f>VLOOKUP(A578,'[2]BASE 2022'!$E$5:$AX$1380,24,0)</f>
        <v>Prestación de Servicios Profesionales</v>
      </c>
      <c r="E578" s="19" t="s">
        <v>375</v>
      </c>
      <c r="F578" s="19" t="s">
        <v>657</v>
      </c>
      <c r="G578" s="34">
        <v>57946667</v>
      </c>
      <c r="H578" s="18">
        <f>VLOOKUP(A578,'[2]BASE 2022'!$E$5:$AX$1380,37,0)</f>
        <v>44912</v>
      </c>
      <c r="I578" s="20" t="s">
        <v>339</v>
      </c>
      <c r="J578" s="35" t="s">
        <v>1965</v>
      </c>
      <c r="K578" s="48">
        <v>0</v>
      </c>
      <c r="L578" s="36">
        <v>0</v>
      </c>
      <c r="M578" s="36"/>
      <c r="N578" s="37">
        <v>57946667</v>
      </c>
      <c r="O578" s="38">
        <v>1</v>
      </c>
      <c r="P578" s="22"/>
      <c r="Q578" s="23"/>
      <c r="R578" s="29"/>
    </row>
    <row r="579" spans="1:18" ht="17.25" customHeight="1" x14ac:dyDescent="0.25">
      <c r="A579" s="51">
        <v>568</v>
      </c>
      <c r="B579" s="17">
        <f>VLOOKUP(A579,'[2]BASE 2022'!$E$5:$AX$1380,18,0)</f>
        <v>44579</v>
      </c>
      <c r="C579" s="33">
        <f>VLOOKUP(A579,'[2]BASE 2022'!$E$5:$AX$1380,28,0)</f>
        <v>44580</v>
      </c>
      <c r="D579" s="26" t="str">
        <f>VLOOKUP(A579,'[2]BASE 2022'!$E$5:$AX$1380,24,0)</f>
        <v>Prestación de Servicios Profesionales</v>
      </c>
      <c r="E579" s="19" t="s">
        <v>2512</v>
      </c>
      <c r="F579" s="19" t="s">
        <v>166</v>
      </c>
      <c r="G579" s="34">
        <v>64596450</v>
      </c>
      <c r="H579" s="18">
        <f>VLOOKUP(A579,'[2]BASE 2022'!$E$5:$AX$1380,37,0)</f>
        <v>44922</v>
      </c>
      <c r="I579" s="20" t="s">
        <v>339</v>
      </c>
      <c r="J579" s="35" t="s">
        <v>1966</v>
      </c>
      <c r="K579" s="48">
        <v>0</v>
      </c>
      <c r="L579" s="36">
        <v>0</v>
      </c>
      <c r="M579" s="36"/>
      <c r="N579" s="37">
        <v>64596450</v>
      </c>
      <c r="O579" s="38">
        <v>1</v>
      </c>
      <c r="P579" s="22"/>
      <c r="Q579" s="23"/>
      <c r="R579" s="29"/>
    </row>
    <row r="580" spans="1:18" ht="17.25" customHeight="1" x14ac:dyDescent="0.25">
      <c r="A580" s="51">
        <v>569</v>
      </c>
      <c r="B580" s="17">
        <f>VLOOKUP(A580,'[2]BASE 2022'!$E$5:$AX$1380,18,0)</f>
        <v>44579</v>
      </c>
      <c r="C580" s="33">
        <f>VLOOKUP(A580,'[2]BASE 2022'!$E$5:$AX$1380,28,0)</f>
        <v>44580</v>
      </c>
      <c r="D580" s="26" t="str">
        <f>VLOOKUP(A580,'[2]BASE 2022'!$E$5:$AX$1380,24,0)</f>
        <v>Prestación de Servicios Profesionales</v>
      </c>
      <c r="E580" s="19" t="s">
        <v>2281</v>
      </c>
      <c r="F580" s="19" t="s">
        <v>1016</v>
      </c>
      <c r="G580" s="34">
        <v>122570000</v>
      </c>
      <c r="H580" s="18">
        <f>VLOOKUP(A580,'[2]BASE 2022'!$E$5:$AX$1380,37,0)</f>
        <v>44956</v>
      </c>
      <c r="I580" s="20" t="s">
        <v>339</v>
      </c>
      <c r="J580" s="35" t="s">
        <v>1967</v>
      </c>
      <c r="K580" s="48">
        <v>1</v>
      </c>
      <c r="L580" s="36">
        <v>11536000</v>
      </c>
      <c r="M580" s="36"/>
      <c r="N580" s="37">
        <v>134106000</v>
      </c>
      <c r="O580" s="38">
        <v>0.92021276595744683</v>
      </c>
      <c r="P580" s="22"/>
      <c r="Q580" s="23"/>
      <c r="R580" s="29"/>
    </row>
    <row r="581" spans="1:18" ht="17.25" customHeight="1" x14ac:dyDescent="0.25">
      <c r="A581" s="51">
        <v>570</v>
      </c>
      <c r="B581" s="17">
        <f>VLOOKUP(A581,'[2]BASE 2022'!$E$5:$AX$1380,18,0)</f>
        <v>44578</v>
      </c>
      <c r="C581" s="33">
        <f>VLOOKUP(A581,'[2]BASE 2022'!$E$5:$AX$1380,28,0)</f>
        <v>44580</v>
      </c>
      <c r="D581" s="26" t="str">
        <f>VLOOKUP(A581,'[2]BASE 2022'!$E$5:$AX$1380,24,0)</f>
        <v>Prestación de Servicios  de Apoyo a la Gestión</v>
      </c>
      <c r="E581" s="19" t="s">
        <v>177</v>
      </c>
      <c r="F581" s="19" t="s">
        <v>738</v>
      </c>
      <c r="G581" s="34">
        <v>21000000</v>
      </c>
      <c r="H581" s="18">
        <f>VLOOKUP(A581,'[2]BASE 2022'!$E$5:$AX$1380,37,0)</f>
        <v>44760</v>
      </c>
      <c r="I581" s="20" t="s">
        <v>339</v>
      </c>
      <c r="J581" s="35" t="s">
        <v>1968</v>
      </c>
      <c r="K581" s="48">
        <v>0</v>
      </c>
      <c r="L581" s="36">
        <v>0</v>
      </c>
      <c r="M581" s="36"/>
      <c r="N581" s="37">
        <v>21000000</v>
      </c>
      <c r="O581" s="38">
        <v>1</v>
      </c>
      <c r="P581" s="22"/>
      <c r="Q581" s="23"/>
      <c r="R581" s="29"/>
    </row>
    <row r="582" spans="1:18" ht="17.25" customHeight="1" x14ac:dyDescent="0.25">
      <c r="A582" s="51">
        <v>571</v>
      </c>
      <c r="B582" s="17">
        <f>VLOOKUP(A582,'[2]BASE 2022'!$E$5:$AX$1380,18,0)</f>
        <v>44578</v>
      </c>
      <c r="C582" s="33">
        <f>VLOOKUP(A582,'[2]BASE 2022'!$E$5:$AX$1380,28,0)</f>
        <v>44580</v>
      </c>
      <c r="D582" s="26" t="str">
        <f>VLOOKUP(A582,'[2]BASE 2022'!$E$5:$AX$1380,24,0)</f>
        <v>Prestación de Servicios Profesionales</v>
      </c>
      <c r="E582" s="19" t="s">
        <v>169</v>
      </c>
      <c r="F582" s="19" t="s">
        <v>1017</v>
      </c>
      <c r="G582" s="34">
        <v>49440000</v>
      </c>
      <c r="H582" s="18">
        <f>VLOOKUP(A582,'[2]BASE 2022'!$E$5:$AX$1380,37,0)</f>
        <v>44760</v>
      </c>
      <c r="I582" s="20" t="s">
        <v>339</v>
      </c>
      <c r="J582" s="35" t="s">
        <v>1969</v>
      </c>
      <c r="K582" s="48">
        <v>0</v>
      </c>
      <c r="L582" s="36">
        <v>0</v>
      </c>
      <c r="M582" s="36"/>
      <c r="N582" s="37">
        <v>49440000</v>
      </c>
      <c r="O582" s="38">
        <v>1</v>
      </c>
      <c r="P582" s="22"/>
      <c r="Q582" s="23"/>
      <c r="R582" s="29"/>
    </row>
    <row r="583" spans="1:18" ht="17.25" customHeight="1" x14ac:dyDescent="0.25">
      <c r="A583" s="51">
        <v>572</v>
      </c>
      <c r="B583" s="17">
        <f>VLOOKUP(A583,'[2]BASE 2022'!$E$5:$AX$1380,18,0)</f>
        <v>44578</v>
      </c>
      <c r="C583" s="33">
        <f>VLOOKUP(A583,'[2]BASE 2022'!$E$5:$AX$1380,28,0)</f>
        <v>44582</v>
      </c>
      <c r="D583" s="26" t="str">
        <f>VLOOKUP(A583,'[2]BASE 2022'!$E$5:$AX$1380,24,0)</f>
        <v>Prestación de Servicios  de Apoyo a la Gestión</v>
      </c>
      <c r="E583" s="19" t="s">
        <v>2270</v>
      </c>
      <c r="F583" s="19" t="s">
        <v>1018</v>
      </c>
      <c r="G583" s="34">
        <v>18600000</v>
      </c>
      <c r="H583" s="18">
        <f>VLOOKUP(A583,'[2]BASE 2022'!$E$5:$AX$1380,37,0)</f>
        <v>44762</v>
      </c>
      <c r="I583" s="20" t="s">
        <v>339</v>
      </c>
      <c r="J583" s="35" t="s">
        <v>1970</v>
      </c>
      <c r="K583" s="48">
        <v>0</v>
      </c>
      <c r="L583" s="36">
        <v>0</v>
      </c>
      <c r="M583" s="36"/>
      <c r="N583" s="37">
        <v>18600000</v>
      </c>
      <c r="O583" s="38">
        <v>1</v>
      </c>
      <c r="P583" s="22"/>
      <c r="Q583" s="23"/>
      <c r="R583" s="29"/>
    </row>
    <row r="584" spans="1:18" ht="17.25" customHeight="1" x14ac:dyDescent="0.25">
      <c r="A584" s="51">
        <v>573</v>
      </c>
      <c r="B584" s="17">
        <f>VLOOKUP(A584,'[2]BASE 2022'!$E$5:$AX$1380,18,0)</f>
        <v>44579</v>
      </c>
      <c r="C584" s="33">
        <f>VLOOKUP(A584,'[2]BASE 2022'!$E$5:$AX$1380,28,0)</f>
        <v>44579</v>
      </c>
      <c r="D584" s="26" t="str">
        <f>VLOOKUP(A584,'[2]BASE 2022'!$E$5:$AX$1380,24,0)</f>
        <v>Prestación de Servicios Profesionales</v>
      </c>
      <c r="E584" s="19" t="s">
        <v>1288</v>
      </c>
      <c r="F584" s="19" t="s">
        <v>1019</v>
      </c>
      <c r="G584" s="34">
        <v>73600000</v>
      </c>
      <c r="H584" s="18">
        <f>VLOOKUP(A584,'[2]BASE 2022'!$E$5:$AX$1380,37,0)</f>
        <v>44742</v>
      </c>
      <c r="I584" s="20" t="s">
        <v>339</v>
      </c>
      <c r="J584" s="35" t="s">
        <v>1971</v>
      </c>
      <c r="K584" s="48">
        <v>0</v>
      </c>
      <c r="L584" s="36">
        <v>0</v>
      </c>
      <c r="M584" s="36">
        <v>38826667</v>
      </c>
      <c r="N584" s="37">
        <v>34773333</v>
      </c>
      <c r="O584" s="38">
        <v>1</v>
      </c>
      <c r="P584" s="22"/>
      <c r="Q584" s="23"/>
      <c r="R584" s="29"/>
    </row>
    <row r="585" spans="1:18" ht="17.25" customHeight="1" x14ac:dyDescent="0.25">
      <c r="A585" s="51">
        <v>574</v>
      </c>
      <c r="B585" s="17">
        <f>VLOOKUP(A585,'[2]BASE 2022'!$E$5:$AX$1380,18,0)</f>
        <v>44579</v>
      </c>
      <c r="C585" s="33">
        <f>VLOOKUP(A585,'[2]BASE 2022'!$E$5:$AX$1380,28,0)</f>
        <v>44585</v>
      </c>
      <c r="D585" s="26" t="str">
        <f>VLOOKUP(A585,'[2]BASE 2022'!$E$5:$AX$1380,24,0)</f>
        <v>Prestación de Servicios Profesionales</v>
      </c>
      <c r="E585" s="19" t="s">
        <v>2282</v>
      </c>
      <c r="F585" s="19" t="s">
        <v>964</v>
      </c>
      <c r="G585" s="34">
        <v>43800000</v>
      </c>
      <c r="H585" s="18">
        <f>VLOOKUP(A585,'[2]BASE 2022'!$E$5:$AX$1380,37,0)</f>
        <v>44857</v>
      </c>
      <c r="I585" s="20" t="s">
        <v>339</v>
      </c>
      <c r="J585" s="35" t="s">
        <v>1972</v>
      </c>
      <c r="K585" s="48">
        <v>1</v>
      </c>
      <c r="L585" s="36">
        <v>21900000</v>
      </c>
      <c r="M585" s="36"/>
      <c r="N585" s="37">
        <v>65700000</v>
      </c>
      <c r="O585" s="38">
        <v>1</v>
      </c>
      <c r="P585" s="22"/>
      <c r="Q585" s="23"/>
      <c r="R585" s="29"/>
    </row>
    <row r="586" spans="1:18" ht="17.25" customHeight="1" x14ac:dyDescent="0.25">
      <c r="A586" s="51">
        <v>575</v>
      </c>
      <c r="B586" s="17">
        <f>VLOOKUP(A586,'[2]BASE 2022'!$E$5:$AX$1380,18,0)</f>
        <v>44579</v>
      </c>
      <c r="C586" s="33">
        <f>VLOOKUP(A586,'[2]BASE 2022'!$E$5:$AX$1380,28,0)</f>
        <v>44581</v>
      </c>
      <c r="D586" s="26" t="str">
        <f>VLOOKUP(A586,'[2]BASE 2022'!$E$5:$AX$1380,24,0)</f>
        <v>Prestación de Servicios Profesionales</v>
      </c>
      <c r="E586" s="19" t="s">
        <v>2513</v>
      </c>
      <c r="F586" s="19" t="s">
        <v>1020</v>
      </c>
      <c r="G586" s="34">
        <v>66000000</v>
      </c>
      <c r="H586" s="18">
        <f>VLOOKUP(A586,'[2]BASE 2022'!$E$5:$AX$1380,37,0)</f>
        <v>44914</v>
      </c>
      <c r="I586" s="20" t="s">
        <v>339</v>
      </c>
      <c r="J586" s="35" t="s">
        <v>1973</v>
      </c>
      <c r="K586" s="48">
        <v>0</v>
      </c>
      <c r="L586" s="36">
        <v>0</v>
      </c>
      <c r="M586" s="36"/>
      <c r="N586" s="37">
        <v>66000000</v>
      </c>
      <c r="O586" s="38">
        <v>1</v>
      </c>
      <c r="P586" s="22"/>
      <c r="Q586" s="23"/>
      <c r="R586" s="29"/>
    </row>
    <row r="587" spans="1:18" ht="17.25" customHeight="1" x14ac:dyDescent="0.25">
      <c r="A587" s="51">
        <v>576</v>
      </c>
      <c r="B587" s="17">
        <f>VLOOKUP(A587,'[2]BASE 2022'!$E$5:$AX$1380,18,0)</f>
        <v>44579</v>
      </c>
      <c r="C587" s="33">
        <f>VLOOKUP(A587,'[2]BASE 2022'!$E$5:$AX$1380,28,0)</f>
        <v>44580</v>
      </c>
      <c r="D587" s="26" t="str">
        <f>VLOOKUP(A587,'[2]BASE 2022'!$E$5:$AX$1380,24,0)</f>
        <v>Prestación de Servicios Profesionales</v>
      </c>
      <c r="E587" s="19" t="s">
        <v>2283</v>
      </c>
      <c r="F587" s="19" t="s">
        <v>1021</v>
      </c>
      <c r="G587" s="34">
        <v>57783000</v>
      </c>
      <c r="H587" s="18">
        <f>VLOOKUP(A587,'[2]BASE 2022'!$E$5:$AX$1380,37,0)</f>
        <v>44925</v>
      </c>
      <c r="I587" s="20" t="s">
        <v>339</v>
      </c>
      <c r="J587" s="35" t="s">
        <v>1974</v>
      </c>
      <c r="K587" s="48">
        <v>1</v>
      </c>
      <c r="L587" s="36">
        <v>2101200</v>
      </c>
      <c r="M587" s="36"/>
      <c r="N587" s="37">
        <v>59884200</v>
      </c>
      <c r="O587" s="38">
        <v>1</v>
      </c>
      <c r="P587" s="22"/>
      <c r="Q587" s="23"/>
      <c r="R587" s="29"/>
    </row>
    <row r="588" spans="1:18" ht="17.25" customHeight="1" x14ac:dyDescent="0.25">
      <c r="A588" s="51">
        <v>577</v>
      </c>
      <c r="B588" s="17">
        <f>VLOOKUP(A588,'[2]BASE 2022'!$E$5:$AX$1380,18,0)</f>
        <v>44579</v>
      </c>
      <c r="C588" s="33">
        <f>VLOOKUP(A588,'[2]BASE 2022'!$E$5:$AX$1380,28,0)</f>
        <v>44580</v>
      </c>
      <c r="D588" s="26" t="str">
        <f>VLOOKUP(A588,'[2]BASE 2022'!$E$5:$AX$1380,24,0)</f>
        <v>Prestación de Servicios Profesionales</v>
      </c>
      <c r="E588" s="19" t="s">
        <v>181</v>
      </c>
      <c r="F588" s="19" t="s">
        <v>1022</v>
      </c>
      <c r="G588" s="34">
        <v>82258000</v>
      </c>
      <c r="H588" s="18">
        <f>VLOOKUP(A588,'[2]BASE 2022'!$E$5:$AX$1380,37,0)</f>
        <v>44925</v>
      </c>
      <c r="I588" s="20" t="s">
        <v>339</v>
      </c>
      <c r="J588" s="35" t="s">
        <v>1975</v>
      </c>
      <c r="K588" s="48">
        <v>1</v>
      </c>
      <c r="L588" s="36">
        <v>2991200</v>
      </c>
      <c r="M588" s="36"/>
      <c r="N588" s="37">
        <v>85249200</v>
      </c>
      <c r="O588" s="38">
        <v>1</v>
      </c>
      <c r="P588" s="22"/>
      <c r="Q588" s="23"/>
      <c r="R588" s="29"/>
    </row>
    <row r="589" spans="1:18" ht="17.25" customHeight="1" x14ac:dyDescent="0.25">
      <c r="A589" s="51">
        <v>578</v>
      </c>
      <c r="B589" s="17">
        <f>VLOOKUP(A589,'[2]BASE 2022'!$E$5:$AX$1380,18,0)</f>
        <v>44579</v>
      </c>
      <c r="C589" s="33">
        <f>VLOOKUP(A589,'[2]BASE 2022'!$E$5:$AX$1380,28,0)</f>
        <v>44580</v>
      </c>
      <c r="D589" s="26" t="str">
        <f>VLOOKUP(A589,'[2]BASE 2022'!$E$5:$AX$1380,24,0)</f>
        <v>Prestación de Servicios Profesionales</v>
      </c>
      <c r="E589" s="19" t="s">
        <v>2284</v>
      </c>
      <c r="F589" s="19" t="s">
        <v>1023</v>
      </c>
      <c r="G589" s="34">
        <v>67980000</v>
      </c>
      <c r="H589" s="18">
        <f>VLOOKUP(A589,'[2]BASE 2022'!$E$5:$AX$1380,37,0)</f>
        <v>44925</v>
      </c>
      <c r="I589" s="20" t="s">
        <v>339</v>
      </c>
      <c r="J589" s="35" t="s">
        <v>1976</v>
      </c>
      <c r="K589" s="48">
        <v>1</v>
      </c>
      <c r="L589" s="36">
        <v>2472000</v>
      </c>
      <c r="M589" s="36"/>
      <c r="N589" s="37">
        <v>70452000</v>
      </c>
      <c r="O589" s="38">
        <v>1</v>
      </c>
      <c r="P589" s="22"/>
      <c r="Q589" s="23"/>
      <c r="R589" s="29"/>
    </row>
    <row r="590" spans="1:18" ht="17.25" customHeight="1" x14ac:dyDescent="0.25">
      <c r="A590" s="51">
        <v>579</v>
      </c>
      <c r="B590" s="17">
        <f>VLOOKUP(A590,'[2]BASE 2022'!$E$5:$AX$1380,18,0)</f>
        <v>44579</v>
      </c>
      <c r="C590" s="33">
        <f>VLOOKUP(A590,'[2]BASE 2022'!$E$5:$AX$1380,28,0)</f>
        <v>44581</v>
      </c>
      <c r="D590" s="26" t="str">
        <f>VLOOKUP(A590,'[2]BASE 2022'!$E$5:$AX$1380,24,0)</f>
        <v>Prestación de Servicios Profesionales</v>
      </c>
      <c r="E590" s="19" t="s">
        <v>1289</v>
      </c>
      <c r="F590" s="19" t="s">
        <v>1024</v>
      </c>
      <c r="G590" s="34">
        <v>64900000</v>
      </c>
      <c r="H590" s="18">
        <f>VLOOKUP(A590,'[2]BASE 2022'!$E$5:$AX$1380,37,0)</f>
        <v>44914</v>
      </c>
      <c r="I590" s="20" t="s">
        <v>339</v>
      </c>
      <c r="J590" s="35" t="s">
        <v>1977</v>
      </c>
      <c r="K590" s="48">
        <v>0</v>
      </c>
      <c r="L590" s="36">
        <v>0</v>
      </c>
      <c r="M590" s="36"/>
      <c r="N590" s="37">
        <v>64900000</v>
      </c>
      <c r="O590" s="38">
        <v>1</v>
      </c>
      <c r="P590" s="22"/>
      <c r="Q590" s="23"/>
      <c r="R590" s="29"/>
    </row>
    <row r="591" spans="1:18" ht="17.25" customHeight="1" x14ac:dyDescent="0.25">
      <c r="A591" s="51">
        <v>580</v>
      </c>
      <c r="B591" s="17">
        <f>VLOOKUP(A591,'[2]BASE 2022'!$E$5:$AX$1380,18,0)</f>
        <v>44579</v>
      </c>
      <c r="C591" s="33">
        <f>VLOOKUP(A591,'[2]BASE 2022'!$E$5:$AX$1380,28,0)</f>
        <v>44581</v>
      </c>
      <c r="D591" s="26" t="str">
        <f>VLOOKUP(A591,'[2]BASE 2022'!$E$5:$AX$1380,24,0)</f>
        <v>Prestación de Servicios Profesionales</v>
      </c>
      <c r="E591" s="19" t="s">
        <v>1290</v>
      </c>
      <c r="F591" s="19" t="s">
        <v>1025</v>
      </c>
      <c r="G591" s="34">
        <v>56000000</v>
      </c>
      <c r="H591" s="18">
        <f>VLOOKUP(A591,'[2]BASE 2022'!$E$5:$AX$1380,37,0)</f>
        <v>44914</v>
      </c>
      <c r="I591" s="20" t="s">
        <v>339</v>
      </c>
      <c r="J591" s="35" t="s">
        <v>1978</v>
      </c>
      <c r="K591" s="48">
        <v>1</v>
      </c>
      <c r="L591" s="36">
        <v>21000000</v>
      </c>
      <c r="M591" s="36"/>
      <c r="N591" s="37">
        <v>77000000</v>
      </c>
      <c r="O591" s="38">
        <v>1</v>
      </c>
      <c r="P591" s="22"/>
      <c r="Q591" s="23"/>
      <c r="R591" s="29"/>
    </row>
    <row r="592" spans="1:18" ht="17.25" customHeight="1" x14ac:dyDescent="0.25">
      <c r="A592" s="51">
        <v>581</v>
      </c>
      <c r="B592" s="17">
        <f>VLOOKUP(A592,'[2]BASE 2022'!$E$5:$AX$1380,18,0)</f>
        <v>44579</v>
      </c>
      <c r="C592" s="33">
        <f>VLOOKUP(A592,'[2]BASE 2022'!$E$5:$AX$1380,28,0)</f>
        <v>44581</v>
      </c>
      <c r="D592" s="26" t="str">
        <f>VLOOKUP(A592,'[2]BASE 2022'!$E$5:$AX$1380,24,0)</f>
        <v>Prestación de Servicios Profesionales</v>
      </c>
      <c r="E592" s="19" t="s">
        <v>2514</v>
      </c>
      <c r="F592" s="19" t="s">
        <v>1026</v>
      </c>
      <c r="G592" s="34">
        <v>65120000</v>
      </c>
      <c r="H592" s="18">
        <f>VLOOKUP(A592,'[2]BASE 2022'!$E$5:$AX$1380,37,0)</f>
        <v>44972</v>
      </c>
      <c r="I592" s="20" t="s">
        <v>339</v>
      </c>
      <c r="J592" s="35" t="s">
        <v>1979</v>
      </c>
      <c r="K592" s="48">
        <v>1</v>
      </c>
      <c r="L592" s="36">
        <v>11050667</v>
      </c>
      <c r="M592" s="36"/>
      <c r="N592" s="37">
        <v>76170667</v>
      </c>
      <c r="O592" s="38">
        <v>0.88235294117647056</v>
      </c>
      <c r="P592" s="22"/>
      <c r="Q592" s="23"/>
      <c r="R592" s="29"/>
    </row>
    <row r="593" spans="1:18" ht="17.25" customHeight="1" x14ac:dyDescent="0.25">
      <c r="A593" s="51">
        <v>582</v>
      </c>
      <c r="B593" s="17">
        <f>VLOOKUP(A593,'[2]BASE 2022'!$E$5:$AX$1380,18,0)</f>
        <v>44579</v>
      </c>
      <c r="C593" s="33">
        <f>VLOOKUP(A593,'[2]BASE 2022'!$E$5:$AX$1380,28,0)</f>
        <v>44581</v>
      </c>
      <c r="D593" s="26" t="str">
        <f>VLOOKUP(A593,'[2]BASE 2022'!$E$5:$AX$1380,24,0)</f>
        <v>Prestación de Servicios Profesionales</v>
      </c>
      <c r="E593" s="19" t="s">
        <v>1291</v>
      </c>
      <c r="F593" s="19" t="s">
        <v>1027</v>
      </c>
      <c r="G593" s="34">
        <v>64000000</v>
      </c>
      <c r="H593" s="18">
        <f>VLOOKUP(A593,'[2]BASE 2022'!$E$5:$AX$1380,37,0)</f>
        <v>44914</v>
      </c>
      <c r="I593" s="20" t="s">
        <v>339</v>
      </c>
      <c r="J593" s="35" t="s">
        <v>1980</v>
      </c>
      <c r="K593" s="48">
        <v>1</v>
      </c>
      <c r="L593" s="36">
        <v>24000000</v>
      </c>
      <c r="M593" s="36"/>
      <c r="N593" s="37">
        <v>88000000</v>
      </c>
      <c r="O593" s="38">
        <v>1</v>
      </c>
      <c r="P593" s="22"/>
      <c r="Q593" s="23"/>
      <c r="R593" s="29"/>
    </row>
    <row r="594" spans="1:18" ht="17.25" customHeight="1" x14ac:dyDescent="0.25">
      <c r="A594" s="51">
        <v>583</v>
      </c>
      <c r="B594" s="17">
        <f>VLOOKUP(A594,'[2]BASE 2022'!$E$5:$AX$1380,18,0)</f>
        <v>44580</v>
      </c>
      <c r="C594" s="33">
        <f>VLOOKUP(A594,'[2]BASE 2022'!$E$5:$AX$1380,28,0)</f>
        <v>44581</v>
      </c>
      <c r="D594" s="26" t="str">
        <f>VLOOKUP(A594,'[2]BASE 2022'!$E$5:$AX$1380,24,0)</f>
        <v>Prestación de Servicios Profesionales</v>
      </c>
      <c r="E594" s="19" t="s">
        <v>2392</v>
      </c>
      <c r="F594" s="19" t="s">
        <v>1028</v>
      </c>
      <c r="G594" s="34">
        <v>88000000</v>
      </c>
      <c r="H594" s="18">
        <f>VLOOKUP(A594,'[2]BASE 2022'!$E$5:$AX$1380,37,0)</f>
        <v>44914</v>
      </c>
      <c r="I594" s="20" t="s">
        <v>339</v>
      </c>
      <c r="J594" s="35" t="s">
        <v>1981</v>
      </c>
      <c r="K594" s="48">
        <v>0</v>
      </c>
      <c r="L594" s="36">
        <v>0</v>
      </c>
      <c r="M594" s="36"/>
      <c r="N594" s="37">
        <v>88000000</v>
      </c>
      <c r="O594" s="38">
        <v>1</v>
      </c>
      <c r="P594" s="22"/>
      <c r="Q594" s="23"/>
      <c r="R594" s="29"/>
    </row>
    <row r="595" spans="1:18" ht="17.25" customHeight="1" x14ac:dyDescent="0.25">
      <c r="A595" s="51">
        <v>584</v>
      </c>
      <c r="B595" s="17">
        <f>VLOOKUP(A595,'[2]BASE 2022'!$E$5:$AX$1380,18,0)</f>
        <v>44579</v>
      </c>
      <c r="C595" s="33">
        <f>VLOOKUP(A595,'[2]BASE 2022'!$E$5:$AX$1380,28,0)</f>
        <v>44581</v>
      </c>
      <c r="D595" s="26" t="str">
        <f>VLOOKUP(A595,'[2]BASE 2022'!$E$5:$AX$1380,24,0)</f>
        <v>Prestación de Servicios Profesionales</v>
      </c>
      <c r="E595" s="19" t="s">
        <v>2285</v>
      </c>
      <c r="F595" s="19" t="s">
        <v>1029</v>
      </c>
      <c r="G595" s="34">
        <v>97728000</v>
      </c>
      <c r="H595" s="18">
        <f>VLOOKUP(A595,'[2]BASE 2022'!$E$5:$AX$1380,37,0)</f>
        <v>44930</v>
      </c>
      <c r="I595" s="20" t="s">
        <v>339</v>
      </c>
      <c r="J595" s="35" t="s">
        <v>1982</v>
      </c>
      <c r="K595" s="48">
        <v>0</v>
      </c>
      <c r="L595" s="36">
        <v>0</v>
      </c>
      <c r="M595" s="36"/>
      <c r="N595" s="37">
        <v>97728000</v>
      </c>
      <c r="O595" s="38">
        <v>0.98853868194842409</v>
      </c>
      <c r="P595" s="22"/>
      <c r="Q595" s="23"/>
      <c r="R595" s="29"/>
    </row>
    <row r="596" spans="1:18" ht="17.25" customHeight="1" x14ac:dyDescent="0.25">
      <c r="A596" s="51">
        <v>585</v>
      </c>
      <c r="B596" s="17">
        <f>VLOOKUP(A596,'[2]BASE 2022'!$E$5:$AX$1380,18,0)</f>
        <v>44579</v>
      </c>
      <c r="C596" s="33">
        <f>VLOOKUP(A596,'[2]BASE 2022'!$E$5:$AX$1380,28,0)</f>
        <v>44581</v>
      </c>
      <c r="D596" s="26" t="str">
        <f>VLOOKUP(A596,'[2]BASE 2022'!$E$5:$AX$1380,24,0)</f>
        <v>Prestación de Servicios Profesionales</v>
      </c>
      <c r="E596" s="19" t="s">
        <v>460</v>
      </c>
      <c r="F596" s="19" t="s">
        <v>1030</v>
      </c>
      <c r="G596" s="34">
        <v>88837500</v>
      </c>
      <c r="H596" s="18">
        <f>VLOOKUP(A596,'[2]BASE 2022'!$E$5:$AX$1380,37,0)</f>
        <v>44930</v>
      </c>
      <c r="I596" s="20" t="s">
        <v>339</v>
      </c>
      <c r="J596" s="35" t="s">
        <v>1983</v>
      </c>
      <c r="K596" s="48">
        <v>0</v>
      </c>
      <c r="L596" s="36">
        <v>0</v>
      </c>
      <c r="M596" s="36"/>
      <c r="N596" s="37">
        <v>88837500</v>
      </c>
      <c r="O596" s="38">
        <v>0.98853868194842409</v>
      </c>
      <c r="P596" s="22"/>
      <c r="Q596" s="23"/>
      <c r="R596" s="29"/>
    </row>
    <row r="597" spans="1:18" ht="17.25" customHeight="1" x14ac:dyDescent="0.25">
      <c r="A597" s="51">
        <v>586</v>
      </c>
      <c r="B597" s="17">
        <f>VLOOKUP(A597,'[2]BASE 2022'!$E$5:$AX$1380,18,0)</f>
        <v>44579</v>
      </c>
      <c r="C597" s="33">
        <f>VLOOKUP(A597,'[2]BASE 2022'!$E$5:$AX$1380,28,0)</f>
        <v>44585</v>
      </c>
      <c r="D597" s="26" t="str">
        <f>VLOOKUP(A597,'[2]BASE 2022'!$E$5:$AX$1380,24,0)</f>
        <v>Prestación de Servicios Profesionales</v>
      </c>
      <c r="E597" s="19" t="s">
        <v>2286</v>
      </c>
      <c r="F597" s="19" t="s">
        <v>1031</v>
      </c>
      <c r="G597" s="34">
        <v>121000000</v>
      </c>
      <c r="H597" s="18">
        <f>VLOOKUP(A597,'[2]BASE 2022'!$E$5:$AX$1380,37,0)</f>
        <v>44736</v>
      </c>
      <c r="I597" s="20" t="s">
        <v>339</v>
      </c>
      <c r="J597" s="35" t="s">
        <v>1984</v>
      </c>
      <c r="K597" s="48">
        <v>0</v>
      </c>
      <c r="L597" s="36">
        <v>0</v>
      </c>
      <c r="M597" s="36">
        <v>65633333</v>
      </c>
      <c r="N597" s="37">
        <v>55366667</v>
      </c>
      <c r="O597" s="38">
        <v>1</v>
      </c>
      <c r="P597" s="22"/>
      <c r="Q597" s="23"/>
      <c r="R597" s="29"/>
    </row>
    <row r="598" spans="1:18" ht="17.25" customHeight="1" x14ac:dyDescent="0.25">
      <c r="A598" s="51">
        <v>587</v>
      </c>
      <c r="B598" s="17">
        <f>VLOOKUP(A598,'[2]BASE 2022'!$E$5:$AX$1380,18,0)</f>
        <v>44579</v>
      </c>
      <c r="C598" s="33">
        <f>VLOOKUP(A598,'[2]BASE 2022'!$E$5:$AX$1380,28,0)</f>
        <v>44580</v>
      </c>
      <c r="D598" s="26" t="str">
        <f>VLOOKUP(A598,'[2]BASE 2022'!$E$5:$AX$1380,24,0)</f>
        <v>Prestación de Servicios Profesionales</v>
      </c>
      <c r="E598" s="19" t="s">
        <v>160</v>
      </c>
      <c r="F598" s="19" t="s">
        <v>1032</v>
      </c>
      <c r="G598" s="34">
        <v>34299000</v>
      </c>
      <c r="H598" s="18">
        <f>VLOOKUP(A598,'[2]BASE 2022'!$E$5:$AX$1380,37,0)</f>
        <v>44760</v>
      </c>
      <c r="I598" s="20" t="s">
        <v>339</v>
      </c>
      <c r="J598" s="35" t="s">
        <v>1985</v>
      </c>
      <c r="K598" s="48">
        <v>0</v>
      </c>
      <c r="L598" s="36">
        <v>0</v>
      </c>
      <c r="M598" s="36"/>
      <c r="N598" s="37">
        <v>34299000</v>
      </c>
      <c r="O598" s="38">
        <v>1</v>
      </c>
      <c r="P598" s="22"/>
      <c r="Q598" s="23"/>
      <c r="R598" s="29"/>
    </row>
    <row r="599" spans="1:18" ht="17.25" customHeight="1" x14ac:dyDescent="0.25">
      <c r="A599" s="51">
        <v>588</v>
      </c>
      <c r="B599" s="17">
        <f>VLOOKUP(A599,'[2]BASE 2022'!$E$5:$AX$1380,18,0)</f>
        <v>44579</v>
      </c>
      <c r="C599" s="33">
        <f>VLOOKUP(A599,'[2]BASE 2022'!$E$5:$AX$1380,28,0)</f>
        <v>44580</v>
      </c>
      <c r="D599" s="26" t="str">
        <f>VLOOKUP(A599,'[2]BASE 2022'!$E$5:$AX$1380,24,0)</f>
        <v>Prestación de Servicios  de Apoyo a la Gestión</v>
      </c>
      <c r="E599" s="19" t="s">
        <v>450</v>
      </c>
      <c r="F599" s="19" t="s">
        <v>419</v>
      </c>
      <c r="G599" s="34">
        <v>28250000</v>
      </c>
      <c r="H599" s="18">
        <f>VLOOKUP(A599,'[2]BASE 2022'!$E$5:$AX$1380,37,0)</f>
        <v>44922</v>
      </c>
      <c r="I599" s="20" t="s">
        <v>339</v>
      </c>
      <c r="J599" s="35" t="s">
        <v>1986</v>
      </c>
      <c r="K599" s="48">
        <v>0</v>
      </c>
      <c r="L599" s="36">
        <v>0</v>
      </c>
      <c r="M599" s="36"/>
      <c r="N599" s="37">
        <v>28250000</v>
      </c>
      <c r="O599" s="38">
        <v>1</v>
      </c>
      <c r="P599" s="22"/>
      <c r="Q599" s="23"/>
      <c r="R599" s="29"/>
    </row>
    <row r="600" spans="1:18" ht="17.25" customHeight="1" x14ac:dyDescent="0.25">
      <c r="A600" s="51">
        <v>589</v>
      </c>
      <c r="B600" s="17">
        <f>VLOOKUP(A600,'[2]BASE 2022'!$E$5:$AX$1380,18,0)</f>
        <v>44579</v>
      </c>
      <c r="C600" s="33">
        <f>VLOOKUP(A600,'[2]BASE 2022'!$E$5:$AX$1380,28,0)</f>
        <v>44580</v>
      </c>
      <c r="D600" s="26" t="str">
        <f>VLOOKUP(A600,'[2]BASE 2022'!$E$5:$AX$1380,24,0)</f>
        <v>Prestación de Servicios Profesionales</v>
      </c>
      <c r="E600" s="19" t="s">
        <v>1292</v>
      </c>
      <c r="F600" s="19" t="s">
        <v>1033</v>
      </c>
      <c r="G600" s="34">
        <v>64596450</v>
      </c>
      <c r="H600" s="18">
        <f>VLOOKUP(A600,'[2]BASE 2022'!$E$5:$AX$1380,37,0)</f>
        <v>44922</v>
      </c>
      <c r="I600" s="20" t="s">
        <v>339</v>
      </c>
      <c r="J600" s="35" t="s">
        <v>1987</v>
      </c>
      <c r="K600" s="48">
        <v>0</v>
      </c>
      <c r="L600" s="36">
        <v>0</v>
      </c>
      <c r="M600" s="36"/>
      <c r="N600" s="37">
        <v>64596450</v>
      </c>
      <c r="O600" s="38">
        <v>1</v>
      </c>
      <c r="P600" s="22"/>
      <c r="Q600" s="23"/>
      <c r="R600" s="29"/>
    </row>
    <row r="601" spans="1:18" ht="17.25" customHeight="1" x14ac:dyDescent="0.25">
      <c r="A601" s="51">
        <v>590</v>
      </c>
      <c r="B601" s="17">
        <f>VLOOKUP(A601,'[2]BASE 2022'!$E$5:$AX$1380,18,0)</f>
        <v>44579</v>
      </c>
      <c r="C601" s="33">
        <f>VLOOKUP(A601,'[2]BASE 2022'!$E$5:$AX$1380,28,0)</f>
        <v>44580</v>
      </c>
      <c r="D601" s="26" t="str">
        <f>VLOOKUP(A601,'[2]BASE 2022'!$E$5:$AX$1380,24,0)</f>
        <v>Prestación de Servicios  de Apoyo a la Gestión</v>
      </c>
      <c r="E601" s="19" t="s">
        <v>1293</v>
      </c>
      <c r="F601" s="19" t="s">
        <v>1034</v>
      </c>
      <c r="G601" s="34">
        <v>35535000</v>
      </c>
      <c r="H601" s="18">
        <f>VLOOKUP(A601,'[2]BASE 2022'!$E$5:$AX$1380,37,0)</f>
        <v>44929</v>
      </c>
      <c r="I601" s="20" t="s">
        <v>339</v>
      </c>
      <c r="J601" s="35" t="s">
        <v>1988</v>
      </c>
      <c r="K601" s="48">
        <v>0</v>
      </c>
      <c r="L601" s="36">
        <v>0</v>
      </c>
      <c r="M601" s="36"/>
      <c r="N601" s="37">
        <v>35535000</v>
      </c>
      <c r="O601" s="38">
        <v>0.99140401146131807</v>
      </c>
      <c r="P601" s="22"/>
      <c r="Q601" s="23"/>
      <c r="R601" s="29"/>
    </row>
    <row r="602" spans="1:18" ht="17.25" customHeight="1" x14ac:dyDescent="0.25">
      <c r="A602" s="51">
        <v>591</v>
      </c>
      <c r="B602" s="17">
        <f>VLOOKUP(A602,'[2]BASE 2022'!$E$5:$AX$1380,18,0)</f>
        <v>44579</v>
      </c>
      <c r="C602" s="33">
        <f>VLOOKUP(A602,'[2]BASE 2022'!$E$5:$AX$1380,28,0)</f>
        <v>44581</v>
      </c>
      <c r="D602" s="26" t="str">
        <f>VLOOKUP(A602,'[2]BASE 2022'!$E$5:$AX$1380,24,0)</f>
        <v>Prestación de Servicios  de Apoyo a la Gestión</v>
      </c>
      <c r="E602" s="19" t="s">
        <v>2515</v>
      </c>
      <c r="F602" s="19" t="s">
        <v>311</v>
      </c>
      <c r="G602" s="34">
        <v>34917000</v>
      </c>
      <c r="H602" s="18">
        <f>VLOOKUP(A602,'[2]BASE 2022'!$E$5:$AX$1380,37,0)</f>
        <v>44923</v>
      </c>
      <c r="I602" s="20" t="s">
        <v>339</v>
      </c>
      <c r="J602" s="35" t="s">
        <v>1989</v>
      </c>
      <c r="K602" s="48">
        <v>0</v>
      </c>
      <c r="L602" s="36">
        <v>0</v>
      </c>
      <c r="M602" s="36"/>
      <c r="N602" s="37">
        <v>34917000</v>
      </c>
      <c r="O602" s="38">
        <v>1</v>
      </c>
      <c r="P602" s="22"/>
      <c r="Q602" s="23"/>
      <c r="R602" s="29"/>
    </row>
    <row r="603" spans="1:18" ht="17.25" customHeight="1" x14ac:dyDescent="0.25">
      <c r="A603" s="51">
        <v>592</v>
      </c>
      <c r="B603" s="17">
        <f>VLOOKUP(A603,'[2]BASE 2022'!$E$5:$AX$1380,18,0)</f>
        <v>44579</v>
      </c>
      <c r="C603" s="33">
        <f>VLOOKUP(A603,'[2]BASE 2022'!$E$5:$AX$1380,28,0)</f>
        <v>44581</v>
      </c>
      <c r="D603" s="26" t="str">
        <f>VLOOKUP(A603,'[2]BASE 2022'!$E$5:$AX$1380,24,0)</f>
        <v>Prestación de Servicios Profesionales</v>
      </c>
      <c r="E603" s="19" t="s">
        <v>2418</v>
      </c>
      <c r="F603" s="19" t="s">
        <v>166</v>
      </c>
      <c r="G603" s="34">
        <v>65739750</v>
      </c>
      <c r="H603" s="18">
        <f>VLOOKUP(A603,'[2]BASE 2022'!$E$5:$AX$1380,37,0)</f>
        <v>44930</v>
      </c>
      <c r="I603" s="20" t="s">
        <v>339</v>
      </c>
      <c r="J603" s="35" t="s">
        <v>1990</v>
      </c>
      <c r="K603" s="48">
        <v>0</v>
      </c>
      <c r="L603" s="36">
        <v>0</v>
      </c>
      <c r="M603" s="36"/>
      <c r="N603" s="37">
        <v>65739750</v>
      </c>
      <c r="O603" s="38">
        <v>0.98853868194842409</v>
      </c>
      <c r="P603" s="22"/>
      <c r="Q603" s="23"/>
      <c r="R603" s="29"/>
    </row>
    <row r="604" spans="1:18" ht="17.25" customHeight="1" x14ac:dyDescent="0.25">
      <c r="A604" s="51">
        <v>593</v>
      </c>
      <c r="B604" s="17">
        <f>VLOOKUP(A604,'[2]BASE 2022'!$E$5:$AX$1380,18,0)</f>
        <v>44579</v>
      </c>
      <c r="C604" s="33">
        <f>VLOOKUP(A604,'[2]BASE 2022'!$E$5:$AX$1380,28,0)</f>
        <v>44581</v>
      </c>
      <c r="D604" s="26" t="str">
        <f>VLOOKUP(A604,'[2]BASE 2022'!$E$5:$AX$1380,24,0)</f>
        <v>Prestación de Servicios Profesionales</v>
      </c>
      <c r="E604" s="19" t="s">
        <v>477</v>
      </c>
      <c r="F604" s="19" t="s">
        <v>1035</v>
      </c>
      <c r="G604" s="34">
        <v>64596450</v>
      </c>
      <c r="H604" s="18">
        <f>VLOOKUP(A604,'[2]BASE 2022'!$E$5:$AX$1380,37,0)</f>
        <v>44923</v>
      </c>
      <c r="I604" s="20" t="s">
        <v>339</v>
      </c>
      <c r="J604" s="35" t="s">
        <v>1991</v>
      </c>
      <c r="K604" s="48">
        <v>0</v>
      </c>
      <c r="L604" s="36">
        <v>0</v>
      </c>
      <c r="M604" s="36"/>
      <c r="N604" s="37">
        <v>64596450</v>
      </c>
      <c r="O604" s="38">
        <v>1</v>
      </c>
      <c r="P604" s="22"/>
      <c r="Q604" s="23"/>
      <c r="R604" s="29"/>
    </row>
    <row r="605" spans="1:18" ht="17.25" customHeight="1" x14ac:dyDescent="0.25">
      <c r="A605" s="51">
        <v>594</v>
      </c>
      <c r="B605" s="17">
        <f>VLOOKUP(A605,'[2]BASE 2022'!$E$5:$AX$1380,18,0)</f>
        <v>44579</v>
      </c>
      <c r="C605" s="33">
        <f>VLOOKUP(A605,'[2]BASE 2022'!$E$5:$AX$1380,28,0)</f>
        <v>44581</v>
      </c>
      <c r="D605" s="26" t="str">
        <f>VLOOKUP(A605,'[2]BASE 2022'!$E$5:$AX$1380,24,0)</f>
        <v>Prestación de Servicios Profesionales</v>
      </c>
      <c r="E605" s="19" t="s">
        <v>1294</v>
      </c>
      <c r="F605" s="19" t="s">
        <v>1036</v>
      </c>
      <c r="G605" s="34">
        <v>71070000</v>
      </c>
      <c r="H605" s="18">
        <f>VLOOKUP(A605,'[2]BASE 2022'!$E$5:$AX$1380,37,0)</f>
        <v>44930</v>
      </c>
      <c r="I605" s="20" t="s">
        <v>339</v>
      </c>
      <c r="J605" s="35" t="s">
        <v>1992</v>
      </c>
      <c r="K605" s="48">
        <v>0</v>
      </c>
      <c r="L605" s="36">
        <v>0</v>
      </c>
      <c r="M605" s="36"/>
      <c r="N605" s="37">
        <v>71070000</v>
      </c>
      <c r="O605" s="38">
        <v>0.98853868194842409</v>
      </c>
      <c r="P605" s="22"/>
      <c r="Q605" s="23"/>
      <c r="R605" s="29"/>
    </row>
    <row r="606" spans="1:18" ht="17.25" customHeight="1" x14ac:dyDescent="0.25">
      <c r="A606" s="51">
        <v>595</v>
      </c>
      <c r="B606" s="17">
        <f>VLOOKUP(A606,'[2]BASE 2022'!$E$5:$AX$1380,18,0)</f>
        <v>44579</v>
      </c>
      <c r="C606" s="33">
        <f>VLOOKUP(A606,'[2]BASE 2022'!$E$5:$AX$1380,28,0)</f>
        <v>44582</v>
      </c>
      <c r="D606" s="26" t="str">
        <f>VLOOKUP(A606,'[2]BASE 2022'!$E$5:$AX$1380,24,0)</f>
        <v>Prestación de Servicios Profesionales</v>
      </c>
      <c r="E606" s="19" t="s">
        <v>2287</v>
      </c>
      <c r="F606" s="19" t="s">
        <v>1037</v>
      </c>
      <c r="G606" s="34">
        <v>93500000</v>
      </c>
      <c r="H606" s="18">
        <f>VLOOKUP(A606,'[2]BASE 2022'!$E$5:$AX$1380,37,0)</f>
        <v>44956</v>
      </c>
      <c r="I606" s="20" t="s">
        <v>339</v>
      </c>
      <c r="J606" s="35" t="s">
        <v>1993</v>
      </c>
      <c r="K606" s="48">
        <v>1</v>
      </c>
      <c r="L606" s="36">
        <v>11333333</v>
      </c>
      <c r="M606" s="36"/>
      <c r="N606" s="37">
        <v>104833333</v>
      </c>
      <c r="O606" s="38">
        <v>0.9197860962566845</v>
      </c>
      <c r="P606" s="22"/>
      <c r="Q606" s="23"/>
      <c r="R606" s="29"/>
    </row>
    <row r="607" spans="1:18" ht="17.25" customHeight="1" x14ac:dyDescent="0.25">
      <c r="A607" s="51">
        <v>596</v>
      </c>
      <c r="B607" s="17">
        <f>VLOOKUP(A607,'[2]BASE 2022'!$E$5:$AX$1380,18,0)</f>
        <v>44579</v>
      </c>
      <c r="C607" s="33">
        <f>VLOOKUP(A607,'[2]BASE 2022'!$E$5:$AX$1380,28,0)</f>
        <v>44581</v>
      </c>
      <c r="D607" s="26" t="str">
        <f>VLOOKUP(A607,'[2]BASE 2022'!$E$5:$AX$1380,24,0)</f>
        <v>Prestación de Servicios  de Apoyo a la Gestión</v>
      </c>
      <c r="E607" s="19" t="s">
        <v>2271</v>
      </c>
      <c r="F607" s="19" t="s">
        <v>1038</v>
      </c>
      <c r="G607" s="34">
        <v>45100000</v>
      </c>
      <c r="H607" s="18">
        <f>VLOOKUP(A607,'[2]BASE 2022'!$E$5:$AX$1380,37,0)</f>
        <v>44987</v>
      </c>
      <c r="I607" s="20" t="s">
        <v>339</v>
      </c>
      <c r="J607" s="35" t="s">
        <v>1994</v>
      </c>
      <c r="K607" s="48">
        <v>1</v>
      </c>
      <c r="L607" s="36">
        <v>9976667</v>
      </c>
      <c r="M607" s="36"/>
      <c r="N607" s="37">
        <v>55076667</v>
      </c>
      <c r="O607" s="38">
        <v>0.84975369458128081</v>
      </c>
      <c r="P607" s="22"/>
      <c r="Q607" s="23"/>
      <c r="R607" s="29"/>
    </row>
    <row r="608" spans="1:18" ht="17.25" customHeight="1" x14ac:dyDescent="0.25">
      <c r="A608" s="51">
        <v>597</v>
      </c>
      <c r="B608" s="17">
        <f>VLOOKUP(A608,'[2]BASE 2022'!$E$5:$AX$1380,18,0)</f>
        <v>44579</v>
      </c>
      <c r="C608" s="33">
        <f>VLOOKUP(A608,'[2]BASE 2022'!$E$5:$AX$1380,28,0)</f>
        <v>44585</v>
      </c>
      <c r="D608" s="26" t="str">
        <f>VLOOKUP(A608,'[2]BASE 2022'!$E$5:$AX$1380,24,0)</f>
        <v>Prestación de Servicios Profesionales</v>
      </c>
      <c r="E608" s="19" t="s">
        <v>471</v>
      </c>
      <c r="F608" s="19" t="s">
        <v>1039</v>
      </c>
      <c r="G608" s="34">
        <v>43800000</v>
      </c>
      <c r="H608" s="18">
        <f>VLOOKUP(A608,'[2]BASE 2022'!$E$5:$AX$1380,37,0)</f>
        <v>44765</v>
      </c>
      <c r="I608" s="20" t="s">
        <v>339</v>
      </c>
      <c r="J608" s="35" t="s">
        <v>1995</v>
      </c>
      <c r="K608" s="48">
        <v>0</v>
      </c>
      <c r="L608" s="36">
        <v>0</v>
      </c>
      <c r="M608" s="36"/>
      <c r="N608" s="37">
        <v>43800000</v>
      </c>
      <c r="O608" s="38">
        <v>1</v>
      </c>
      <c r="P608" s="22"/>
      <c r="Q608" s="23"/>
      <c r="R608" s="29"/>
    </row>
    <row r="609" spans="1:18" ht="17.25" customHeight="1" x14ac:dyDescent="0.25">
      <c r="A609" s="51">
        <v>598</v>
      </c>
      <c r="B609" s="17">
        <f>VLOOKUP(A609,'[2]BASE 2022'!$E$5:$AX$1380,18,0)</f>
        <v>44579</v>
      </c>
      <c r="C609" s="33">
        <f>VLOOKUP(A609,'[2]BASE 2022'!$E$5:$AX$1380,28,0)</f>
        <v>44582</v>
      </c>
      <c r="D609" s="26" t="str">
        <f>VLOOKUP(A609,'[2]BASE 2022'!$E$5:$AX$1380,24,0)</f>
        <v>Prestación de Servicios Profesionales</v>
      </c>
      <c r="E609" s="19" t="s">
        <v>420</v>
      </c>
      <c r="F609" s="19" t="s">
        <v>1040</v>
      </c>
      <c r="G609" s="34">
        <v>58300000</v>
      </c>
      <c r="H609" s="18">
        <f>VLOOKUP(A609,'[2]BASE 2022'!$E$5:$AX$1380,37,0)</f>
        <v>44925</v>
      </c>
      <c r="I609" s="20" t="s">
        <v>339</v>
      </c>
      <c r="J609" s="35" t="s">
        <v>1996</v>
      </c>
      <c r="K609" s="48">
        <v>1</v>
      </c>
      <c r="L609" s="36">
        <v>1766667</v>
      </c>
      <c r="M609" s="36"/>
      <c r="N609" s="37">
        <v>60066667</v>
      </c>
      <c r="O609" s="38">
        <v>1</v>
      </c>
      <c r="P609" s="22"/>
      <c r="Q609" s="23"/>
      <c r="R609" s="29"/>
    </row>
    <row r="610" spans="1:18" ht="17.25" customHeight="1" x14ac:dyDescent="0.25">
      <c r="A610" s="51">
        <v>599</v>
      </c>
      <c r="B610" s="17">
        <f>VLOOKUP(A610,'[2]BASE 2022'!$E$5:$AX$1380,18,0)</f>
        <v>44579</v>
      </c>
      <c r="C610" s="33">
        <f>VLOOKUP(A610,'[2]BASE 2022'!$E$5:$AX$1380,28,0)</f>
        <v>44580</v>
      </c>
      <c r="D610" s="26" t="str">
        <f>VLOOKUP(A610,'[2]BASE 2022'!$E$5:$AX$1380,24,0)</f>
        <v>Prestación de Servicios Profesionales</v>
      </c>
      <c r="E610" s="19" t="s">
        <v>2516</v>
      </c>
      <c r="F610" s="19" t="s">
        <v>1041</v>
      </c>
      <c r="G610" s="34">
        <v>57783000</v>
      </c>
      <c r="H610" s="18">
        <f>VLOOKUP(A610,'[2]BASE 2022'!$E$5:$AX$1380,37,0)</f>
        <v>44925</v>
      </c>
      <c r="I610" s="20" t="s">
        <v>339</v>
      </c>
      <c r="J610" s="35" t="s">
        <v>1997</v>
      </c>
      <c r="K610" s="48">
        <v>1</v>
      </c>
      <c r="L610" s="36">
        <v>2101200</v>
      </c>
      <c r="M610" s="36"/>
      <c r="N610" s="37">
        <v>59884200</v>
      </c>
      <c r="O610" s="38">
        <v>1</v>
      </c>
      <c r="P610" s="22"/>
      <c r="Q610" s="23"/>
      <c r="R610" s="29"/>
    </row>
    <row r="611" spans="1:18" ht="17.25" customHeight="1" x14ac:dyDescent="0.25">
      <c r="A611" s="51">
        <v>600</v>
      </c>
      <c r="B611" s="17">
        <f>VLOOKUP(A611,'[2]BASE 2022'!$E$5:$AX$1380,18,0)</f>
        <v>44579</v>
      </c>
      <c r="C611" s="33">
        <f>VLOOKUP(A611,'[2]BASE 2022'!$E$5:$AX$1380,28,0)</f>
        <v>44580</v>
      </c>
      <c r="D611" s="26" t="str">
        <f>VLOOKUP(A611,'[2]BASE 2022'!$E$5:$AX$1380,24,0)</f>
        <v>Prestación de Servicios Profesionales</v>
      </c>
      <c r="E611" s="19" t="s">
        <v>2517</v>
      </c>
      <c r="F611" s="19" t="s">
        <v>691</v>
      </c>
      <c r="G611" s="34">
        <v>82258000</v>
      </c>
      <c r="H611" s="18">
        <f>VLOOKUP(A611,'[2]BASE 2022'!$E$5:$AX$1380,37,0)</f>
        <v>44925</v>
      </c>
      <c r="I611" s="20" t="s">
        <v>339</v>
      </c>
      <c r="J611" s="35" t="s">
        <v>1998</v>
      </c>
      <c r="K611" s="48">
        <v>1</v>
      </c>
      <c r="L611" s="36">
        <v>2991200</v>
      </c>
      <c r="M611" s="36"/>
      <c r="N611" s="37">
        <v>85249200</v>
      </c>
      <c r="O611" s="38">
        <v>1</v>
      </c>
      <c r="P611" s="22"/>
      <c r="Q611" s="23"/>
      <c r="R611" s="29"/>
    </row>
    <row r="612" spans="1:18" ht="17.25" customHeight="1" x14ac:dyDescent="0.25">
      <c r="A612" s="51">
        <v>601</v>
      </c>
      <c r="B612" s="17">
        <f>VLOOKUP(A612,'[2]BASE 2022'!$E$5:$AX$1380,18,0)</f>
        <v>44579</v>
      </c>
      <c r="C612" s="33">
        <f>VLOOKUP(A612,'[2]BASE 2022'!$E$5:$AX$1380,28,0)</f>
        <v>44580</v>
      </c>
      <c r="D612" s="26" t="str">
        <f>VLOOKUP(A612,'[2]BASE 2022'!$E$5:$AX$1380,24,0)</f>
        <v>Prestación de Servicios Profesionales</v>
      </c>
      <c r="E612" s="19" t="s">
        <v>356</v>
      </c>
      <c r="F612" s="19" t="s">
        <v>1042</v>
      </c>
      <c r="G612" s="34">
        <v>57783000</v>
      </c>
      <c r="H612" s="18">
        <f>VLOOKUP(A612,'[2]BASE 2022'!$E$5:$AX$1380,37,0)</f>
        <v>44943</v>
      </c>
      <c r="I612" s="20" t="s">
        <v>339</v>
      </c>
      <c r="J612" s="35" t="s">
        <v>1999</v>
      </c>
      <c r="K612" s="48">
        <v>1</v>
      </c>
      <c r="L612" s="36">
        <v>2101200</v>
      </c>
      <c r="M612" s="36"/>
      <c r="N612" s="37">
        <v>59884200</v>
      </c>
      <c r="O612" s="38">
        <v>0.95316804407713496</v>
      </c>
      <c r="P612" s="22"/>
      <c r="Q612" s="23"/>
      <c r="R612" s="29"/>
    </row>
    <row r="613" spans="1:18" ht="17.25" customHeight="1" x14ac:dyDescent="0.25">
      <c r="A613" s="51">
        <v>602</v>
      </c>
      <c r="B613" s="17">
        <f>VLOOKUP(A613,'[2]BASE 2022'!$E$5:$AX$1380,18,0)</f>
        <v>44579</v>
      </c>
      <c r="C613" s="33">
        <f>VLOOKUP(A613,'[2]BASE 2022'!$E$5:$AX$1380,28,0)</f>
        <v>44580</v>
      </c>
      <c r="D613" s="26" t="str">
        <f>VLOOKUP(A613,'[2]BASE 2022'!$E$5:$AX$1380,24,0)</f>
        <v>Prestación de Servicios Profesionales</v>
      </c>
      <c r="E613" s="19" t="s">
        <v>326</v>
      </c>
      <c r="F613" s="19" t="s">
        <v>1043</v>
      </c>
      <c r="G613" s="34">
        <v>82258000</v>
      </c>
      <c r="H613" s="18">
        <f>VLOOKUP(A613,'[2]BASE 2022'!$E$5:$AX$1380,37,0)</f>
        <v>44925</v>
      </c>
      <c r="I613" s="20" t="s">
        <v>339</v>
      </c>
      <c r="J613" s="35" t="s">
        <v>2000</v>
      </c>
      <c r="K613" s="48">
        <v>1</v>
      </c>
      <c r="L613" s="36">
        <v>2991200</v>
      </c>
      <c r="M613" s="36"/>
      <c r="N613" s="37">
        <v>85249200</v>
      </c>
      <c r="O613" s="38">
        <v>1</v>
      </c>
      <c r="P613" s="22"/>
      <c r="Q613" s="23"/>
      <c r="R613" s="29"/>
    </row>
    <row r="614" spans="1:18" ht="17.25" customHeight="1" x14ac:dyDescent="0.25">
      <c r="A614" s="51">
        <v>603</v>
      </c>
      <c r="B614" s="17">
        <f>VLOOKUP(A614,'[2]BASE 2022'!$E$5:$AX$1380,18,0)</f>
        <v>44579</v>
      </c>
      <c r="C614" s="33">
        <f>VLOOKUP(A614,'[2]BASE 2022'!$E$5:$AX$1380,28,0)</f>
        <v>44580</v>
      </c>
      <c r="D614" s="26" t="str">
        <f>VLOOKUP(A614,'[2]BASE 2022'!$E$5:$AX$1380,24,0)</f>
        <v>Prestación de Servicios Profesionales</v>
      </c>
      <c r="E614" s="19" t="s">
        <v>543</v>
      </c>
      <c r="F614" s="19" t="s">
        <v>1044</v>
      </c>
      <c r="G614" s="34">
        <v>82258000</v>
      </c>
      <c r="H614" s="18">
        <f>VLOOKUP(A614,'[2]BASE 2022'!$E$5:$AX$1380,37,0)</f>
        <v>44792</v>
      </c>
      <c r="I614" s="20" t="s">
        <v>339</v>
      </c>
      <c r="J614" s="35" t="s">
        <v>2001</v>
      </c>
      <c r="K614" s="48">
        <v>0</v>
      </c>
      <c r="L614" s="36">
        <v>0</v>
      </c>
      <c r="M614" s="36">
        <v>29662733</v>
      </c>
      <c r="N614" s="37">
        <v>52595267</v>
      </c>
      <c r="O614" s="38">
        <v>1</v>
      </c>
      <c r="P614" s="22"/>
      <c r="Q614" s="23"/>
      <c r="R614" s="29"/>
    </row>
    <row r="615" spans="1:18" ht="17.25" customHeight="1" x14ac:dyDescent="0.25">
      <c r="A615" s="51">
        <v>604</v>
      </c>
      <c r="B615" s="17">
        <f>VLOOKUP(A615,'[2]BASE 2022'!$E$5:$AX$1380,18,0)</f>
        <v>44579</v>
      </c>
      <c r="C615" s="33">
        <f>VLOOKUP(A615,'[2]BASE 2022'!$E$5:$AX$1380,28,0)</f>
        <v>44580</v>
      </c>
      <c r="D615" s="26" t="str">
        <f>VLOOKUP(A615,'[2]BASE 2022'!$E$5:$AX$1380,24,0)</f>
        <v>Prestación de Servicios Profesionales</v>
      </c>
      <c r="E615" s="19" t="s">
        <v>2518</v>
      </c>
      <c r="F615" s="19" t="s">
        <v>1045</v>
      </c>
      <c r="G615" s="34">
        <v>82258000</v>
      </c>
      <c r="H615" s="18">
        <f>VLOOKUP(A615,'[2]BASE 2022'!$E$5:$AX$1380,37,0)</f>
        <v>44859</v>
      </c>
      <c r="I615" s="20" t="s">
        <v>339</v>
      </c>
      <c r="J615" s="35" t="s">
        <v>2002</v>
      </c>
      <c r="K615" s="48">
        <v>0</v>
      </c>
      <c r="L615" s="36">
        <v>0</v>
      </c>
      <c r="M615" s="36">
        <v>13211133</v>
      </c>
      <c r="N615" s="37">
        <v>69046867</v>
      </c>
      <c r="O615" s="38">
        <v>1</v>
      </c>
      <c r="P615" s="22"/>
      <c r="Q615" s="23"/>
      <c r="R615" s="29"/>
    </row>
    <row r="616" spans="1:18" ht="17.25" customHeight="1" x14ac:dyDescent="0.25">
      <c r="A616" s="51">
        <v>605</v>
      </c>
      <c r="B616" s="17">
        <f>VLOOKUP(A616,'[2]BASE 2022'!$E$5:$AX$1380,18,0)</f>
        <v>44579</v>
      </c>
      <c r="C616" s="33">
        <f>VLOOKUP(A616,'[2]BASE 2022'!$E$5:$AX$1380,28,0)</f>
        <v>44581</v>
      </c>
      <c r="D616" s="26" t="str">
        <f>VLOOKUP(A616,'[2]BASE 2022'!$E$5:$AX$1380,24,0)</f>
        <v>Prestación de Servicios  de Apoyo a la Gestión</v>
      </c>
      <c r="E616" s="19" t="s">
        <v>2897</v>
      </c>
      <c r="F616" s="19" t="s">
        <v>1046</v>
      </c>
      <c r="G616" s="34">
        <v>44000000</v>
      </c>
      <c r="H616" s="18">
        <f>VLOOKUP(A616,'[2]BASE 2022'!$E$5:$AX$1380,37,0)</f>
        <v>44941</v>
      </c>
      <c r="I616" s="20" t="s">
        <v>339</v>
      </c>
      <c r="J616" s="35" t="s">
        <v>2003</v>
      </c>
      <c r="K616" s="48">
        <v>1</v>
      </c>
      <c r="L616" s="36">
        <v>3466667</v>
      </c>
      <c r="M616" s="36"/>
      <c r="N616" s="37">
        <v>47466667</v>
      </c>
      <c r="O616" s="38">
        <v>0.95833333333333337</v>
      </c>
      <c r="P616" s="22"/>
      <c r="Q616" s="23"/>
      <c r="R616" s="29"/>
    </row>
    <row r="617" spans="1:18" ht="17.25" customHeight="1" x14ac:dyDescent="0.25">
      <c r="A617" s="51">
        <v>606</v>
      </c>
      <c r="B617" s="17">
        <f>VLOOKUP(A617,'[2]BASE 2022'!$E$5:$AX$1380,18,0)</f>
        <v>44579</v>
      </c>
      <c r="C617" s="33">
        <f>VLOOKUP(A617,'[2]BASE 2022'!$E$5:$AX$1380,28,0)</f>
        <v>44581</v>
      </c>
      <c r="D617" s="26" t="str">
        <f>VLOOKUP(A617,'[2]BASE 2022'!$E$5:$AX$1380,24,0)</f>
        <v>Prestación de Servicios Profesionales</v>
      </c>
      <c r="E617" s="19" t="s">
        <v>458</v>
      </c>
      <c r="F617" s="19" t="s">
        <v>1047</v>
      </c>
      <c r="G617" s="34">
        <v>77000000</v>
      </c>
      <c r="H617" s="18">
        <f>VLOOKUP(A617,'[2]BASE 2022'!$E$5:$AX$1380,37,0)</f>
        <v>44925</v>
      </c>
      <c r="I617" s="20" t="s">
        <v>339</v>
      </c>
      <c r="J617" s="35" t="s">
        <v>2004</v>
      </c>
      <c r="K617" s="48">
        <v>1</v>
      </c>
      <c r="L617" s="36">
        <v>10523333</v>
      </c>
      <c r="M617" s="36"/>
      <c r="N617" s="37">
        <v>87523333</v>
      </c>
      <c r="O617" s="38">
        <v>1</v>
      </c>
      <c r="P617" s="22"/>
      <c r="Q617" s="23"/>
      <c r="R617" s="29"/>
    </row>
    <row r="618" spans="1:18" ht="17.25" customHeight="1" x14ac:dyDescent="0.25">
      <c r="A618" s="51">
        <v>607</v>
      </c>
      <c r="B618" s="17">
        <f>VLOOKUP(A618,'[2]BASE 2022'!$E$5:$AX$1380,18,0)</f>
        <v>44579</v>
      </c>
      <c r="C618" s="33">
        <f>VLOOKUP(A618,'[2]BASE 2022'!$E$5:$AX$1380,28,0)</f>
        <v>44582</v>
      </c>
      <c r="D618" s="26" t="str">
        <f>VLOOKUP(A618,'[2]BASE 2022'!$E$5:$AX$1380,24,0)</f>
        <v>Prestación de Servicios Profesionales</v>
      </c>
      <c r="E618" s="19" t="s">
        <v>64</v>
      </c>
      <c r="F618" s="19" t="s">
        <v>1048</v>
      </c>
      <c r="G618" s="34">
        <v>104500000</v>
      </c>
      <c r="H618" s="18">
        <f>VLOOKUP(A618,'[2]BASE 2022'!$E$5:$AX$1380,37,0)</f>
        <v>45015</v>
      </c>
      <c r="I618" s="20" t="s">
        <v>339</v>
      </c>
      <c r="J618" s="35" t="s">
        <v>2005</v>
      </c>
      <c r="K618" s="48">
        <v>1</v>
      </c>
      <c r="L618" s="36">
        <v>31666667</v>
      </c>
      <c r="M618" s="36"/>
      <c r="N618" s="37">
        <v>136166667</v>
      </c>
      <c r="O618" s="38">
        <v>0.79445727482678985</v>
      </c>
      <c r="P618" s="22"/>
      <c r="Q618" s="23"/>
      <c r="R618" s="29"/>
    </row>
    <row r="619" spans="1:18" ht="17.25" customHeight="1" x14ac:dyDescent="0.25">
      <c r="A619" s="51">
        <v>608</v>
      </c>
      <c r="B619" s="17">
        <f>VLOOKUP(A619,'[2]BASE 2022'!$E$5:$AX$1380,18,0)</f>
        <v>44579</v>
      </c>
      <c r="C619" s="33">
        <f>VLOOKUP(A619,'[2]BASE 2022'!$E$5:$AX$1380,28,0)</f>
        <v>44581</v>
      </c>
      <c r="D619" s="26" t="str">
        <f>VLOOKUP(A619,'[2]BASE 2022'!$E$5:$AX$1380,24,0)</f>
        <v>Prestación de Servicios Profesionales</v>
      </c>
      <c r="E619" s="19" t="s">
        <v>91</v>
      </c>
      <c r="F619" s="19" t="s">
        <v>1049</v>
      </c>
      <c r="G619" s="34">
        <v>73700000</v>
      </c>
      <c r="H619" s="18">
        <f>VLOOKUP(A619,'[2]BASE 2022'!$E$5:$AX$1380,37,0)</f>
        <v>44914</v>
      </c>
      <c r="I619" s="20" t="s">
        <v>339</v>
      </c>
      <c r="J619" s="35" t="s">
        <v>2006</v>
      </c>
      <c r="K619" s="48">
        <v>0</v>
      </c>
      <c r="L619" s="36">
        <v>0</v>
      </c>
      <c r="M619" s="36"/>
      <c r="N619" s="37">
        <v>73700000</v>
      </c>
      <c r="O619" s="38">
        <v>1</v>
      </c>
      <c r="P619" s="22"/>
      <c r="Q619" s="23"/>
      <c r="R619" s="29"/>
    </row>
    <row r="620" spans="1:18" ht="17.25" customHeight="1" x14ac:dyDescent="0.25">
      <c r="A620" s="51">
        <v>609</v>
      </c>
      <c r="B620" s="17">
        <f>VLOOKUP(A620,'[2]BASE 2022'!$E$5:$AX$1380,18,0)</f>
        <v>44579</v>
      </c>
      <c r="C620" s="33">
        <f>VLOOKUP(A620,'[2]BASE 2022'!$E$5:$AX$1380,28,0)</f>
        <v>44586</v>
      </c>
      <c r="D620" s="26" t="str">
        <f>VLOOKUP(A620,'[2]BASE 2022'!$E$5:$AX$1380,24,0)</f>
        <v>Prestación de Servicios Profesionales</v>
      </c>
      <c r="E620" s="19" t="s">
        <v>1295</v>
      </c>
      <c r="F620" s="19" t="s">
        <v>1050</v>
      </c>
      <c r="G620" s="34">
        <v>67980000</v>
      </c>
      <c r="H620" s="18">
        <f>VLOOKUP(A620,'[2]BASE 2022'!$E$5:$AX$1380,37,0)</f>
        <v>44925</v>
      </c>
      <c r="I620" s="20" t="s">
        <v>339</v>
      </c>
      <c r="J620" s="35" t="s">
        <v>2007</v>
      </c>
      <c r="K620" s="48">
        <v>1</v>
      </c>
      <c r="L620" s="36">
        <v>1236000</v>
      </c>
      <c r="M620" s="36"/>
      <c r="N620" s="37">
        <v>69216000</v>
      </c>
      <c r="O620" s="38">
        <v>1</v>
      </c>
      <c r="P620" s="22"/>
      <c r="Q620" s="23"/>
      <c r="R620" s="29"/>
    </row>
    <row r="621" spans="1:18" ht="17.25" customHeight="1" x14ac:dyDescent="0.25">
      <c r="A621" s="51">
        <v>610</v>
      </c>
      <c r="B621" s="17">
        <f>VLOOKUP(A621,'[2]BASE 2022'!$E$5:$AX$1380,18,0)</f>
        <v>44579</v>
      </c>
      <c r="C621" s="33">
        <f>VLOOKUP(A621,'[2]BASE 2022'!$E$5:$AX$1380,28,0)</f>
        <v>44581</v>
      </c>
      <c r="D621" s="26" t="str">
        <f>VLOOKUP(A621,'[2]BASE 2022'!$E$5:$AX$1380,24,0)</f>
        <v>Prestación de Servicios Profesionales</v>
      </c>
      <c r="E621" s="19" t="s">
        <v>1296</v>
      </c>
      <c r="F621" s="19" t="s">
        <v>1051</v>
      </c>
      <c r="G621" s="34">
        <v>58300000</v>
      </c>
      <c r="H621" s="18">
        <f>VLOOKUP(A621,'[2]BASE 2022'!$E$5:$AX$1380,37,0)</f>
        <v>44914</v>
      </c>
      <c r="I621" s="20" t="s">
        <v>339</v>
      </c>
      <c r="J621" s="35" t="s">
        <v>2008</v>
      </c>
      <c r="K621" s="48">
        <v>0</v>
      </c>
      <c r="L621" s="36">
        <v>0</v>
      </c>
      <c r="M621" s="36"/>
      <c r="N621" s="37">
        <v>58300000</v>
      </c>
      <c r="O621" s="38">
        <v>1</v>
      </c>
      <c r="P621" s="22"/>
      <c r="Q621" s="23"/>
      <c r="R621" s="29"/>
    </row>
    <row r="622" spans="1:18" ht="17.25" customHeight="1" x14ac:dyDescent="0.25">
      <c r="A622" s="51">
        <v>611</v>
      </c>
      <c r="B622" s="17">
        <f>VLOOKUP(A622,'[2]BASE 2022'!$E$5:$AX$1380,18,0)</f>
        <v>44579</v>
      </c>
      <c r="C622" s="33">
        <f>VLOOKUP(A622,'[2]BASE 2022'!$E$5:$AX$1380,28,0)</f>
        <v>44581</v>
      </c>
      <c r="D622" s="26" t="str">
        <f>VLOOKUP(A622,'[2]BASE 2022'!$E$5:$AX$1380,24,0)</f>
        <v>Prestación de Servicios  de Apoyo a la Gestión</v>
      </c>
      <c r="E622" s="19" t="s">
        <v>299</v>
      </c>
      <c r="F622" s="19" t="s">
        <v>1052</v>
      </c>
      <c r="G622" s="34">
        <v>24903000</v>
      </c>
      <c r="H622" s="18">
        <f>VLOOKUP(A622,'[2]BASE 2022'!$E$5:$AX$1380,37,0)</f>
        <v>44853</v>
      </c>
      <c r="I622" s="20" t="s">
        <v>339</v>
      </c>
      <c r="J622" s="35" t="s">
        <v>2009</v>
      </c>
      <c r="K622" s="48">
        <v>0</v>
      </c>
      <c r="L622" s="36">
        <v>0</v>
      </c>
      <c r="M622" s="36"/>
      <c r="N622" s="37">
        <v>24903000</v>
      </c>
      <c r="O622" s="38">
        <v>1</v>
      </c>
      <c r="P622" s="22"/>
      <c r="Q622" s="23"/>
      <c r="R622" s="29"/>
    </row>
    <row r="623" spans="1:18" ht="17.25" customHeight="1" x14ac:dyDescent="0.25">
      <c r="A623" s="51">
        <v>612</v>
      </c>
      <c r="B623" s="17">
        <f>VLOOKUP(A623,'[2]BASE 2022'!$E$5:$AX$1380,18,0)</f>
        <v>44579</v>
      </c>
      <c r="C623" s="33">
        <f>VLOOKUP(A623,'[2]BASE 2022'!$E$5:$AX$1380,28,0)</f>
        <v>44581</v>
      </c>
      <c r="D623" s="26" t="str">
        <f>VLOOKUP(A623,'[2]BASE 2022'!$E$5:$AX$1380,24,0)</f>
        <v>Prestación de Servicios Profesionales</v>
      </c>
      <c r="E623" s="19" t="s">
        <v>159</v>
      </c>
      <c r="F623" s="19" t="s">
        <v>1053</v>
      </c>
      <c r="G623" s="34">
        <v>60950000</v>
      </c>
      <c r="H623" s="18">
        <f>VLOOKUP(A623,'[2]BASE 2022'!$E$5:$AX$1380,37,0)</f>
        <v>44930</v>
      </c>
      <c r="I623" s="20" t="s">
        <v>339</v>
      </c>
      <c r="J623" s="35" t="s">
        <v>2010</v>
      </c>
      <c r="K623" s="48">
        <v>0</v>
      </c>
      <c r="L623" s="36">
        <v>0</v>
      </c>
      <c r="M623" s="36"/>
      <c r="N623" s="37">
        <v>60950000</v>
      </c>
      <c r="O623" s="38">
        <v>0.98853868194842409</v>
      </c>
      <c r="P623" s="22"/>
      <c r="Q623" s="23"/>
      <c r="R623" s="29"/>
    </row>
    <row r="624" spans="1:18" ht="17.25" customHeight="1" x14ac:dyDescent="0.25">
      <c r="A624" s="51">
        <v>613</v>
      </c>
      <c r="B624" s="17">
        <f>VLOOKUP(A624,'[2]BASE 2022'!$E$5:$AX$1380,18,0)</f>
        <v>44579</v>
      </c>
      <c r="C624" s="33">
        <f>VLOOKUP(A624,'[2]BASE 2022'!$E$5:$AX$1380,28,0)</f>
        <v>44581</v>
      </c>
      <c r="D624" s="26" t="str">
        <f>VLOOKUP(A624,'[2]BASE 2022'!$E$5:$AX$1380,24,0)</f>
        <v>Prestación de Servicios Profesionales</v>
      </c>
      <c r="E624" s="19" t="s">
        <v>1297</v>
      </c>
      <c r="F624" s="19" t="s">
        <v>1054</v>
      </c>
      <c r="G624" s="34">
        <v>60950000</v>
      </c>
      <c r="H624" s="18">
        <f>VLOOKUP(A624,'[2]BASE 2022'!$E$5:$AX$1380,37,0)</f>
        <v>44930</v>
      </c>
      <c r="I624" s="20" t="s">
        <v>339</v>
      </c>
      <c r="J624" s="35" t="s">
        <v>2011</v>
      </c>
      <c r="K624" s="48">
        <v>0</v>
      </c>
      <c r="L624" s="36">
        <v>0</v>
      </c>
      <c r="M624" s="36"/>
      <c r="N624" s="37">
        <v>60950000</v>
      </c>
      <c r="O624" s="38">
        <v>0.98853868194842409</v>
      </c>
      <c r="P624" s="22"/>
      <c r="Q624" s="23"/>
      <c r="R624" s="29"/>
    </row>
    <row r="625" spans="1:18" ht="17.25" customHeight="1" x14ac:dyDescent="0.25">
      <c r="A625" s="51">
        <v>614</v>
      </c>
      <c r="B625" s="17">
        <f>VLOOKUP(A625,'[2]BASE 2022'!$E$5:$AX$1380,18,0)</f>
        <v>44579</v>
      </c>
      <c r="C625" s="33">
        <f>VLOOKUP(A625,'[2]BASE 2022'!$E$5:$AX$1380,28,0)</f>
        <v>44581</v>
      </c>
      <c r="D625" s="26" t="str">
        <f>VLOOKUP(A625,'[2]BASE 2022'!$E$5:$AX$1380,24,0)</f>
        <v>Prestación de Servicios  de Apoyo a la Gestión</v>
      </c>
      <c r="E625" s="19" t="s">
        <v>161</v>
      </c>
      <c r="F625" s="19" t="s">
        <v>158</v>
      </c>
      <c r="G625" s="34">
        <v>39088500</v>
      </c>
      <c r="H625" s="18">
        <f>VLOOKUP(A625,'[2]BASE 2022'!$E$5:$AX$1380,37,0)</f>
        <v>44930</v>
      </c>
      <c r="I625" s="20" t="s">
        <v>339</v>
      </c>
      <c r="J625" s="35" t="s">
        <v>2012</v>
      </c>
      <c r="K625" s="48">
        <v>0</v>
      </c>
      <c r="L625" s="36">
        <v>0</v>
      </c>
      <c r="M625" s="36"/>
      <c r="N625" s="37">
        <v>39088500</v>
      </c>
      <c r="O625" s="38">
        <v>0.98853868194842409</v>
      </c>
      <c r="P625" s="22"/>
      <c r="Q625" s="23"/>
      <c r="R625" s="29"/>
    </row>
    <row r="626" spans="1:18" ht="17.25" customHeight="1" x14ac:dyDescent="0.25">
      <c r="A626" s="51">
        <v>615</v>
      </c>
      <c r="B626" s="17">
        <f>VLOOKUP(A626,'[2]BASE 2022'!$E$5:$AX$1380,18,0)</f>
        <v>44579</v>
      </c>
      <c r="C626" s="33">
        <f>VLOOKUP(A626,'[2]BASE 2022'!$E$5:$AX$1380,28,0)</f>
        <v>44581</v>
      </c>
      <c r="D626" s="26" t="str">
        <f>VLOOKUP(A626,'[2]BASE 2022'!$E$5:$AX$1380,24,0)</f>
        <v>Prestación de Servicios Profesionales</v>
      </c>
      <c r="E626" s="19" t="s">
        <v>2898</v>
      </c>
      <c r="F626" s="19" t="s">
        <v>1055</v>
      </c>
      <c r="G626" s="34">
        <v>65120000</v>
      </c>
      <c r="H626" s="18">
        <f>VLOOKUP(A626,'[2]BASE 2022'!$E$5:$AX$1380,37,0)</f>
        <v>44985</v>
      </c>
      <c r="I626" s="20" t="s">
        <v>339</v>
      </c>
      <c r="J626" s="35" t="s">
        <v>2013</v>
      </c>
      <c r="K626" s="48">
        <v>1</v>
      </c>
      <c r="L626" s="36">
        <v>14010667</v>
      </c>
      <c r="M626" s="36"/>
      <c r="N626" s="37">
        <v>79130667</v>
      </c>
      <c r="O626" s="38">
        <v>0.85396039603960394</v>
      </c>
      <c r="P626" s="22"/>
      <c r="Q626" s="23"/>
      <c r="R626" s="29"/>
    </row>
    <row r="627" spans="1:18" ht="17.25" customHeight="1" x14ac:dyDescent="0.25">
      <c r="A627" s="51">
        <v>616</v>
      </c>
      <c r="B627" s="17">
        <f>VLOOKUP(A627,'[2]BASE 2022'!$E$5:$AX$1380,18,0)</f>
        <v>44579</v>
      </c>
      <c r="C627" s="33">
        <f>VLOOKUP(A627,'[2]BASE 2022'!$E$5:$AX$1380,28,0)</f>
        <v>44580</v>
      </c>
      <c r="D627" s="26" t="str">
        <f>VLOOKUP(A627,'[2]BASE 2022'!$E$5:$AX$1380,24,0)</f>
        <v>Prestación de Servicios  de Apoyo a la Gestión</v>
      </c>
      <c r="E627" s="19" t="s">
        <v>1298</v>
      </c>
      <c r="F627" s="19" t="s">
        <v>1056</v>
      </c>
      <c r="G627" s="34">
        <v>51566667</v>
      </c>
      <c r="H627" s="18">
        <f>VLOOKUP(A627,'[2]BASE 2022'!$E$5:$AX$1380,37,0)</f>
        <v>44956</v>
      </c>
      <c r="I627" s="20" t="s">
        <v>339</v>
      </c>
      <c r="J627" s="35" t="s">
        <v>2014</v>
      </c>
      <c r="K627" s="48">
        <v>1</v>
      </c>
      <c r="L627" s="36">
        <v>4853333</v>
      </c>
      <c r="M627" s="36"/>
      <c r="N627" s="37">
        <v>56420000</v>
      </c>
      <c r="O627" s="38">
        <v>0.92021276595744683</v>
      </c>
      <c r="P627" s="22"/>
      <c r="Q627" s="23"/>
      <c r="R627" s="29"/>
    </row>
    <row r="628" spans="1:18" ht="17.25" customHeight="1" x14ac:dyDescent="0.25">
      <c r="A628" s="51">
        <v>617</v>
      </c>
      <c r="B628" s="17">
        <f>VLOOKUP(A628,'[2]BASE 2022'!$E$5:$AX$1380,18,0)</f>
        <v>44579</v>
      </c>
      <c r="C628" s="33">
        <f>VLOOKUP(A628,'[2]BASE 2022'!$E$5:$AX$1380,28,0)</f>
        <v>44581</v>
      </c>
      <c r="D628" s="26" t="str">
        <f>VLOOKUP(A628,'[2]BASE 2022'!$E$5:$AX$1380,24,0)</f>
        <v>Prestación de Servicios Profesionales</v>
      </c>
      <c r="E628" s="19" t="s">
        <v>270</v>
      </c>
      <c r="F628" s="19" t="s">
        <v>250</v>
      </c>
      <c r="G628" s="34">
        <v>65739750</v>
      </c>
      <c r="H628" s="18">
        <f>VLOOKUP(A628,'[2]BASE 2022'!$E$5:$AX$1380,37,0)</f>
        <v>44930</v>
      </c>
      <c r="I628" s="20" t="s">
        <v>339</v>
      </c>
      <c r="J628" s="35" t="s">
        <v>2015</v>
      </c>
      <c r="K628" s="48">
        <v>0</v>
      </c>
      <c r="L628" s="36">
        <v>0</v>
      </c>
      <c r="M628" s="36"/>
      <c r="N628" s="37">
        <v>65739750</v>
      </c>
      <c r="O628" s="38">
        <v>0.98853868194842409</v>
      </c>
      <c r="P628" s="22"/>
      <c r="Q628" s="23"/>
      <c r="R628" s="29"/>
    </row>
    <row r="629" spans="1:18" ht="17.25" customHeight="1" x14ac:dyDescent="0.25">
      <c r="A629" s="51">
        <v>618</v>
      </c>
      <c r="B629" s="17">
        <f>VLOOKUP(A629,'[2]BASE 2022'!$E$5:$AX$1380,18,0)</f>
        <v>44579</v>
      </c>
      <c r="C629" s="33">
        <f>VLOOKUP(A629,'[2]BASE 2022'!$E$5:$AX$1380,28,0)</f>
        <v>44585</v>
      </c>
      <c r="D629" s="26" t="str">
        <f>VLOOKUP(A629,'[2]BASE 2022'!$E$5:$AX$1380,24,0)</f>
        <v>Prestación de Servicios Profesionales</v>
      </c>
      <c r="E629" s="19" t="s">
        <v>74</v>
      </c>
      <c r="F629" s="19" t="s">
        <v>1057</v>
      </c>
      <c r="G629" s="34">
        <v>74800000</v>
      </c>
      <c r="H629" s="18">
        <f>VLOOKUP(A629,'[2]BASE 2022'!$E$5:$AX$1380,37,0)</f>
        <v>44918</v>
      </c>
      <c r="I629" s="20" t="s">
        <v>339</v>
      </c>
      <c r="J629" s="35" t="s">
        <v>2016</v>
      </c>
      <c r="K629" s="48">
        <v>0</v>
      </c>
      <c r="L629" s="36">
        <v>0</v>
      </c>
      <c r="M629" s="36"/>
      <c r="N629" s="37">
        <v>74800000</v>
      </c>
      <c r="O629" s="38">
        <v>1</v>
      </c>
      <c r="P629" s="22"/>
      <c r="Q629" s="23"/>
      <c r="R629" s="29"/>
    </row>
    <row r="630" spans="1:18" ht="17.25" customHeight="1" x14ac:dyDescent="0.25">
      <c r="A630" s="51">
        <v>619</v>
      </c>
      <c r="B630" s="17">
        <f>VLOOKUP(A630,'[2]BASE 2022'!$E$5:$AX$1380,18,0)</f>
        <v>44579</v>
      </c>
      <c r="C630" s="33">
        <f>VLOOKUP(A630,'[2]BASE 2022'!$E$5:$AX$1380,28,0)</f>
        <v>44587</v>
      </c>
      <c r="D630" s="26" t="str">
        <f>VLOOKUP(A630,'[2]BASE 2022'!$E$5:$AX$1380,24,0)</f>
        <v>Prestación de Servicios Profesionales</v>
      </c>
      <c r="E630" s="19" t="s">
        <v>466</v>
      </c>
      <c r="F630" s="19" t="s">
        <v>1058</v>
      </c>
      <c r="G630" s="34">
        <v>67980000</v>
      </c>
      <c r="H630" s="18">
        <f>VLOOKUP(A630,'[2]BASE 2022'!$E$5:$AX$1380,37,0)</f>
        <v>44925</v>
      </c>
      <c r="I630" s="20" t="s">
        <v>339</v>
      </c>
      <c r="J630" s="35" t="s">
        <v>2017</v>
      </c>
      <c r="K630" s="48">
        <v>1</v>
      </c>
      <c r="L630" s="36">
        <v>1030000</v>
      </c>
      <c r="M630" s="36"/>
      <c r="N630" s="37">
        <v>69010000</v>
      </c>
      <c r="O630" s="38">
        <v>1</v>
      </c>
      <c r="P630" s="22"/>
      <c r="Q630" s="23"/>
      <c r="R630" s="29"/>
    </row>
    <row r="631" spans="1:18" ht="17.25" customHeight="1" x14ac:dyDescent="0.25">
      <c r="A631" s="51">
        <v>620</v>
      </c>
      <c r="B631" s="17">
        <f>VLOOKUP(A631,'[2]BASE 2022'!$E$5:$AX$1380,18,0)</f>
        <v>44579</v>
      </c>
      <c r="C631" s="33">
        <f>VLOOKUP(A631,'[2]BASE 2022'!$E$5:$AX$1380,28,0)</f>
        <v>44580</v>
      </c>
      <c r="D631" s="26" t="str">
        <f>VLOOKUP(A631,'[2]BASE 2022'!$E$5:$AX$1380,24,0)</f>
        <v>Prestación de Servicios Profesionales</v>
      </c>
      <c r="E631" s="19" t="s">
        <v>230</v>
      </c>
      <c r="F631" s="19" t="s">
        <v>1044</v>
      </c>
      <c r="G631" s="34">
        <v>82258000</v>
      </c>
      <c r="H631" s="18">
        <f>VLOOKUP(A631,'[2]BASE 2022'!$E$5:$AX$1380,37,0)</f>
        <v>44956</v>
      </c>
      <c r="I631" s="20" t="s">
        <v>339</v>
      </c>
      <c r="J631" s="35" t="s">
        <v>2018</v>
      </c>
      <c r="K631" s="48">
        <v>1</v>
      </c>
      <c r="L631" s="36">
        <v>10469200</v>
      </c>
      <c r="M631" s="36"/>
      <c r="N631" s="37">
        <v>92727200</v>
      </c>
      <c r="O631" s="38">
        <v>0.92021276595744683</v>
      </c>
      <c r="P631" s="22"/>
      <c r="Q631" s="23"/>
      <c r="R631" s="29"/>
    </row>
    <row r="632" spans="1:18" ht="17.25" customHeight="1" x14ac:dyDescent="0.25">
      <c r="A632" s="51">
        <v>621</v>
      </c>
      <c r="B632" s="17">
        <f>VLOOKUP(A632,'[2]BASE 2022'!$E$5:$AX$1380,18,0)</f>
        <v>44579</v>
      </c>
      <c r="C632" s="33">
        <f>VLOOKUP(A632,'[2]BASE 2022'!$E$5:$AX$1380,28,0)</f>
        <v>44581</v>
      </c>
      <c r="D632" s="26" t="str">
        <f>VLOOKUP(A632,'[2]BASE 2022'!$E$5:$AX$1380,24,0)</f>
        <v>Prestación de Servicios Profesionales</v>
      </c>
      <c r="E632" s="19" t="s">
        <v>2288</v>
      </c>
      <c r="F632" s="19" t="s">
        <v>553</v>
      </c>
      <c r="G632" s="34">
        <v>73645000</v>
      </c>
      <c r="H632" s="18">
        <f>VLOOKUP(A632,'[2]BASE 2022'!$E$5:$AX$1380,37,0)</f>
        <v>44934</v>
      </c>
      <c r="I632" s="20" t="s">
        <v>339</v>
      </c>
      <c r="J632" s="35" t="s">
        <v>2019</v>
      </c>
      <c r="K632" s="48">
        <v>0</v>
      </c>
      <c r="L632" s="36">
        <v>0</v>
      </c>
      <c r="M632" s="36"/>
      <c r="N632" s="37">
        <v>73645000</v>
      </c>
      <c r="O632" s="38">
        <v>0.97733711048158645</v>
      </c>
      <c r="P632" s="22"/>
      <c r="Q632" s="23"/>
      <c r="R632" s="29"/>
    </row>
    <row r="633" spans="1:18" ht="17.25" customHeight="1" x14ac:dyDescent="0.25">
      <c r="A633" s="51">
        <v>622</v>
      </c>
      <c r="B633" s="17">
        <f>VLOOKUP(A633,'[2]BASE 2022'!$E$5:$AX$1380,18,0)</f>
        <v>44579</v>
      </c>
      <c r="C633" s="33">
        <f>VLOOKUP(A633,'[2]BASE 2022'!$E$5:$AX$1380,28,0)</f>
        <v>44581</v>
      </c>
      <c r="D633" s="26" t="str">
        <f>VLOOKUP(A633,'[2]BASE 2022'!$E$5:$AX$1380,24,0)</f>
        <v>Prestación de Servicios Profesionales</v>
      </c>
      <c r="E633" s="19" t="s">
        <v>2289</v>
      </c>
      <c r="F633" s="19" t="s">
        <v>1059</v>
      </c>
      <c r="G633" s="34">
        <v>73645000</v>
      </c>
      <c r="H633" s="18">
        <f>VLOOKUP(A633,'[2]BASE 2022'!$E$5:$AX$1380,37,0)</f>
        <v>44925</v>
      </c>
      <c r="I633" s="20" t="s">
        <v>339</v>
      </c>
      <c r="J633" s="35" t="s">
        <v>2020</v>
      </c>
      <c r="K633" s="48">
        <v>1</v>
      </c>
      <c r="L633" s="36">
        <v>2454833</v>
      </c>
      <c r="M633" s="36"/>
      <c r="N633" s="37">
        <v>76099833</v>
      </c>
      <c r="O633" s="38">
        <v>1</v>
      </c>
      <c r="P633" s="22"/>
      <c r="Q633" s="23"/>
      <c r="R633" s="29"/>
    </row>
    <row r="634" spans="1:18" ht="17.25" customHeight="1" x14ac:dyDescent="0.25">
      <c r="A634" s="51">
        <v>623</v>
      </c>
      <c r="B634" s="17">
        <f>VLOOKUP(A634,'[2]BASE 2022'!$E$5:$AX$1380,18,0)</f>
        <v>44579</v>
      </c>
      <c r="C634" s="33">
        <f>VLOOKUP(A634,'[2]BASE 2022'!$E$5:$AX$1380,28,0)</f>
        <v>44581</v>
      </c>
      <c r="D634" s="26" t="str">
        <f>VLOOKUP(A634,'[2]BASE 2022'!$E$5:$AX$1380,24,0)</f>
        <v>Prestación de Servicios Profesionales</v>
      </c>
      <c r="E634" s="19" t="s">
        <v>431</v>
      </c>
      <c r="F634" s="19" t="s">
        <v>1060</v>
      </c>
      <c r="G634" s="34">
        <v>82500000</v>
      </c>
      <c r="H634" s="18">
        <f>VLOOKUP(A634,'[2]BASE 2022'!$E$5:$AX$1380,37,0)</f>
        <v>44941</v>
      </c>
      <c r="I634" s="20" t="s">
        <v>339</v>
      </c>
      <c r="J634" s="35" t="s">
        <v>2021</v>
      </c>
      <c r="K634" s="48">
        <v>1</v>
      </c>
      <c r="L634" s="36">
        <v>6500000</v>
      </c>
      <c r="M634" s="36"/>
      <c r="N634" s="37">
        <v>89000000</v>
      </c>
      <c r="O634" s="38">
        <v>0.95833333333333337</v>
      </c>
      <c r="P634" s="22"/>
      <c r="Q634" s="23"/>
      <c r="R634" s="29"/>
    </row>
    <row r="635" spans="1:18" ht="17.25" customHeight="1" x14ac:dyDescent="0.25">
      <c r="A635" s="51">
        <v>624</v>
      </c>
      <c r="B635" s="17">
        <f>VLOOKUP(A635,'[2]BASE 2022'!$E$5:$AX$1380,18,0)</f>
        <v>44581</v>
      </c>
      <c r="C635" s="33">
        <f>VLOOKUP(A635,'[2]BASE 2022'!$E$5:$AX$1380,28,0)</f>
        <v>44585</v>
      </c>
      <c r="D635" s="26" t="str">
        <f>VLOOKUP(A635,'[2]BASE 2022'!$E$5:$AX$1380,24,0)</f>
        <v>Prestación de Servicios Profesionales</v>
      </c>
      <c r="E635" s="19" t="s">
        <v>1299</v>
      </c>
      <c r="F635" s="19" t="s">
        <v>1061</v>
      </c>
      <c r="G635" s="34">
        <v>90000000</v>
      </c>
      <c r="H635" s="18">
        <f>VLOOKUP(A635,'[2]BASE 2022'!$E$5:$AX$1380,37,0)</f>
        <v>44911</v>
      </c>
      <c r="I635" s="20" t="s">
        <v>339</v>
      </c>
      <c r="J635" s="35" t="s">
        <v>2022</v>
      </c>
      <c r="K635" s="48">
        <v>1</v>
      </c>
      <c r="L635" s="36">
        <v>6900000</v>
      </c>
      <c r="M635" s="36"/>
      <c r="N635" s="37">
        <v>96900000</v>
      </c>
      <c r="O635" s="38">
        <v>1</v>
      </c>
      <c r="P635" s="22"/>
      <c r="Q635" s="23"/>
      <c r="R635" s="29"/>
    </row>
    <row r="636" spans="1:18" ht="17.25" customHeight="1" x14ac:dyDescent="0.25">
      <c r="A636" s="51">
        <v>625</v>
      </c>
      <c r="B636" s="17">
        <f>VLOOKUP(A636,'[2]BASE 2022'!$E$5:$AX$1380,18,0)</f>
        <v>44580</v>
      </c>
      <c r="C636" s="33">
        <f>VLOOKUP(A636,'[2]BASE 2022'!$E$5:$AX$1380,28,0)</f>
        <v>44581</v>
      </c>
      <c r="D636" s="26" t="str">
        <f>VLOOKUP(A636,'[2]BASE 2022'!$E$5:$AX$1380,24,0)</f>
        <v>Prestación de Servicios Profesionales</v>
      </c>
      <c r="E636" s="19" t="s">
        <v>2899</v>
      </c>
      <c r="F636" s="19" t="s">
        <v>285</v>
      </c>
      <c r="G636" s="34">
        <v>65739750</v>
      </c>
      <c r="H636" s="18">
        <f>VLOOKUP(A636,'[2]BASE 2022'!$E$5:$AX$1380,37,0)</f>
        <v>44930</v>
      </c>
      <c r="I636" s="20" t="s">
        <v>339</v>
      </c>
      <c r="J636" s="35" t="s">
        <v>2023</v>
      </c>
      <c r="K636" s="48">
        <v>0</v>
      </c>
      <c r="L636" s="36">
        <v>0</v>
      </c>
      <c r="M636" s="36"/>
      <c r="N636" s="37">
        <v>65739750</v>
      </c>
      <c r="O636" s="38">
        <v>0.98853868194842409</v>
      </c>
      <c r="P636" s="22"/>
      <c r="Q636" s="23"/>
      <c r="R636" s="29"/>
    </row>
    <row r="637" spans="1:18" ht="17.25" customHeight="1" x14ac:dyDescent="0.25">
      <c r="A637" s="51">
        <v>626</v>
      </c>
      <c r="B637" s="17">
        <f>VLOOKUP(A637,'[2]BASE 2022'!$E$5:$AX$1380,18,0)</f>
        <v>44579</v>
      </c>
      <c r="C637" s="33">
        <f>VLOOKUP(A637,'[2]BASE 2022'!$E$5:$AX$1380,28,0)</f>
        <v>44585</v>
      </c>
      <c r="D637" s="26" t="str">
        <f>VLOOKUP(A637,'[2]BASE 2022'!$E$5:$AX$1380,24,0)</f>
        <v>Prestación de Servicios Profesionales</v>
      </c>
      <c r="E637" s="19" t="s">
        <v>428</v>
      </c>
      <c r="F637" s="19" t="s">
        <v>932</v>
      </c>
      <c r="G637" s="34">
        <v>80300000</v>
      </c>
      <c r="H637" s="18">
        <f>VLOOKUP(A637,'[2]BASE 2022'!$E$5:$AX$1380,37,0)</f>
        <v>44941</v>
      </c>
      <c r="I637" s="20" t="s">
        <v>339</v>
      </c>
      <c r="J637" s="35" t="s">
        <v>2024</v>
      </c>
      <c r="K637" s="48">
        <v>1</v>
      </c>
      <c r="L637" s="36">
        <v>5353333</v>
      </c>
      <c r="M637" s="36"/>
      <c r="N637" s="37">
        <v>85653333</v>
      </c>
      <c r="O637" s="38">
        <v>0.9578651685393258</v>
      </c>
      <c r="P637" s="22"/>
      <c r="Q637" s="23"/>
      <c r="R637" s="29"/>
    </row>
    <row r="638" spans="1:18" ht="17.25" customHeight="1" x14ac:dyDescent="0.25">
      <c r="A638" s="51">
        <v>627</v>
      </c>
      <c r="B638" s="17">
        <f>VLOOKUP(A638,'[2]BASE 2022'!$E$5:$AX$1380,18,0)</f>
        <v>44580</v>
      </c>
      <c r="C638" s="33">
        <f>VLOOKUP(A638,'[2]BASE 2022'!$E$5:$AX$1380,28,0)</f>
        <v>44581</v>
      </c>
      <c r="D638" s="26" t="str">
        <f>VLOOKUP(A638,'[2]BASE 2022'!$E$5:$AX$1380,24,0)</f>
        <v>Prestación de Servicios Profesionales</v>
      </c>
      <c r="E638" s="19" t="s">
        <v>449</v>
      </c>
      <c r="F638" s="19" t="s">
        <v>250</v>
      </c>
      <c r="G638" s="34">
        <v>64596450</v>
      </c>
      <c r="H638" s="18">
        <f>VLOOKUP(A638,'[2]BASE 2022'!$E$5:$AX$1380,37,0)</f>
        <v>44923</v>
      </c>
      <c r="I638" s="20" t="s">
        <v>339</v>
      </c>
      <c r="J638" s="35" t="s">
        <v>2025</v>
      </c>
      <c r="K638" s="48">
        <v>0</v>
      </c>
      <c r="L638" s="36">
        <v>0</v>
      </c>
      <c r="M638" s="36"/>
      <c r="N638" s="37">
        <v>64596450</v>
      </c>
      <c r="O638" s="38">
        <v>1</v>
      </c>
      <c r="P638" s="22"/>
      <c r="Q638" s="23"/>
      <c r="R638" s="29"/>
    </row>
    <row r="639" spans="1:18" ht="17.25" customHeight="1" x14ac:dyDescent="0.25">
      <c r="A639" s="51">
        <v>628</v>
      </c>
      <c r="B639" s="17">
        <f>VLOOKUP(A639,'[2]BASE 2022'!$E$5:$AX$1380,18,0)</f>
        <v>44580</v>
      </c>
      <c r="C639" s="33">
        <f>VLOOKUP(A639,'[2]BASE 2022'!$E$5:$AX$1380,28,0)</f>
        <v>44581</v>
      </c>
      <c r="D639" s="26" t="str">
        <f>VLOOKUP(A639,'[2]BASE 2022'!$E$5:$AX$1380,24,0)</f>
        <v>Prestación de Servicios Profesionales</v>
      </c>
      <c r="E639" s="19" t="s">
        <v>2519</v>
      </c>
      <c r="F639" s="19" t="s">
        <v>250</v>
      </c>
      <c r="G639" s="34">
        <v>64596450</v>
      </c>
      <c r="H639" s="18">
        <f>VLOOKUP(A639,'[2]BASE 2022'!$E$5:$AX$1380,37,0)</f>
        <v>44923</v>
      </c>
      <c r="I639" s="20" t="s">
        <v>339</v>
      </c>
      <c r="J639" s="35" t="s">
        <v>2026</v>
      </c>
      <c r="K639" s="48">
        <v>0</v>
      </c>
      <c r="L639" s="36">
        <v>0</v>
      </c>
      <c r="M639" s="36"/>
      <c r="N639" s="37">
        <v>64596450</v>
      </c>
      <c r="O639" s="38">
        <v>1</v>
      </c>
      <c r="P639" s="22"/>
      <c r="Q639" s="23"/>
      <c r="R639" s="29"/>
    </row>
    <row r="640" spans="1:18" ht="17.25" customHeight="1" x14ac:dyDescent="0.25">
      <c r="A640" s="51">
        <v>629</v>
      </c>
      <c r="B640" s="17">
        <f>VLOOKUP(A640,'[2]BASE 2022'!$E$5:$AX$1380,18,0)</f>
        <v>44580</v>
      </c>
      <c r="C640" s="33">
        <f>VLOOKUP(A640,'[2]BASE 2022'!$E$5:$AX$1380,28,0)</f>
        <v>44581</v>
      </c>
      <c r="D640" s="26" t="str">
        <f>VLOOKUP(A640,'[2]BASE 2022'!$E$5:$AX$1380,24,0)</f>
        <v>Prestación de Servicios Profesionales</v>
      </c>
      <c r="E640" s="19" t="s">
        <v>382</v>
      </c>
      <c r="F640" s="19" t="s">
        <v>1062</v>
      </c>
      <c r="G640" s="34">
        <v>90640000</v>
      </c>
      <c r="H640" s="18">
        <f>VLOOKUP(A640,'[2]BASE 2022'!$E$5:$AX$1380,37,0)</f>
        <v>44956</v>
      </c>
      <c r="I640" s="20" t="s">
        <v>339</v>
      </c>
      <c r="J640" s="35" t="s">
        <v>2027</v>
      </c>
      <c r="K640" s="48">
        <v>1</v>
      </c>
      <c r="L640" s="36">
        <v>11261333</v>
      </c>
      <c r="M640" s="36"/>
      <c r="N640" s="37">
        <v>101901333</v>
      </c>
      <c r="O640" s="38">
        <v>0.92</v>
      </c>
      <c r="P640" s="22"/>
      <c r="Q640" s="23"/>
      <c r="R640" s="29"/>
    </row>
    <row r="641" spans="1:18" ht="17.25" customHeight="1" x14ac:dyDescent="0.25">
      <c r="A641" s="51">
        <v>630</v>
      </c>
      <c r="B641" s="17">
        <f>VLOOKUP(A641,'[2]BASE 2022'!$E$5:$AX$1380,18,0)</f>
        <v>44580</v>
      </c>
      <c r="C641" s="33">
        <f>VLOOKUP(A641,'[2]BASE 2022'!$E$5:$AX$1380,28,0)</f>
        <v>44582</v>
      </c>
      <c r="D641" s="26" t="str">
        <f>VLOOKUP(A641,'[2]BASE 2022'!$E$5:$AX$1380,24,0)</f>
        <v>Prestación de Servicios Profesionales</v>
      </c>
      <c r="E641" s="19" t="s">
        <v>289</v>
      </c>
      <c r="F641" s="19" t="s">
        <v>1063</v>
      </c>
      <c r="G641" s="34">
        <v>104500000</v>
      </c>
      <c r="H641" s="18">
        <f>VLOOKUP(A641,'[2]BASE 2022'!$E$5:$AX$1380,37,0)</f>
        <v>45005</v>
      </c>
      <c r="I641" s="20" t="s">
        <v>339</v>
      </c>
      <c r="J641" s="35" t="s">
        <v>2028</v>
      </c>
      <c r="K641" s="48">
        <v>1</v>
      </c>
      <c r="L641" s="36">
        <v>28500000</v>
      </c>
      <c r="M641" s="36"/>
      <c r="N641" s="37">
        <v>133000000</v>
      </c>
      <c r="O641" s="38">
        <v>0.81323877068557915</v>
      </c>
      <c r="P641" s="22"/>
      <c r="Q641" s="23"/>
      <c r="R641" s="29"/>
    </row>
    <row r="642" spans="1:18" ht="17.25" customHeight="1" x14ac:dyDescent="0.25">
      <c r="A642" s="51">
        <v>631</v>
      </c>
      <c r="B642" s="17">
        <f>VLOOKUP(A642,'[2]BASE 2022'!$E$5:$AX$1380,18,0)</f>
        <v>44580</v>
      </c>
      <c r="C642" s="33">
        <f>VLOOKUP(A642,'[2]BASE 2022'!$E$5:$AX$1380,28,0)</f>
        <v>44582</v>
      </c>
      <c r="D642" s="26" t="str">
        <f>VLOOKUP(A642,'[2]BASE 2022'!$E$5:$AX$1380,24,0)</f>
        <v>Prestación de Servicios Profesionales</v>
      </c>
      <c r="E642" s="19" t="s">
        <v>2290</v>
      </c>
      <c r="F642" s="19" t="s">
        <v>1064</v>
      </c>
      <c r="G642" s="34">
        <v>46200000</v>
      </c>
      <c r="H642" s="18">
        <f>VLOOKUP(A642,'[2]BASE 2022'!$E$5:$AX$1380,37,0)</f>
        <v>44762</v>
      </c>
      <c r="I642" s="20" t="s">
        <v>339</v>
      </c>
      <c r="J642" s="35" t="s">
        <v>2029</v>
      </c>
      <c r="K642" s="48">
        <v>0</v>
      </c>
      <c r="L642" s="36">
        <v>0</v>
      </c>
      <c r="M642" s="36"/>
      <c r="N642" s="37">
        <v>46200000</v>
      </c>
      <c r="O642" s="38">
        <v>1</v>
      </c>
      <c r="P642" s="22"/>
      <c r="Q642" s="23"/>
      <c r="R642" s="29"/>
    </row>
    <row r="643" spans="1:18" ht="17.25" customHeight="1" x14ac:dyDescent="0.25">
      <c r="A643" s="51">
        <v>632</v>
      </c>
      <c r="B643" s="17">
        <f>VLOOKUP(A643,'[2]BASE 2022'!$E$5:$AX$1380,18,0)</f>
        <v>44580</v>
      </c>
      <c r="C643" s="33">
        <f>VLOOKUP(A643,'[2]BASE 2022'!$E$5:$AX$1380,28,0)</f>
        <v>44585</v>
      </c>
      <c r="D643" s="26" t="str">
        <f>VLOOKUP(A643,'[2]BASE 2022'!$E$5:$AX$1380,24,0)</f>
        <v>Prestación de Servicios Profesionales</v>
      </c>
      <c r="E643" s="19" t="s">
        <v>292</v>
      </c>
      <c r="F643" s="19" t="s">
        <v>1065</v>
      </c>
      <c r="G643" s="34">
        <v>80300000</v>
      </c>
      <c r="H643" s="18">
        <f>VLOOKUP(A643,'[2]BASE 2022'!$E$5:$AX$1380,37,0)</f>
        <v>44985</v>
      </c>
      <c r="I643" s="20" t="s">
        <v>339</v>
      </c>
      <c r="J643" s="35" t="s">
        <v>2030</v>
      </c>
      <c r="K643" s="48">
        <v>1</v>
      </c>
      <c r="L643" s="36">
        <v>16303333</v>
      </c>
      <c r="M643" s="36"/>
      <c r="N643" s="37">
        <v>96603333</v>
      </c>
      <c r="O643" s="38">
        <v>0.85250000000000004</v>
      </c>
      <c r="P643" s="22"/>
      <c r="Q643" s="23"/>
      <c r="R643" s="29"/>
    </row>
    <row r="644" spans="1:18" ht="17.25" customHeight="1" x14ac:dyDescent="0.25">
      <c r="A644" s="51">
        <v>633</v>
      </c>
      <c r="B644" s="17">
        <f>VLOOKUP(A644,'[2]BASE 2022'!$E$5:$AX$1380,18,0)</f>
        <v>44580</v>
      </c>
      <c r="C644" s="33">
        <f>VLOOKUP(A644,'[2]BASE 2022'!$E$5:$AX$1380,28,0)</f>
        <v>44586</v>
      </c>
      <c r="D644" s="26" t="str">
        <f>VLOOKUP(A644,'[2]BASE 2022'!$E$5:$AX$1380,24,0)</f>
        <v>Prestación de Servicios Profesionales</v>
      </c>
      <c r="E644" s="19" t="s">
        <v>406</v>
      </c>
      <c r="F644" s="19" t="s">
        <v>1066</v>
      </c>
      <c r="G644" s="34">
        <v>40800000</v>
      </c>
      <c r="H644" s="18">
        <f>VLOOKUP(A644,'[2]BASE 2022'!$E$5:$AX$1380,37,0)</f>
        <v>44766</v>
      </c>
      <c r="I644" s="20" t="s">
        <v>339</v>
      </c>
      <c r="J644" s="35" t="s">
        <v>2031</v>
      </c>
      <c r="K644" s="48">
        <v>0</v>
      </c>
      <c r="L644" s="36">
        <v>0</v>
      </c>
      <c r="M644" s="36"/>
      <c r="N644" s="37">
        <v>40800000</v>
      </c>
      <c r="O644" s="38">
        <v>1</v>
      </c>
      <c r="P644" s="22"/>
      <c r="Q644" s="23"/>
      <c r="R644" s="29"/>
    </row>
    <row r="645" spans="1:18" ht="17.25" customHeight="1" x14ac:dyDescent="0.25">
      <c r="A645" s="51">
        <v>634</v>
      </c>
      <c r="B645" s="17">
        <f>VLOOKUP(A645,'[2]BASE 2022'!$E$5:$AX$1380,18,0)</f>
        <v>44580</v>
      </c>
      <c r="C645" s="33">
        <f>VLOOKUP(A645,'[2]BASE 2022'!$E$5:$AX$1380,28,0)</f>
        <v>44582</v>
      </c>
      <c r="D645" s="26" t="str">
        <f>VLOOKUP(A645,'[2]BASE 2022'!$E$5:$AX$1380,24,0)</f>
        <v>Prestación de Servicios Profesionales</v>
      </c>
      <c r="E645" s="19" t="s">
        <v>399</v>
      </c>
      <c r="F645" s="19" t="s">
        <v>1067</v>
      </c>
      <c r="G645" s="34">
        <v>104500000</v>
      </c>
      <c r="H645" s="18">
        <f>VLOOKUP(A645,'[2]BASE 2022'!$E$5:$AX$1380,37,0)</f>
        <v>44985</v>
      </c>
      <c r="I645" s="20" t="s">
        <v>339</v>
      </c>
      <c r="J645" s="35" t="s">
        <v>2032</v>
      </c>
      <c r="K645" s="48">
        <v>1</v>
      </c>
      <c r="L645" s="36">
        <v>22166667</v>
      </c>
      <c r="M645" s="36"/>
      <c r="N645" s="37">
        <v>126666667</v>
      </c>
      <c r="O645" s="38">
        <v>0.85359801488833742</v>
      </c>
      <c r="P645" s="22"/>
      <c r="Q645" s="23"/>
      <c r="R645" s="29"/>
    </row>
    <row r="646" spans="1:18" ht="17.25" customHeight="1" x14ac:dyDescent="0.25">
      <c r="A646" s="51">
        <v>635</v>
      </c>
      <c r="B646" s="17">
        <f>VLOOKUP(A646,'[2]BASE 2022'!$E$5:$AX$1380,18,0)</f>
        <v>44580</v>
      </c>
      <c r="C646" s="33">
        <f>VLOOKUP(A646,'[2]BASE 2022'!$E$5:$AX$1380,28,0)</f>
        <v>44580</v>
      </c>
      <c r="D646" s="26" t="str">
        <f>VLOOKUP(A646,'[2]BASE 2022'!$E$5:$AX$1380,24,0)</f>
        <v>Prestación de Servicios Profesionales</v>
      </c>
      <c r="E646" s="19" t="s">
        <v>2520</v>
      </c>
      <c r="F646" s="19" t="s">
        <v>1068</v>
      </c>
      <c r="G646" s="34">
        <v>43260000</v>
      </c>
      <c r="H646" s="18">
        <f>VLOOKUP(A646,'[2]BASE 2022'!$E$5:$AX$1380,37,0)</f>
        <v>44760</v>
      </c>
      <c r="I646" s="20" t="s">
        <v>339</v>
      </c>
      <c r="J646" s="35" t="s">
        <v>2033</v>
      </c>
      <c r="K646" s="48">
        <v>0</v>
      </c>
      <c r="L646" s="36">
        <v>0</v>
      </c>
      <c r="M646" s="36"/>
      <c r="N646" s="37">
        <v>43260000</v>
      </c>
      <c r="O646" s="38">
        <v>1</v>
      </c>
      <c r="P646" s="22"/>
      <c r="Q646" s="23"/>
      <c r="R646" s="29"/>
    </row>
    <row r="647" spans="1:18" ht="17.25" customHeight="1" x14ac:dyDescent="0.25">
      <c r="A647" s="51">
        <v>636</v>
      </c>
      <c r="B647" s="17">
        <f>VLOOKUP(A647,'[2]BASE 2022'!$E$5:$AX$1380,18,0)</f>
        <v>44580</v>
      </c>
      <c r="C647" s="33">
        <f>VLOOKUP(A647,'[2]BASE 2022'!$E$5:$AX$1380,28,0)</f>
        <v>44582</v>
      </c>
      <c r="D647" s="26" t="str">
        <f>VLOOKUP(A647,'[2]BASE 2022'!$E$5:$AX$1380,24,0)</f>
        <v>Prestación de Servicios Profesionales</v>
      </c>
      <c r="E647" s="19" t="s">
        <v>38</v>
      </c>
      <c r="F647" s="19" t="s">
        <v>1069</v>
      </c>
      <c r="G647" s="34">
        <v>43800000</v>
      </c>
      <c r="H647" s="18">
        <f>VLOOKUP(A647,'[2]BASE 2022'!$E$5:$AX$1380,37,0)</f>
        <v>44762</v>
      </c>
      <c r="I647" s="20" t="s">
        <v>339</v>
      </c>
      <c r="J647" s="35" t="s">
        <v>2034</v>
      </c>
      <c r="K647" s="48">
        <v>0</v>
      </c>
      <c r="L647" s="36">
        <v>0</v>
      </c>
      <c r="M647" s="36"/>
      <c r="N647" s="37">
        <v>43800000</v>
      </c>
      <c r="O647" s="38">
        <v>1</v>
      </c>
      <c r="P647" s="22"/>
      <c r="Q647" s="23"/>
      <c r="R647" s="29"/>
    </row>
    <row r="648" spans="1:18" ht="17.25" customHeight="1" x14ac:dyDescent="0.25">
      <c r="A648" s="51">
        <v>637</v>
      </c>
      <c r="B648" s="17">
        <f>VLOOKUP(A648,'[2]BASE 2022'!$E$5:$AX$1380,18,0)</f>
        <v>44582</v>
      </c>
      <c r="C648" s="33">
        <f>VLOOKUP(A648,'[2]BASE 2022'!$E$5:$AX$1380,28,0)</f>
        <v>44585</v>
      </c>
      <c r="D648" s="26" t="str">
        <f>VLOOKUP(A648,'[2]BASE 2022'!$E$5:$AX$1380,24,0)</f>
        <v>Prestación de Servicios  de Apoyo a la Gestión</v>
      </c>
      <c r="E648" s="19" t="s">
        <v>2521</v>
      </c>
      <c r="F648" s="19" t="s">
        <v>151</v>
      </c>
      <c r="G648" s="34">
        <v>38420000</v>
      </c>
      <c r="H648" s="18">
        <f>VLOOKUP(A648,'[2]BASE 2022'!$E$5:$AX$1380,37,0)</f>
        <v>44943</v>
      </c>
      <c r="I648" s="20" t="s">
        <v>339</v>
      </c>
      <c r="J648" s="35" t="s">
        <v>2035</v>
      </c>
      <c r="K648" s="48">
        <v>1</v>
      </c>
      <c r="L648" s="36">
        <v>1700000</v>
      </c>
      <c r="M648" s="36"/>
      <c r="N648" s="37">
        <v>40120000</v>
      </c>
      <c r="O648" s="38">
        <v>0.95251396648044695</v>
      </c>
      <c r="P648" s="22"/>
      <c r="Q648" s="23"/>
      <c r="R648" s="29"/>
    </row>
    <row r="649" spans="1:18" ht="17.25" customHeight="1" x14ac:dyDescent="0.25">
      <c r="A649" s="51">
        <v>638</v>
      </c>
      <c r="B649" s="17">
        <f>VLOOKUP(A649,'[2]BASE 2022'!$E$5:$AX$1380,18,0)</f>
        <v>44580</v>
      </c>
      <c r="C649" s="33">
        <f>VLOOKUP(A649,'[2]BASE 2022'!$E$5:$AX$1380,28,0)</f>
        <v>44582</v>
      </c>
      <c r="D649" s="26" t="str">
        <f>VLOOKUP(A649,'[2]BASE 2022'!$E$5:$AX$1380,24,0)</f>
        <v>Prestación de Servicios Profesionales</v>
      </c>
      <c r="E649" s="19" t="s">
        <v>1300</v>
      </c>
      <c r="F649" s="19" t="s">
        <v>108</v>
      </c>
      <c r="G649" s="34">
        <v>79727150</v>
      </c>
      <c r="H649" s="18">
        <f>VLOOKUP(A649,'[2]BASE 2022'!$E$5:$AX$1380,37,0)</f>
        <v>44942</v>
      </c>
      <c r="I649" s="20" t="s">
        <v>339</v>
      </c>
      <c r="J649" s="35" t="s">
        <v>2036</v>
      </c>
      <c r="K649" s="48">
        <v>1</v>
      </c>
      <c r="L649" s="36">
        <v>3998117</v>
      </c>
      <c r="M649" s="36"/>
      <c r="N649" s="37">
        <v>83725267</v>
      </c>
      <c r="O649" s="38">
        <v>0.9555555555555556</v>
      </c>
      <c r="P649" s="22"/>
      <c r="Q649" s="23"/>
      <c r="R649" s="29"/>
    </row>
    <row r="650" spans="1:18" ht="17.25" customHeight="1" x14ac:dyDescent="0.25">
      <c r="A650" s="51">
        <v>639</v>
      </c>
      <c r="B650" s="17">
        <f>VLOOKUP(A650,'[2]BASE 2022'!$E$5:$AX$1380,18,0)</f>
        <v>44580</v>
      </c>
      <c r="C650" s="33">
        <f>VLOOKUP(A650,'[2]BASE 2022'!$E$5:$AX$1380,28,0)</f>
        <v>44582</v>
      </c>
      <c r="D650" s="26" t="str">
        <f>VLOOKUP(A650,'[2]BASE 2022'!$E$5:$AX$1380,24,0)</f>
        <v>Prestación de Servicios Profesionales</v>
      </c>
      <c r="E650" s="19" t="s">
        <v>72</v>
      </c>
      <c r="F650" s="19" t="s">
        <v>1070</v>
      </c>
      <c r="G650" s="34">
        <v>64596450</v>
      </c>
      <c r="H650" s="18">
        <f>VLOOKUP(A650,'[2]BASE 2022'!$E$5:$AX$1380,37,0)</f>
        <v>44924</v>
      </c>
      <c r="I650" s="20" t="s">
        <v>339</v>
      </c>
      <c r="J650" s="35" t="s">
        <v>2037</v>
      </c>
      <c r="K650" s="48">
        <v>0</v>
      </c>
      <c r="L650" s="36">
        <v>0</v>
      </c>
      <c r="M650" s="36"/>
      <c r="N650" s="37">
        <v>64596450</v>
      </c>
      <c r="O650" s="38">
        <v>1</v>
      </c>
      <c r="P650" s="22"/>
      <c r="Q650" s="23"/>
      <c r="R650" s="29"/>
    </row>
    <row r="651" spans="1:18" ht="17.25" customHeight="1" x14ac:dyDescent="0.25">
      <c r="A651" s="51">
        <v>640</v>
      </c>
      <c r="B651" s="17">
        <f>VLOOKUP(A651,'[2]BASE 2022'!$E$5:$AX$1380,18,0)</f>
        <v>44580</v>
      </c>
      <c r="C651" s="33">
        <f>VLOOKUP(A651,'[2]BASE 2022'!$E$5:$AX$1380,28,0)</f>
        <v>44586</v>
      </c>
      <c r="D651" s="26" t="str">
        <f>VLOOKUP(A651,'[2]BASE 2022'!$E$5:$AX$1380,24,0)</f>
        <v>Prestación de Servicios Profesionales</v>
      </c>
      <c r="E651" s="19" t="s">
        <v>347</v>
      </c>
      <c r="F651" s="19" t="s">
        <v>1071</v>
      </c>
      <c r="G651" s="34">
        <v>98931500</v>
      </c>
      <c r="H651" s="18">
        <f>VLOOKUP(A651,'[2]BASE 2022'!$E$5:$AX$1380,37,0)</f>
        <v>44929</v>
      </c>
      <c r="I651" s="20" t="s">
        <v>339</v>
      </c>
      <c r="J651" s="35" t="s">
        <v>2038</v>
      </c>
      <c r="K651" s="48">
        <v>0</v>
      </c>
      <c r="L651" s="36">
        <v>0</v>
      </c>
      <c r="M651" s="36"/>
      <c r="N651" s="37">
        <v>98931500</v>
      </c>
      <c r="O651" s="38">
        <v>0.99125364431486884</v>
      </c>
      <c r="P651" s="22"/>
      <c r="Q651" s="23"/>
      <c r="R651" s="29"/>
    </row>
    <row r="652" spans="1:18" ht="17.25" customHeight="1" x14ac:dyDescent="0.25">
      <c r="A652" s="51">
        <v>641</v>
      </c>
      <c r="B652" s="17">
        <f>VLOOKUP(A652,'[2]BASE 2022'!$E$5:$AX$1380,18,0)</f>
        <v>44586</v>
      </c>
      <c r="C652" s="33">
        <f>VLOOKUP(A652,'[2]BASE 2022'!$E$5:$AX$1380,28,0)</f>
        <v>44593</v>
      </c>
      <c r="D652" s="26" t="str">
        <f>VLOOKUP(A652,'[2]BASE 2022'!$E$5:$AX$1380,24,0)</f>
        <v>Prestación de Servicios  de Apoyo a la Gestión</v>
      </c>
      <c r="E652" s="19" t="s">
        <v>541</v>
      </c>
      <c r="F652" s="19" t="s">
        <v>462</v>
      </c>
      <c r="G652" s="34">
        <v>39100000</v>
      </c>
      <c r="H652" s="18">
        <f>VLOOKUP(A652,'[2]BASE 2022'!$E$5:$AX$1380,37,0)</f>
        <v>44941</v>
      </c>
      <c r="I652" s="20" t="s">
        <v>339</v>
      </c>
      <c r="J652" s="35" t="s">
        <v>2039</v>
      </c>
      <c r="K652" s="48">
        <v>0</v>
      </c>
      <c r="L652" s="36">
        <v>0</v>
      </c>
      <c r="M652" s="36"/>
      <c r="N652" s="37">
        <v>39100000</v>
      </c>
      <c r="O652" s="38">
        <v>0.9568965517241379</v>
      </c>
      <c r="P652" s="22"/>
      <c r="Q652" s="23"/>
      <c r="R652" s="29"/>
    </row>
    <row r="653" spans="1:18" ht="17.25" customHeight="1" x14ac:dyDescent="0.25">
      <c r="A653" s="51">
        <v>642</v>
      </c>
      <c r="B653" s="17">
        <f>VLOOKUP(A653,'[2]BASE 2022'!$E$5:$AX$1380,18,0)</f>
        <v>44580</v>
      </c>
      <c r="C653" s="33">
        <f>VLOOKUP(A653,'[2]BASE 2022'!$E$5:$AX$1380,28,0)</f>
        <v>44582</v>
      </c>
      <c r="D653" s="26" t="str">
        <f>VLOOKUP(A653,'[2]BASE 2022'!$E$5:$AX$1380,24,0)</f>
        <v>Prestación de Servicios  de Apoyo a la Gestión</v>
      </c>
      <c r="E653" s="19" t="s">
        <v>2522</v>
      </c>
      <c r="F653" s="19" t="s">
        <v>852</v>
      </c>
      <c r="G653" s="34">
        <v>30216400</v>
      </c>
      <c r="H653" s="18">
        <f>VLOOKUP(A653,'[2]BASE 2022'!$E$5:$AX$1380,37,0)</f>
        <v>44940</v>
      </c>
      <c r="I653" s="20" t="s">
        <v>339</v>
      </c>
      <c r="J653" s="35" t="s">
        <v>2040</v>
      </c>
      <c r="K653" s="48">
        <v>1</v>
      </c>
      <c r="L653" s="36">
        <v>1428267</v>
      </c>
      <c r="M653" s="36"/>
      <c r="N653" s="37">
        <v>31644667</v>
      </c>
      <c r="O653" s="38">
        <v>0.96089385474860334</v>
      </c>
      <c r="P653" s="22"/>
      <c r="Q653" s="23"/>
      <c r="R653" s="29"/>
    </row>
    <row r="654" spans="1:18" ht="17.25" customHeight="1" x14ac:dyDescent="0.25">
      <c r="A654" s="51">
        <v>643</v>
      </c>
      <c r="B654" s="17">
        <f>VLOOKUP(A654,'[2]BASE 2022'!$E$5:$AX$1380,18,0)</f>
        <v>44580</v>
      </c>
      <c r="C654" s="33">
        <f>VLOOKUP(A654,'[2]BASE 2022'!$E$5:$AX$1380,28,0)</f>
        <v>44582</v>
      </c>
      <c r="D654" s="26" t="str">
        <f>VLOOKUP(A654,'[2]BASE 2022'!$E$5:$AX$1380,24,0)</f>
        <v>Prestación de Servicios Profesionales</v>
      </c>
      <c r="E654" s="19" t="s">
        <v>119</v>
      </c>
      <c r="F654" s="19" t="s">
        <v>118</v>
      </c>
      <c r="G654" s="34">
        <v>96603700</v>
      </c>
      <c r="H654" s="18">
        <f>VLOOKUP(A654,'[2]BASE 2022'!$E$5:$AX$1380,37,0)</f>
        <v>44924</v>
      </c>
      <c r="I654" s="20" t="s">
        <v>339</v>
      </c>
      <c r="J654" s="35" t="s">
        <v>2041</v>
      </c>
      <c r="K654" s="48">
        <v>0</v>
      </c>
      <c r="L654" s="36">
        <v>0</v>
      </c>
      <c r="M654" s="36"/>
      <c r="N654" s="37">
        <v>96603700</v>
      </c>
      <c r="O654" s="38">
        <v>1</v>
      </c>
      <c r="P654" s="22"/>
      <c r="Q654" s="23"/>
      <c r="R654" s="29"/>
    </row>
    <row r="655" spans="1:18" ht="17.25" customHeight="1" x14ac:dyDescent="0.25">
      <c r="A655" s="51">
        <v>644</v>
      </c>
      <c r="B655" s="17">
        <f>VLOOKUP(A655,'[2]BASE 2022'!$E$5:$AX$1380,18,0)</f>
        <v>44580</v>
      </c>
      <c r="C655" s="33">
        <f>VLOOKUP(A655,'[2]BASE 2022'!$E$5:$AX$1380,28,0)</f>
        <v>44582</v>
      </c>
      <c r="D655" s="26" t="str">
        <f>VLOOKUP(A655,'[2]BASE 2022'!$E$5:$AX$1380,24,0)</f>
        <v>Prestación de Servicios Profesionales</v>
      </c>
      <c r="E655" s="19" t="s">
        <v>1301</v>
      </c>
      <c r="F655" s="19" t="s">
        <v>1072</v>
      </c>
      <c r="G655" s="34">
        <v>64596450</v>
      </c>
      <c r="H655" s="18">
        <f>VLOOKUP(A655,'[2]BASE 2022'!$E$5:$AX$1380,37,0)</f>
        <v>44924</v>
      </c>
      <c r="I655" s="20" t="s">
        <v>339</v>
      </c>
      <c r="J655" s="35" t="s">
        <v>2042</v>
      </c>
      <c r="K655" s="48">
        <v>0</v>
      </c>
      <c r="L655" s="36">
        <v>0</v>
      </c>
      <c r="M655" s="36"/>
      <c r="N655" s="37">
        <v>64596450</v>
      </c>
      <c r="O655" s="38">
        <v>1</v>
      </c>
      <c r="P655" s="22"/>
      <c r="Q655" s="23"/>
      <c r="R655" s="29"/>
    </row>
    <row r="656" spans="1:18" ht="17.25" customHeight="1" x14ac:dyDescent="0.25">
      <c r="A656" s="51">
        <v>645</v>
      </c>
      <c r="B656" s="17">
        <f>VLOOKUP(A656,'[2]BASE 2022'!$E$5:$AX$1380,18,0)</f>
        <v>44580</v>
      </c>
      <c r="C656" s="33">
        <f>VLOOKUP(A656,'[2]BASE 2022'!$E$5:$AX$1380,28,0)</f>
        <v>44582</v>
      </c>
      <c r="D656" s="26" t="str">
        <f>VLOOKUP(A656,'[2]BASE 2022'!$E$5:$AX$1380,24,0)</f>
        <v>Prestación de Servicios Profesionales</v>
      </c>
      <c r="E656" s="19" t="s">
        <v>310</v>
      </c>
      <c r="F656" s="19" t="s">
        <v>1073</v>
      </c>
      <c r="G656" s="34">
        <v>96603700</v>
      </c>
      <c r="H656" s="18">
        <f>VLOOKUP(A656,'[2]BASE 2022'!$E$5:$AX$1380,37,0)</f>
        <v>44924</v>
      </c>
      <c r="I656" s="20" t="s">
        <v>339</v>
      </c>
      <c r="J656" s="35" t="s">
        <v>2043</v>
      </c>
      <c r="K656" s="48">
        <v>0</v>
      </c>
      <c r="L656" s="36">
        <v>0</v>
      </c>
      <c r="M656" s="36"/>
      <c r="N656" s="37">
        <v>96603700</v>
      </c>
      <c r="O656" s="38">
        <v>1</v>
      </c>
      <c r="P656" s="22"/>
      <c r="Q656" s="23"/>
      <c r="R656" s="29"/>
    </row>
    <row r="657" spans="1:18" ht="17.25" customHeight="1" x14ac:dyDescent="0.25">
      <c r="A657" s="51">
        <v>646</v>
      </c>
      <c r="B657" s="17">
        <f>VLOOKUP(A657,'[2]BASE 2022'!$E$5:$AX$1380,18,0)</f>
        <v>44580</v>
      </c>
      <c r="C657" s="33">
        <f>VLOOKUP(A657,'[2]BASE 2022'!$E$5:$AX$1380,28,0)</f>
        <v>44582</v>
      </c>
      <c r="D657" s="26" t="str">
        <f>VLOOKUP(A657,'[2]BASE 2022'!$E$5:$AX$1380,24,0)</f>
        <v>Prestación de Servicios Profesionales</v>
      </c>
      <c r="E657" s="19" t="s">
        <v>1302</v>
      </c>
      <c r="F657" s="19" t="s">
        <v>126</v>
      </c>
      <c r="G657" s="34">
        <v>75653500</v>
      </c>
      <c r="H657" s="18">
        <f>VLOOKUP(A657,'[2]BASE 2022'!$E$5:$AX$1380,37,0)</f>
        <v>44924</v>
      </c>
      <c r="I657" s="20" t="s">
        <v>339</v>
      </c>
      <c r="J657" s="35" t="s">
        <v>2044</v>
      </c>
      <c r="K657" s="48">
        <v>0</v>
      </c>
      <c r="L657" s="36">
        <v>0</v>
      </c>
      <c r="M657" s="36"/>
      <c r="N657" s="37">
        <v>75653500</v>
      </c>
      <c r="O657" s="38">
        <v>1</v>
      </c>
      <c r="P657" s="22"/>
      <c r="Q657" s="23"/>
      <c r="R657" s="29"/>
    </row>
    <row r="658" spans="1:18" ht="17.25" customHeight="1" x14ac:dyDescent="0.25">
      <c r="A658" s="51">
        <v>647</v>
      </c>
      <c r="B658" s="17">
        <f>VLOOKUP(A658,'[2]BASE 2022'!$E$5:$AX$1380,18,0)</f>
        <v>44580</v>
      </c>
      <c r="C658" s="33">
        <f>VLOOKUP(A658,'[2]BASE 2022'!$E$5:$AX$1380,28,0)</f>
        <v>44582</v>
      </c>
      <c r="D658" s="26" t="str">
        <f>VLOOKUP(A658,'[2]BASE 2022'!$E$5:$AX$1380,24,0)</f>
        <v>Prestación de Servicios  de Apoyo a la Gestión</v>
      </c>
      <c r="E658" s="19" t="s">
        <v>482</v>
      </c>
      <c r="F658" s="19" t="s">
        <v>324</v>
      </c>
      <c r="G658" s="34">
        <v>35535000</v>
      </c>
      <c r="H658" s="18">
        <f>VLOOKUP(A658,'[2]BASE 2022'!$E$5:$AX$1380,37,0)</f>
        <v>44931</v>
      </c>
      <c r="I658" s="20" t="s">
        <v>339</v>
      </c>
      <c r="J658" s="35" t="s">
        <v>2045</v>
      </c>
      <c r="K658" s="48">
        <v>0</v>
      </c>
      <c r="L658" s="36">
        <v>0</v>
      </c>
      <c r="M658" s="36"/>
      <c r="N658" s="37">
        <v>35535000</v>
      </c>
      <c r="O658" s="38">
        <v>0.98567335243553011</v>
      </c>
      <c r="P658" s="22"/>
      <c r="Q658" s="23"/>
      <c r="R658" s="29"/>
    </row>
    <row r="659" spans="1:18" ht="17.25" customHeight="1" x14ac:dyDescent="0.25">
      <c r="A659" s="51">
        <v>649</v>
      </c>
      <c r="B659" s="17">
        <f>VLOOKUP(A659,'[2]BASE 2022'!$E$5:$AX$1380,18,0)</f>
        <v>44580</v>
      </c>
      <c r="C659" s="33">
        <f>VLOOKUP(A659,'[2]BASE 2022'!$E$5:$AX$1380,28,0)</f>
        <v>44582</v>
      </c>
      <c r="D659" s="26" t="str">
        <f>VLOOKUP(A659,'[2]BASE 2022'!$E$5:$AX$1380,24,0)</f>
        <v>Prestación de Servicios Profesionales</v>
      </c>
      <c r="E659" s="19" t="s">
        <v>398</v>
      </c>
      <c r="F659" s="19" t="s">
        <v>1074</v>
      </c>
      <c r="G659" s="34">
        <v>64596450</v>
      </c>
      <c r="H659" s="18">
        <f>VLOOKUP(A659,'[2]BASE 2022'!$E$5:$AX$1380,37,0)</f>
        <v>44940</v>
      </c>
      <c r="I659" s="20" t="s">
        <v>339</v>
      </c>
      <c r="J659" s="35" t="s">
        <v>2046</v>
      </c>
      <c r="K659" s="48">
        <v>1</v>
      </c>
      <c r="L659" s="36">
        <v>2858250</v>
      </c>
      <c r="M659" s="36"/>
      <c r="N659" s="37">
        <v>67454700</v>
      </c>
      <c r="O659" s="38">
        <v>0.96089385474860334</v>
      </c>
      <c r="P659" s="22"/>
      <c r="Q659" s="23"/>
      <c r="R659" s="29"/>
    </row>
    <row r="660" spans="1:18" ht="17.25" customHeight="1" x14ac:dyDescent="0.25">
      <c r="A660" s="51">
        <v>650</v>
      </c>
      <c r="B660" s="17">
        <f>VLOOKUP(A660,'[2]BASE 2022'!$E$5:$AX$1380,18,0)</f>
        <v>44580</v>
      </c>
      <c r="C660" s="33">
        <f>VLOOKUP(A660,'[2]BASE 2022'!$E$5:$AX$1380,28,0)</f>
        <v>44582</v>
      </c>
      <c r="D660" s="26" t="str">
        <f>VLOOKUP(A660,'[2]BASE 2022'!$E$5:$AX$1380,24,0)</f>
        <v>Prestación de Servicios Profesionales</v>
      </c>
      <c r="E660" s="19" t="s">
        <v>2523</v>
      </c>
      <c r="F660" s="19" t="s">
        <v>59</v>
      </c>
      <c r="G660" s="34">
        <v>64596450</v>
      </c>
      <c r="H660" s="18">
        <f>VLOOKUP(A660,'[2]BASE 2022'!$E$5:$AX$1380,37,0)</f>
        <v>44924</v>
      </c>
      <c r="I660" s="20" t="s">
        <v>339</v>
      </c>
      <c r="J660" s="35" t="s">
        <v>2047</v>
      </c>
      <c r="K660" s="48">
        <v>0</v>
      </c>
      <c r="L660" s="36">
        <v>0</v>
      </c>
      <c r="M660" s="36"/>
      <c r="N660" s="37">
        <v>64596450</v>
      </c>
      <c r="O660" s="38">
        <v>1</v>
      </c>
      <c r="P660" s="22"/>
      <c r="Q660" s="23"/>
      <c r="R660" s="29"/>
    </row>
    <row r="661" spans="1:18" ht="17.25" customHeight="1" x14ac:dyDescent="0.25">
      <c r="A661" s="51">
        <v>651</v>
      </c>
      <c r="B661" s="17">
        <f>VLOOKUP(A661,'[2]BASE 2022'!$E$5:$AX$1380,18,0)</f>
        <v>44580</v>
      </c>
      <c r="C661" s="33">
        <f>VLOOKUP(A661,'[2]BASE 2022'!$E$5:$AX$1380,28,0)</f>
        <v>44582</v>
      </c>
      <c r="D661" s="26" t="str">
        <f>VLOOKUP(A661,'[2]BASE 2022'!$E$5:$AX$1380,24,0)</f>
        <v>Prestación de Servicios Profesionales</v>
      </c>
      <c r="E661" s="19" t="s">
        <v>117</v>
      </c>
      <c r="F661" s="19" t="s">
        <v>1075</v>
      </c>
      <c r="G661" s="34">
        <v>65739750</v>
      </c>
      <c r="H661" s="18">
        <f>VLOOKUP(A661,'[2]BASE 2022'!$E$5:$AX$1380,37,0)</f>
        <v>44931</v>
      </c>
      <c r="I661" s="20" t="s">
        <v>339</v>
      </c>
      <c r="J661" s="35" t="s">
        <v>2048</v>
      </c>
      <c r="K661" s="48">
        <v>0</v>
      </c>
      <c r="L661" s="36">
        <v>0</v>
      </c>
      <c r="M661" s="36"/>
      <c r="N661" s="37">
        <v>65739750</v>
      </c>
      <c r="O661" s="38">
        <v>0.98567335243553011</v>
      </c>
      <c r="P661" s="22"/>
      <c r="Q661" s="23"/>
      <c r="R661" s="29"/>
    </row>
    <row r="662" spans="1:18" ht="17.25" customHeight="1" x14ac:dyDescent="0.25">
      <c r="A662" s="51">
        <v>652</v>
      </c>
      <c r="B662" s="17">
        <f>VLOOKUP(A662,'[2]BASE 2022'!$E$5:$AX$1380,18,0)</f>
        <v>44580</v>
      </c>
      <c r="C662" s="33">
        <f>VLOOKUP(A662,'[2]BASE 2022'!$E$5:$AX$1380,28,0)</f>
        <v>44582</v>
      </c>
      <c r="D662" s="26" t="str">
        <f>VLOOKUP(A662,'[2]BASE 2022'!$E$5:$AX$1380,24,0)</f>
        <v>Prestación de Servicios Profesionales</v>
      </c>
      <c r="E662" s="19" t="s">
        <v>291</v>
      </c>
      <c r="F662" s="19" t="s">
        <v>59</v>
      </c>
      <c r="G662" s="34">
        <v>65739750</v>
      </c>
      <c r="H662" s="18">
        <f>VLOOKUP(A662,'[2]BASE 2022'!$E$5:$AX$1380,37,0)</f>
        <v>44931</v>
      </c>
      <c r="I662" s="20" t="s">
        <v>339</v>
      </c>
      <c r="J662" s="35" t="s">
        <v>2049</v>
      </c>
      <c r="K662" s="48">
        <v>0</v>
      </c>
      <c r="L662" s="36">
        <v>0</v>
      </c>
      <c r="M662" s="36"/>
      <c r="N662" s="37">
        <v>65739750</v>
      </c>
      <c r="O662" s="38">
        <v>0.98567335243553011</v>
      </c>
      <c r="P662" s="22"/>
      <c r="Q662" s="23"/>
      <c r="R662" s="29"/>
    </row>
    <row r="663" spans="1:18" ht="17.25" customHeight="1" x14ac:dyDescent="0.25">
      <c r="A663" s="51">
        <v>653</v>
      </c>
      <c r="B663" s="17">
        <f>VLOOKUP(A663,'[2]BASE 2022'!$E$5:$AX$1380,18,0)</f>
        <v>44580</v>
      </c>
      <c r="C663" s="33">
        <f>VLOOKUP(A663,'[2]BASE 2022'!$E$5:$AX$1380,28,0)</f>
        <v>44582</v>
      </c>
      <c r="D663" s="26" t="str">
        <f>VLOOKUP(A663,'[2]BASE 2022'!$E$5:$AX$1380,24,0)</f>
        <v>Prestación de Servicios Profesionales</v>
      </c>
      <c r="E663" s="19" t="s">
        <v>365</v>
      </c>
      <c r="F663" s="19" t="s">
        <v>59</v>
      </c>
      <c r="G663" s="34">
        <v>62881500</v>
      </c>
      <c r="H663" s="18">
        <f>VLOOKUP(A663,'[2]BASE 2022'!$E$5:$AX$1380,37,0)</f>
        <v>44941</v>
      </c>
      <c r="I663" s="20" t="s">
        <v>339</v>
      </c>
      <c r="J663" s="35" t="s">
        <v>2050</v>
      </c>
      <c r="K663" s="48">
        <v>1</v>
      </c>
      <c r="L663" s="36">
        <v>4763750</v>
      </c>
      <c r="M663" s="36"/>
      <c r="N663" s="37">
        <v>67645250</v>
      </c>
      <c r="O663" s="38">
        <v>0.95821727019498604</v>
      </c>
      <c r="P663" s="22"/>
      <c r="Q663" s="23"/>
      <c r="R663" s="29"/>
    </row>
    <row r="664" spans="1:18" ht="17.25" customHeight="1" x14ac:dyDescent="0.25">
      <c r="A664" s="51">
        <v>654</v>
      </c>
      <c r="B664" s="17">
        <f>VLOOKUP(A664,'[2]BASE 2022'!$E$5:$AX$1380,18,0)</f>
        <v>44580</v>
      </c>
      <c r="C664" s="33">
        <f>VLOOKUP(A664,'[2]BASE 2022'!$E$5:$AX$1380,28,0)</f>
        <v>44582</v>
      </c>
      <c r="D664" s="26" t="str">
        <f>VLOOKUP(A664,'[2]BASE 2022'!$E$5:$AX$1380,24,0)</f>
        <v>Prestación de Servicios Profesionales</v>
      </c>
      <c r="E664" s="19" t="s">
        <v>293</v>
      </c>
      <c r="F664" s="19" t="s">
        <v>132</v>
      </c>
      <c r="G664" s="34">
        <v>73325700</v>
      </c>
      <c r="H664" s="18">
        <f>VLOOKUP(A664,'[2]BASE 2022'!$E$5:$AX$1380,37,0)</f>
        <v>44924</v>
      </c>
      <c r="I664" s="20" t="s">
        <v>339</v>
      </c>
      <c r="J664" s="35" t="s">
        <v>2051</v>
      </c>
      <c r="K664" s="48">
        <v>0</v>
      </c>
      <c r="L664" s="36">
        <v>0</v>
      </c>
      <c r="M664" s="36"/>
      <c r="N664" s="37">
        <v>73325700</v>
      </c>
      <c r="O664" s="38">
        <v>1</v>
      </c>
      <c r="P664" s="22"/>
      <c r="Q664" s="23"/>
      <c r="R664" s="29"/>
    </row>
    <row r="665" spans="1:18" ht="17.25" customHeight="1" x14ac:dyDescent="0.25">
      <c r="A665" s="51">
        <v>655</v>
      </c>
      <c r="B665" s="17">
        <f>VLOOKUP(A665,'[2]BASE 2022'!$E$5:$AX$1380,18,0)</f>
        <v>44580</v>
      </c>
      <c r="C665" s="33">
        <f>VLOOKUP(A665,'[2]BASE 2022'!$E$5:$AX$1380,28,0)</f>
        <v>44582</v>
      </c>
      <c r="D665" s="26" t="str">
        <f>VLOOKUP(A665,'[2]BASE 2022'!$E$5:$AX$1380,24,0)</f>
        <v>Prestación de Servicios Profesionales</v>
      </c>
      <c r="E665" s="19" t="s">
        <v>366</v>
      </c>
      <c r="F665" s="19" t="s">
        <v>59</v>
      </c>
      <c r="G665" s="34">
        <v>34299000</v>
      </c>
      <c r="H665" s="18">
        <f>VLOOKUP(A665,'[2]BASE 2022'!$E$5:$AX$1380,37,0)</f>
        <v>44762</v>
      </c>
      <c r="I665" s="20" t="s">
        <v>339</v>
      </c>
      <c r="J665" s="35" t="s">
        <v>2052</v>
      </c>
      <c r="K665" s="48">
        <v>0</v>
      </c>
      <c r="L665" s="36">
        <v>0</v>
      </c>
      <c r="M665" s="36"/>
      <c r="N665" s="37">
        <v>34299000</v>
      </c>
      <c r="O665" s="38">
        <v>1</v>
      </c>
      <c r="P665" s="22"/>
      <c r="Q665" s="23"/>
      <c r="R665" s="29"/>
    </row>
    <row r="666" spans="1:18" ht="17.25" customHeight="1" x14ac:dyDescent="0.25">
      <c r="A666" s="51">
        <v>656</v>
      </c>
      <c r="B666" s="17">
        <f>VLOOKUP(A666,'[2]BASE 2022'!$E$5:$AX$1380,18,0)</f>
        <v>44580</v>
      </c>
      <c r="C666" s="33">
        <f>VLOOKUP(A666,'[2]BASE 2022'!$E$5:$AX$1380,28,0)</f>
        <v>44582</v>
      </c>
      <c r="D666" s="26" t="str">
        <f>VLOOKUP(A666,'[2]BASE 2022'!$E$5:$AX$1380,24,0)</f>
        <v>Prestación de Servicios Profesionales</v>
      </c>
      <c r="E666" s="19" t="s">
        <v>372</v>
      </c>
      <c r="F666" s="19" t="s">
        <v>59</v>
      </c>
      <c r="G666" s="34">
        <v>34299000</v>
      </c>
      <c r="H666" s="18">
        <f>VLOOKUP(A666,'[2]BASE 2022'!$E$5:$AX$1380,37,0)</f>
        <v>44762</v>
      </c>
      <c r="I666" s="20" t="s">
        <v>339</v>
      </c>
      <c r="J666" s="35" t="s">
        <v>2053</v>
      </c>
      <c r="K666" s="48">
        <v>0</v>
      </c>
      <c r="L666" s="36">
        <v>0</v>
      </c>
      <c r="M666" s="36"/>
      <c r="N666" s="37">
        <v>34299000</v>
      </c>
      <c r="O666" s="38">
        <v>1</v>
      </c>
      <c r="P666" s="22"/>
      <c r="Q666" s="23"/>
      <c r="R666" s="29"/>
    </row>
    <row r="667" spans="1:18" ht="17.25" customHeight="1" x14ac:dyDescent="0.25">
      <c r="A667" s="51">
        <v>657</v>
      </c>
      <c r="B667" s="17">
        <f>VLOOKUP(A667,'[2]BASE 2022'!$E$5:$AX$1380,18,0)</f>
        <v>44580</v>
      </c>
      <c r="C667" s="33">
        <f>VLOOKUP(A667,'[2]BASE 2022'!$E$5:$AX$1380,28,0)</f>
        <v>44582</v>
      </c>
      <c r="D667" s="26" t="str">
        <f>VLOOKUP(A667,'[2]BASE 2022'!$E$5:$AX$1380,24,0)</f>
        <v>Prestación de Servicios Profesionales</v>
      </c>
      <c r="E667" s="19" t="s">
        <v>165</v>
      </c>
      <c r="F667" s="19" t="s">
        <v>59</v>
      </c>
      <c r="G667" s="34">
        <v>64596450</v>
      </c>
      <c r="H667" s="18">
        <f>VLOOKUP(A667,'[2]BASE 2022'!$E$5:$AX$1380,37,0)</f>
        <v>44943</v>
      </c>
      <c r="I667" s="20" t="s">
        <v>339</v>
      </c>
      <c r="J667" s="35" t="s">
        <v>2054</v>
      </c>
      <c r="K667" s="48">
        <v>1</v>
      </c>
      <c r="L667" s="36">
        <v>3429900</v>
      </c>
      <c r="M667" s="36"/>
      <c r="N667" s="37">
        <v>68026350</v>
      </c>
      <c r="O667" s="38">
        <v>0.95290858725761773</v>
      </c>
      <c r="P667" s="22"/>
      <c r="Q667" s="23"/>
      <c r="R667" s="29"/>
    </row>
    <row r="668" spans="1:18" ht="17.25" customHeight="1" x14ac:dyDescent="0.25">
      <c r="A668" s="51">
        <v>658</v>
      </c>
      <c r="B668" s="17">
        <f>VLOOKUP(A668,'[2]BASE 2022'!$E$5:$AX$1380,18,0)</f>
        <v>44580</v>
      </c>
      <c r="C668" s="33">
        <f>VLOOKUP(A668,'[2]BASE 2022'!$E$5:$AX$1380,28,0)</f>
        <v>44582</v>
      </c>
      <c r="D668" s="26" t="str">
        <f>VLOOKUP(A668,'[2]BASE 2022'!$E$5:$AX$1380,24,0)</f>
        <v>Prestación de Servicios Profesionales</v>
      </c>
      <c r="E668" s="19" t="s">
        <v>453</v>
      </c>
      <c r="F668" s="19" t="s">
        <v>59</v>
      </c>
      <c r="G668" s="34">
        <v>64596450</v>
      </c>
      <c r="H668" s="18">
        <f>VLOOKUP(A668,'[2]BASE 2022'!$E$5:$AX$1380,37,0)</f>
        <v>44924</v>
      </c>
      <c r="I668" s="20" t="s">
        <v>339</v>
      </c>
      <c r="J668" s="35" t="s">
        <v>2055</v>
      </c>
      <c r="K668" s="48">
        <v>0</v>
      </c>
      <c r="L668" s="36">
        <v>0</v>
      </c>
      <c r="M668" s="36"/>
      <c r="N668" s="37">
        <v>64596450</v>
      </c>
      <c r="O668" s="38">
        <v>1</v>
      </c>
      <c r="P668" s="22"/>
      <c r="Q668" s="23"/>
      <c r="R668" s="29"/>
    </row>
    <row r="669" spans="1:18" ht="17.25" customHeight="1" x14ac:dyDescent="0.25">
      <c r="A669" s="51">
        <v>659</v>
      </c>
      <c r="B669" s="17">
        <f>VLOOKUP(A669,'[2]BASE 2022'!$E$5:$AX$1380,18,0)</f>
        <v>44580</v>
      </c>
      <c r="C669" s="33">
        <f>VLOOKUP(A669,'[2]BASE 2022'!$E$5:$AX$1380,28,0)</f>
        <v>44582</v>
      </c>
      <c r="D669" s="26" t="str">
        <f>VLOOKUP(A669,'[2]BASE 2022'!$E$5:$AX$1380,24,0)</f>
        <v>Prestación de Servicios Profesionales</v>
      </c>
      <c r="E669" s="19" t="s">
        <v>240</v>
      </c>
      <c r="F669" s="19" t="s">
        <v>1076</v>
      </c>
      <c r="G669" s="34">
        <v>65739750</v>
      </c>
      <c r="H669" s="18">
        <f>VLOOKUP(A669,'[2]BASE 2022'!$E$5:$AX$1380,37,0)</f>
        <v>44931</v>
      </c>
      <c r="I669" s="20" t="s">
        <v>339</v>
      </c>
      <c r="J669" s="35" t="s">
        <v>2056</v>
      </c>
      <c r="K669" s="48">
        <v>0</v>
      </c>
      <c r="L669" s="36">
        <v>0</v>
      </c>
      <c r="M669" s="36"/>
      <c r="N669" s="37">
        <v>65739750</v>
      </c>
      <c r="O669" s="38">
        <v>0.98567335243553011</v>
      </c>
      <c r="P669" s="22"/>
      <c r="Q669" s="23"/>
      <c r="R669" s="29"/>
    </row>
    <row r="670" spans="1:18" ht="17.25" customHeight="1" x14ac:dyDescent="0.25">
      <c r="A670" s="51">
        <v>660</v>
      </c>
      <c r="B670" s="17">
        <f>VLOOKUP(A670,'[2]BASE 2022'!$E$5:$AX$1380,18,0)</f>
        <v>44580</v>
      </c>
      <c r="C670" s="33">
        <f>VLOOKUP(A670,'[2]BASE 2022'!$E$5:$AX$1380,28,0)</f>
        <v>44585</v>
      </c>
      <c r="D670" s="26" t="str">
        <f>VLOOKUP(A670,'[2]BASE 2022'!$E$5:$AX$1380,24,0)</f>
        <v>Prestación de Servicios Profesionales</v>
      </c>
      <c r="E670" s="19" t="s">
        <v>380</v>
      </c>
      <c r="F670" s="19" t="s">
        <v>1077</v>
      </c>
      <c r="G670" s="34">
        <v>80300000</v>
      </c>
      <c r="H670" s="18">
        <f>VLOOKUP(A670,'[2]BASE 2022'!$E$5:$AX$1380,37,0)</f>
        <v>44925</v>
      </c>
      <c r="I670" s="20" t="s">
        <v>339</v>
      </c>
      <c r="J670" s="35" t="s">
        <v>2057</v>
      </c>
      <c r="K670" s="48">
        <v>1</v>
      </c>
      <c r="L670" s="36">
        <v>1703333</v>
      </c>
      <c r="M670" s="36"/>
      <c r="N670" s="37">
        <v>82003333</v>
      </c>
      <c r="O670" s="38">
        <v>1</v>
      </c>
      <c r="P670" s="22"/>
      <c r="Q670" s="23"/>
      <c r="R670" s="29"/>
    </row>
    <row r="671" spans="1:18" ht="17.25" customHeight="1" x14ac:dyDescent="0.25">
      <c r="A671" s="51">
        <v>661</v>
      </c>
      <c r="B671" s="17">
        <f>VLOOKUP(A671,'[2]BASE 2022'!$E$5:$AX$1380,18,0)</f>
        <v>44580</v>
      </c>
      <c r="C671" s="33">
        <f>VLOOKUP(A671,'[2]BASE 2022'!$E$5:$AX$1380,28,0)</f>
        <v>44582</v>
      </c>
      <c r="D671" s="26" t="str">
        <f>VLOOKUP(A671,'[2]BASE 2022'!$E$5:$AX$1380,24,0)</f>
        <v>Prestación de Servicios Profesionales</v>
      </c>
      <c r="E671" s="19" t="s">
        <v>52</v>
      </c>
      <c r="F671" s="19" t="s">
        <v>1078</v>
      </c>
      <c r="G671" s="34">
        <v>80300000</v>
      </c>
      <c r="H671" s="18">
        <f>VLOOKUP(A671,'[2]BASE 2022'!$E$5:$AX$1380,37,0)</f>
        <v>44925</v>
      </c>
      <c r="I671" s="20" t="s">
        <v>339</v>
      </c>
      <c r="J671" s="35" t="s">
        <v>2058</v>
      </c>
      <c r="K671" s="48">
        <v>1</v>
      </c>
      <c r="L671" s="36">
        <v>2433333</v>
      </c>
      <c r="M671" s="36"/>
      <c r="N671" s="37">
        <v>82733333</v>
      </c>
      <c r="O671" s="38">
        <v>1</v>
      </c>
      <c r="P671" s="22"/>
      <c r="Q671" s="23"/>
      <c r="R671" s="29"/>
    </row>
    <row r="672" spans="1:18" ht="17.25" customHeight="1" x14ac:dyDescent="0.25">
      <c r="A672" s="51">
        <v>662</v>
      </c>
      <c r="B672" s="17">
        <f>VLOOKUP(A672,'[2]BASE 2022'!$E$5:$AX$1380,18,0)</f>
        <v>44581</v>
      </c>
      <c r="C672" s="33">
        <f>VLOOKUP(A672,'[2]BASE 2022'!$E$5:$AX$1380,28,0)</f>
        <v>44585</v>
      </c>
      <c r="D672" s="26" t="str">
        <f>VLOOKUP(A672,'[2]BASE 2022'!$E$5:$AX$1380,24,0)</f>
        <v>Prestación de Servicios Profesionales</v>
      </c>
      <c r="E672" s="19" t="s">
        <v>2291</v>
      </c>
      <c r="F672" s="19" t="s">
        <v>1079</v>
      </c>
      <c r="G672" s="34">
        <v>57783000</v>
      </c>
      <c r="H672" s="18">
        <f>VLOOKUP(A672,'[2]BASE 2022'!$E$5:$AX$1380,37,0)</f>
        <v>44925</v>
      </c>
      <c r="I672" s="20" t="s">
        <v>339</v>
      </c>
      <c r="J672" s="35" t="s">
        <v>2059</v>
      </c>
      <c r="K672" s="48">
        <v>1</v>
      </c>
      <c r="L672" s="36">
        <v>1225700</v>
      </c>
      <c r="M672" s="36"/>
      <c r="N672" s="37">
        <v>59008700</v>
      </c>
      <c r="O672" s="38">
        <v>1</v>
      </c>
      <c r="P672" s="22"/>
      <c r="Q672" s="23"/>
      <c r="R672" s="29"/>
    </row>
    <row r="673" spans="1:18" ht="17.25" customHeight="1" x14ac:dyDescent="0.25">
      <c r="A673" s="51">
        <v>663</v>
      </c>
      <c r="B673" s="17">
        <f>VLOOKUP(A673,'[2]BASE 2022'!$E$5:$AX$1380,18,0)</f>
        <v>44580</v>
      </c>
      <c r="C673" s="33">
        <f>VLOOKUP(A673,'[2]BASE 2022'!$E$5:$AX$1380,28,0)</f>
        <v>44585</v>
      </c>
      <c r="D673" s="26" t="str">
        <f>VLOOKUP(A673,'[2]BASE 2022'!$E$5:$AX$1380,24,0)</f>
        <v>Prestación de Servicios Profesionales</v>
      </c>
      <c r="E673" s="19" t="s">
        <v>2292</v>
      </c>
      <c r="F673" s="19" t="s">
        <v>1079</v>
      </c>
      <c r="G673" s="34">
        <v>57783000</v>
      </c>
      <c r="H673" s="18">
        <f>VLOOKUP(A673,'[2]BASE 2022'!$E$5:$AX$1380,37,0)</f>
        <v>44925</v>
      </c>
      <c r="I673" s="20" t="s">
        <v>339</v>
      </c>
      <c r="J673" s="35" t="s">
        <v>2060</v>
      </c>
      <c r="K673" s="48">
        <v>1</v>
      </c>
      <c r="L673" s="36">
        <v>1225700</v>
      </c>
      <c r="M673" s="36"/>
      <c r="N673" s="37">
        <v>59008700</v>
      </c>
      <c r="O673" s="38">
        <v>1</v>
      </c>
      <c r="P673" s="22"/>
      <c r="Q673" s="23"/>
      <c r="R673" s="29"/>
    </row>
    <row r="674" spans="1:18" ht="17.25" customHeight="1" x14ac:dyDescent="0.25">
      <c r="A674" s="51">
        <v>664</v>
      </c>
      <c r="B674" s="17">
        <f>VLOOKUP(A674,'[2]BASE 2022'!$E$5:$AX$1380,18,0)</f>
        <v>44580</v>
      </c>
      <c r="C674" s="33">
        <f>VLOOKUP(A674,'[2]BASE 2022'!$E$5:$AX$1380,28,0)</f>
        <v>44585</v>
      </c>
      <c r="D674" s="26" t="str">
        <f>VLOOKUP(A674,'[2]BASE 2022'!$E$5:$AX$1380,24,0)</f>
        <v>Prestación de Servicios Profesionales</v>
      </c>
      <c r="E674" s="19" t="s">
        <v>2900</v>
      </c>
      <c r="F674" s="19" t="s">
        <v>1080</v>
      </c>
      <c r="G674" s="34">
        <v>82258000</v>
      </c>
      <c r="H674" s="18">
        <f>VLOOKUP(A674,'[2]BASE 2022'!$E$5:$AX$1380,37,0)</f>
        <v>44925</v>
      </c>
      <c r="I674" s="20" t="s">
        <v>339</v>
      </c>
      <c r="J674" s="35" t="s">
        <v>2061</v>
      </c>
      <c r="K674" s="48">
        <v>1</v>
      </c>
      <c r="L674" s="36">
        <v>1744867</v>
      </c>
      <c r="M674" s="36"/>
      <c r="N674" s="37">
        <v>84002867</v>
      </c>
      <c r="O674" s="38">
        <v>1</v>
      </c>
      <c r="P674" s="22"/>
      <c r="Q674" s="23"/>
      <c r="R674" s="29"/>
    </row>
    <row r="675" spans="1:18" ht="17.25" customHeight="1" x14ac:dyDescent="0.25">
      <c r="A675" s="51">
        <v>665</v>
      </c>
      <c r="B675" s="17">
        <f>VLOOKUP(A675,'[2]BASE 2022'!$E$5:$AX$1380,18,0)</f>
        <v>44581</v>
      </c>
      <c r="C675" s="33">
        <f>VLOOKUP(A675,'[2]BASE 2022'!$E$5:$AX$1380,28,0)</f>
        <v>44582</v>
      </c>
      <c r="D675" s="26" t="str">
        <f>VLOOKUP(A675,'[2]BASE 2022'!$E$5:$AX$1380,24,0)</f>
        <v>Prestación de Servicios Profesionales</v>
      </c>
      <c r="E675" s="19" t="s">
        <v>430</v>
      </c>
      <c r="F675" s="19" t="s">
        <v>1081</v>
      </c>
      <c r="G675" s="34">
        <v>80300000</v>
      </c>
      <c r="H675" s="18">
        <f>VLOOKUP(A675,'[2]BASE 2022'!$E$5:$AX$1380,37,0)</f>
        <v>45015</v>
      </c>
      <c r="I675" s="20" t="s">
        <v>339</v>
      </c>
      <c r="J675" s="35" t="s">
        <v>2062</v>
      </c>
      <c r="K675" s="48">
        <v>1</v>
      </c>
      <c r="L675" s="36">
        <v>24333333</v>
      </c>
      <c r="M675" s="36"/>
      <c r="N675" s="37">
        <v>104633333</v>
      </c>
      <c r="O675" s="38">
        <v>0.79445727482678985</v>
      </c>
      <c r="P675" s="22"/>
      <c r="Q675" s="23"/>
      <c r="R675" s="29"/>
    </row>
    <row r="676" spans="1:18" ht="17.25" customHeight="1" x14ac:dyDescent="0.25">
      <c r="A676" s="51">
        <v>666</v>
      </c>
      <c r="B676" s="17">
        <f>VLOOKUP(A676,'[2]BASE 2022'!$E$5:$AX$1380,18,0)</f>
        <v>44580</v>
      </c>
      <c r="C676" s="33">
        <f>VLOOKUP(A676,'[2]BASE 2022'!$E$5:$AX$1380,28,0)</f>
        <v>44582</v>
      </c>
      <c r="D676" s="26" t="str">
        <f>VLOOKUP(A676,'[2]BASE 2022'!$E$5:$AX$1380,24,0)</f>
        <v>Prestación de Servicios Profesionales</v>
      </c>
      <c r="E676" s="19" t="s">
        <v>312</v>
      </c>
      <c r="F676" s="19" t="s">
        <v>1082</v>
      </c>
      <c r="G676" s="34">
        <v>73700000</v>
      </c>
      <c r="H676" s="18">
        <f>VLOOKUP(A676,'[2]BASE 2022'!$E$5:$AX$1380,37,0)</f>
        <v>44925</v>
      </c>
      <c r="I676" s="20" t="s">
        <v>339</v>
      </c>
      <c r="J676" s="35" t="s">
        <v>2063</v>
      </c>
      <c r="K676" s="48">
        <v>1</v>
      </c>
      <c r="L676" s="36">
        <v>2233333</v>
      </c>
      <c r="M676" s="36"/>
      <c r="N676" s="37">
        <v>75933333</v>
      </c>
      <c r="O676" s="38">
        <v>1</v>
      </c>
      <c r="P676" s="22"/>
      <c r="Q676" s="23"/>
      <c r="R676" s="29"/>
    </row>
    <row r="677" spans="1:18" ht="17.25" customHeight="1" x14ac:dyDescent="0.25">
      <c r="A677" s="51">
        <v>667</v>
      </c>
      <c r="B677" s="17">
        <f>VLOOKUP(A677,'[2]BASE 2022'!$E$5:$AX$1380,18,0)</f>
        <v>44581</v>
      </c>
      <c r="C677" s="33">
        <f>VLOOKUP(A677,'[2]BASE 2022'!$E$5:$AX$1380,28,0)</f>
        <v>44585</v>
      </c>
      <c r="D677" s="26" t="str">
        <f>VLOOKUP(A677,'[2]BASE 2022'!$E$5:$AX$1380,24,0)</f>
        <v>Prestación de Servicios Profesionales</v>
      </c>
      <c r="E677" s="19" t="s">
        <v>1303</v>
      </c>
      <c r="F677" s="19" t="s">
        <v>928</v>
      </c>
      <c r="G677" s="34">
        <v>80300000</v>
      </c>
      <c r="H677" s="18">
        <f>VLOOKUP(A677,'[2]BASE 2022'!$E$5:$AX$1380,37,0)</f>
        <v>44925</v>
      </c>
      <c r="I677" s="20" t="s">
        <v>339</v>
      </c>
      <c r="J677" s="35" t="s">
        <v>2064</v>
      </c>
      <c r="K677" s="48">
        <v>1</v>
      </c>
      <c r="L677" s="36">
        <v>1703333</v>
      </c>
      <c r="M677" s="36"/>
      <c r="N677" s="37">
        <v>82003333</v>
      </c>
      <c r="O677" s="38">
        <v>1</v>
      </c>
      <c r="P677" s="22"/>
      <c r="Q677" s="23"/>
      <c r="R677" s="29"/>
    </row>
    <row r="678" spans="1:18" ht="17.25" customHeight="1" x14ac:dyDescent="0.25">
      <c r="A678" s="51">
        <v>668</v>
      </c>
      <c r="B678" s="17">
        <f>VLOOKUP(A678,'[2]BASE 2022'!$E$5:$AX$1380,18,0)</f>
        <v>44580</v>
      </c>
      <c r="C678" s="33">
        <f>VLOOKUP(A678,'[2]BASE 2022'!$E$5:$AX$1380,28,0)</f>
        <v>44587</v>
      </c>
      <c r="D678" s="26" t="str">
        <f>VLOOKUP(A678,'[2]BASE 2022'!$E$5:$AX$1380,24,0)</f>
        <v>Prestación de Servicios Profesionales</v>
      </c>
      <c r="E678" s="19" t="s">
        <v>2328</v>
      </c>
      <c r="F678" s="19" t="s">
        <v>1083</v>
      </c>
      <c r="G678" s="34">
        <v>80300000</v>
      </c>
      <c r="H678" s="18">
        <f>VLOOKUP(A678,'[2]BASE 2022'!$E$5:$AX$1380,37,0)</f>
        <v>44925</v>
      </c>
      <c r="I678" s="20" t="s">
        <v>339</v>
      </c>
      <c r="J678" s="35" t="s">
        <v>2065</v>
      </c>
      <c r="K678" s="48">
        <v>1</v>
      </c>
      <c r="L678" s="36">
        <v>1216667</v>
      </c>
      <c r="M678" s="36"/>
      <c r="N678" s="37">
        <v>81516667</v>
      </c>
      <c r="O678" s="38">
        <v>1</v>
      </c>
      <c r="P678" s="22"/>
      <c r="Q678" s="23"/>
      <c r="R678" s="29"/>
    </row>
    <row r="679" spans="1:18" ht="17.25" customHeight="1" x14ac:dyDescent="0.25">
      <c r="A679" s="51">
        <v>669</v>
      </c>
      <c r="B679" s="17">
        <f>VLOOKUP(A679,'[2]BASE 2022'!$E$5:$AX$1380,18,0)</f>
        <v>44580</v>
      </c>
      <c r="C679" s="33">
        <f>VLOOKUP(A679,'[2]BASE 2022'!$E$5:$AX$1380,28,0)</f>
        <v>44587</v>
      </c>
      <c r="D679" s="26" t="str">
        <f>VLOOKUP(A679,'[2]BASE 2022'!$E$5:$AX$1380,24,0)</f>
        <v>Prestación de Servicios Profesionales</v>
      </c>
      <c r="E679" s="19" t="s">
        <v>2329</v>
      </c>
      <c r="F679" s="19" t="s">
        <v>1084</v>
      </c>
      <c r="G679" s="34">
        <v>80300000</v>
      </c>
      <c r="H679" s="18">
        <f>VLOOKUP(A679,'[2]BASE 2022'!$E$5:$AX$1380,37,0)</f>
        <v>44925</v>
      </c>
      <c r="I679" s="20" t="s">
        <v>339</v>
      </c>
      <c r="J679" s="35" t="s">
        <v>2066</v>
      </c>
      <c r="K679" s="48">
        <v>1</v>
      </c>
      <c r="L679" s="36">
        <v>1216667</v>
      </c>
      <c r="M679" s="36"/>
      <c r="N679" s="37">
        <v>81516667</v>
      </c>
      <c r="O679" s="38">
        <v>1</v>
      </c>
      <c r="P679" s="22"/>
      <c r="Q679" s="23"/>
      <c r="R679" s="29"/>
    </row>
    <row r="680" spans="1:18" ht="17.25" customHeight="1" x14ac:dyDescent="0.25">
      <c r="A680" s="51">
        <v>670</v>
      </c>
      <c r="B680" s="17">
        <f>VLOOKUP(A680,'[2]BASE 2022'!$E$5:$AX$1380,18,0)</f>
        <v>44582</v>
      </c>
      <c r="C680" s="33">
        <f>VLOOKUP(A680,'[2]BASE 2022'!$E$5:$AX$1380,28,0)</f>
        <v>44586</v>
      </c>
      <c r="D680" s="26" t="str">
        <f>VLOOKUP(A680,'[2]BASE 2022'!$E$5:$AX$1380,24,0)</f>
        <v>Prestación de Servicios Profesionales</v>
      </c>
      <c r="E680" s="19" t="s">
        <v>2524</v>
      </c>
      <c r="F680" s="19" t="s">
        <v>1085</v>
      </c>
      <c r="G680" s="34">
        <v>41715000</v>
      </c>
      <c r="H680" s="18">
        <f>VLOOKUP(A680,'[2]BASE 2022'!$E$5:$AX$1380,37,0)</f>
        <v>44858</v>
      </c>
      <c r="I680" s="20" t="s">
        <v>339</v>
      </c>
      <c r="J680" s="35" t="s">
        <v>2067</v>
      </c>
      <c r="K680" s="48">
        <v>0</v>
      </c>
      <c r="L680" s="36">
        <v>0</v>
      </c>
      <c r="M680" s="36"/>
      <c r="N680" s="37">
        <v>41715000</v>
      </c>
      <c r="O680" s="38">
        <v>1</v>
      </c>
      <c r="P680" s="22"/>
      <c r="Q680" s="23"/>
      <c r="R680" s="29"/>
    </row>
    <row r="681" spans="1:18" ht="17.25" customHeight="1" x14ac:dyDescent="0.25">
      <c r="A681" s="51">
        <v>671</v>
      </c>
      <c r="B681" s="17">
        <f>VLOOKUP(A681,'[2]BASE 2022'!$E$5:$AX$1380,18,0)</f>
        <v>44581</v>
      </c>
      <c r="C681" s="33">
        <f>VLOOKUP(A681,'[2]BASE 2022'!$E$5:$AX$1380,28,0)</f>
        <v>44585</v>
      </c>
      <c r="D681" s="26" t="str">
        <f>VLOOKUP(A681,'[2]BASE 2022'!$E$5:$AX$1380,24,0)</f>
        <v>Prestación de Servicios Profesionales</v>
      </c>
      <c r="E681" s="19" t="s">
        <v>1304</v>
      </c>
      <c r="F681" s="19" t="s">
        <v>1086</v>
      </c>
      <c r="G681" s="34">
        <v>71070000</v>
      </c>
      <c r="H681" s="18">
        <f>VLOOKUP(A681,'[2]BASE 2022'!$E$5:$AX$1380,37,0)</f>
        <v>44934</v>
      </c>
      <c r="I681" s="20" t="s">
        <v>339</v>
      </c>
      <c r="J681" s="35" t="s">
        <v>2068</v>
      </c>
      <c r="K681" s="48">
        <v>0</v>
      </c>
      <c r="L681" s="36">
        <v>0</v>
      </c>
      <c r="M681" s="36"/>
      <c r="N681" s="37">
        <v>71070000</v>
      </c>
      <c r="O681" s="38">
        <v>0.97707736389684818</v>
      </c>
      <c r="P681" s="22"/>
      <c r="Q681" s="23"/>
      <c r="R681" s="29"/>
    </row>
    <row r="682" spans="1:18" ht="17.25" customHeight="1" x14ac:dyDescent="0.25">
      <c r="A682" s="51">
        <v>672</v>
      </c>
      <c r="B682" s="17">
        <f>VLOOKUP(A682,'[2]BASE 2022'!$E$5:$AX$1380,18,0)</f>
        <v>44581</v>
      </c>
      <c r="C682" s="33">
        <f>VLOOKUP(A682,'[2]BASE 2022'!$E$5:$AX$1380,28,0)</f>
        <v>44585</v>
      </c>
      <c r="D682" s="26" t="str">
        <f>VLOOKUP(A682,'[2]BASE 2022'!$E$5:$AX$1380,24,0)</f>
        <v>Prestación de Servicios Profesionales</v>
      </c>
      <c r="E682" s="19" t="s">
        <v>1305</v>
      </c>
      <c r="F682" s="19" t="s">
        <v>1087</v>
      </c>
      <c r="G682" s="34">
        <v>71070000</v>
      </c>
      <c r="H682" s="18">
        <f>VLOOKUP(A682,'[2]BASE 2022'!$E$5:$AX$1380,37,0)</f>
        <v>44934</v>
      </c>
      <c r="I682" s="20" t="s">
        <v>339</v>
      </c>
      <c r="J682" s="35" t="s">
        <v>2069</v>
      </c>
      <c r="K682" s="48">
        <v>0</v>
      </c>
      <c r="L682" s="36">
        <v>0</v>
      </c>
      <c r="M682" s="36"/>
      <c r="N682" s="37">
        <v>71070000</v>
      </c>
      <c r="O682" s="38">
        <v>0.97707736389684818</v>
      </c>
      <c r="P682" s="22"/>
      <c r="Q682" s="23"/>
      <c r="R682" s="29"/>
    </row>
    <row r="683" spans="1:18" ht="17.25" customHeight="1" x14ac:dyDescent="0.25">
      <c r="A683" s="51">
        <v>673</v>
      </c>
      <c r="B683" s="17">
        <f>VLOOKUP(A683,'[2]BASE 2022'!$E$5:$AX$1380,18,0)</f>
        <v>44581</v>
      </c>
      <c r="C683" s="33">
        <f>VLOOKUP(A683,'[2]BASE 2022'!$E$5:$AX$1380,28,0)</f>
        <v>44585</v>
      </c>
      <c r="D683" s="26" t="str">
        <f>VLOOKUP(A683,'[2]BASE 2022'!$E$5:$AX$1380,24,0)</f>
        <v>Prestación de Servicios Profesionales</v>
      </c>
      <c r="E683" s="19" t="s">
        <v>174</v>
      </c>
      <c r="F683" s="19" t="s">
        <v>1088</v>
      </c>
      <c r="G683" s="34">
        <v>85675000</v>
      </c>
      <c r="H683" s="18">
        <f>VLOOKUP(A683,'[2]BASE 2022'!$E$5:$AX$1380,37,0)</f>
        <v>44865</v>
      </c>
      <c r="I683" s="20" t="s">
        <v>339</v>
      </c>
      <c r="J683" s="35" t="s">
        <v>2070</v>
      </c>
      <c r="K683" s="48">
        <v>0</v>
      </c>
      <c r="L683" s="36">
        <v>0</v>
      </c>
      <c r="M683" s="36">
        <v>16886667</v>
      </c>
      <c r="N683" s="37">
        <v>68788333</v>
      </c>
      <c r="O683" s="38">
        <v>1</v>
      </c>
      <c r="P683" s="22"/>
      <c r="Q683" s="23"/>
      <c r="R683" s="29"/>
    </row>
    <row r="684" spans="1:18" ht="17.25" customHeight="1" x14ac:dyDescent="0.25">
      <c r="A684" s="51">
        <v>674</v>
      </c>
      <c r="B684" s="17">
        <f>VLOOKUP(A684,'[2]BASE 2022'!$E$5:$AX$1380,18,0)</f>
        <v>44580</v>
      </c>
      <c r="C684" s="33">
        <f>VLOOKUP(A684,'[2]BASE 2022'!$E$5:$AX$1380,28,0)</f>
        <v>44581</v>
      </c>
      <c r="D684" s="26" t="str">
        <f>VLOOKUP(A684,'[2]BASE 2022'!$E$5:$AX$1380,24,0)</f>
        <v>Prestación de Servicios Profesionales</v>
      </c>
      <c r="E684" s="19" t="s">
        <v>2330</v>
      </c>
      <c r="F684" s="19" t="s">
        <v>250</v>
      </c>
      <c r="G684" s="34">
        <v>65739750</v>
      </c>
      <c r="H684" s="18">
        <f>VLOOKUP(A684,'[2]BASE 2022'!$E$5:$AX$1380,37,0)</f>
        <v>44930</v>
      </c>
      <c r="I684" s="20" t="s">
        <v>339</v>
      </c>
      <c r="J684" s="35" t="s">
        <v>2071</v>
      </c>
      <c r="K684" s="48">
        <v>0</v>
      </c>
      <c r="L684" s="36">
        <v>0</v>
      </c>
      <c r="M684" s="36"/>
      <c r="N684" s="37">
        <v>65739750</v>
      </c>
      <c r="O684" s="38">
        <v>0.98853868194842409</v>
      </c>
      <c r="P684" s="22"/>
      <c r="Q684" s="23"/>
      <c r="R684" s="29"/>
    </row>
    <row r="685" spans="1:18" ht="17.25" customHeight="1" x14ac:dyDescent="0.25">
      <c r="A685" s="51">
        <v>675</v>
      </c>
      <c r="B685" s="17">
        <f>VLOOKUP(A685,'[2]BASE 2022'!$E$5:$AX$1380,18,0)</f>
        <v>44580</v>
      </c>
      <c r="C685" s="33">
        <f>VLOOKUP(A685,'[2]BASE 2022'!$E$5:$AX$1380,28,0)</f>
        <v>44582</v>
      </c>
      <c r="D685" s="26" t="str">
        <f>VLOOKUP(A685,'[2]BASE 2022'!$E$5:$AX$1380,24,0)</f>
        <v>Prestación de Servicios  de Apoyo a la Gestión</v>
      </c>
      <c r="E685" s="19" t="s">
        <v>56</v>
      </c>
      <c r="F685" s="19" t="s">
        <v>1089</v>
      </c>
      <c r="G685" s="34">
        <v>27000000</v>
      </c>
      <c r="H685" s="18">
        <f>VLOOKUP(A685,'[2]BASE 2022'!$E$5:$AX$1380,37,0)</f>
        <v>44762</v>
      </c>
      <c r="I685" s="20" t="s">
        <v>339</v>
      </c>
      <c r="J685" s="35" t="s">
        <v>2072</v>
      </c>
      <c r="K685" s="48">
        <v>0</v>
      </c>
      <c r="L685" s="36">
        <v>0</v>
      </c>
      <c r="M685" s="36"/>
      <c r="N685" s="37">
        <v>27000000</v>
      </c>
      <c r="O685" s="38">
        <v>1</v>
      </c>
      <c r="P685" s="22"/>
      <c r="Q685" s="23"/>
      <c r="R685" s="29"/>
    </row>
    <row r="686" spans="1:18" ht="17.25" customHeight="1" x14ac:dyDescent="0.25">
      <c r="A686" s="51">
        <v>676</v>
      </c>
      <c r="B686" s="17">
        <f>VLOOKUP(A686,'[2]BASE 2022'!$E$5:$AX$1380,18,0)</f>
        <v>44580</v>
      </c>
      <c r="C686" s="33">
        <f>VLOOKUP(A686,'[2]BASE 2022'!$E$5:$AX$1380,28,0)</f>
        <v>44582</v>
      </c>
      <c r="D686" s="26" t="str">
        <f>VLOOKUP(A686,'[2]BASE 2022'!$E$5:$AX$1380,24,0)</f>
        <v>Prestación de Servicios  de Apoyo a la Gestión</v>
      </c>
      <c r="E686" s="19" t="s">
        <v>205</v>
      </c>
      <c r="F686" s="19" t="s">
        <v>738</v>
      </c>
      <c r="G686" s="34">
        <v>21000000</v>
      </c>
      <c r="H686" s="18">
        <f>VLOOKUP(A686,'[2]BASE 2022'!$E$5:$AX$1380,37,0)</f>
        <v>44762</v>
      </c>
      <c r="I686" s="20" t="s">
        <v>339</v>
      </c>
      <c r="J686" s="35" t="s">
        <v>2073</v>
      </c>
      <c r="K686" s="48">
        <v>0</v>
      </c>
      <c r="L686" s="36">
        <v>0</v>
      </c>
      <c r="M686" s="36"/>
      <c r="N686" s="37">
        <v>21000000</v>
      </c>
      <c r="O686" s="38">
        <v>1</v>
      </c>
      <c r="P686" s="22"/>
      <c r="Q686" s="23"/>
      <c r="R686" s="29"/>
    </row>
    <row r="687" spans="1:18" ht="17.25" customHeight="1" x14ac:dyDescent="0.25">
      <c r="A687" s="51">
        <v>677</v>
      </c>
      <c r="B687" s="17">
        <f>VLOOKUP(A687,'[2]BASE 2022'!$E$5:$AX$1380,18,0)</f>
        <v>44580</v>
      </c>
      <c r="C687" s="33">
        <f>VLOOKUP(A687,'[2]BASE 2022'!$E$5:$AX$1380,28,0)</f>
        <v>44582</v>
      </c>
      <c r="D687" s="26" t="str">
        <f>VLOOKUP(A687,'[2]BASE 2022'!$E$5:$AX$1380,24,0)</f>
        <v>Prestación de Servicios Profesionales</v>
      </c>
      <c r="E687" s="19" t="s">
        <v>139</v>
      </c>
      <c r="F687" s="19" t="s">
        <v>1090</v>
      </c>
      <c r="G687" s="34">
        <v>37080000</v>
      </c>
      <c r="H687" s="18">
        <f>VLOOKUP(A687,'[2]BASE 2022'!$E$5:$AX$1380,37,0)</f>
        <v>44762</v>
      </c>
      <c r="I687" s="20" t="s">
        <v>339</v>
      </c>
      <c r="J687" s="35" t="s">
        <v>2074</v>
      </c>
      <c r="K687" s="48">
        <v>0</v>
      </c>
      <c r="L687" s="36">
        <v>0</v>
      </c>
      <c r="M687" s="36"/>
      <c r="N687" s="37">
        <v>37080000</v>
      </c>
      <c r="O687" s="38">
        <v>1</v>
      </c>
      <c r="P687" s="22"/>
      <c r="Q687" s="23"/>
      <c r="R687" s="29"/>
    </row>
    <row r="688" spans="1:18" ht="17.25" customHeight="1" x14ac:dyDescent="0.25">
      <c r="A688" s="51">
        <v>678</v>
      </c>
      <c r="B688" s="17">
        <f>VLOOKUP(A688,'[2]BASE 2022'!$E$5:$AX$1380,18,0)</f>
        <v>44580</v>
      </c>
      <c r="C688" s="33">
        <f>VLOOKUP(A688,'[2]BASE 2022'!$E$5:$AX$1380,28,0)</f>
        <v>44582</v>
      </c>
      <c r="D688" s="26" t="str">
        <f>VLOOKUP(A688,'[2]BASE 2022'!$E$5:$AX$1380,24,0)</f>
        <v>Prestación de Servicios  de Apoyo a la Gestión</v>
      </c>
      <c r="E688" s="19" t="s">
        <v>1306</v>
      </c>
      <c r="F688" s="19" t="s">
        <v>728</v>
      </c>
      <c r="G688" s="34">
        <v>18600000</v>
      </c>
      <c r="H688" s="18">
        <f>VLOOKUP(A688,'[2]BASE 2022'!$E$5:$AX$1380,37,0)</f>
        <v>44762</v>
      </c>
      <c r="I688" s="20" t="s">
        <v>339</v>
      </c>
      <c r="J688" s="35" t="s">
        <v>2075</v>
      </c>
      <c r="K688" s="48">
        <v>0</v>
      </c>
      <c r="L688" s="36">
        <v>0</v>
      </c>
      <c r="M688" s="36"/>
      <c r="N688" s="37">
        <v>18600000</v>
      </c>
      <c r="O688" s="38">
        <v>1</v>
      </c>
      <c r="P688" s="22"/>
      <c r="Q688" s="23"/>
      <c r="R688" s="29"/>
    </row>
    <row r="689" spans="1:18" ht="17.25" customHeight="1" x14ac:dyDescent="0.25">
      <c r="A689" s="51">
        <v>679</v>
      </c>
      <c r="B689" s="17">
        <f>VLOOKUP(A689,'[2]BASE 2022'!$E$5:$AX$1380,18,0)</f>
        <v>44580</v>
      </c>
      <c r="C689" s="33">
        <f>VLOOKUP(A689,'[2]BASE 2022'!$E$5:$AX$1380,28,0)</f>
        <v>44585</v>
      </c>
      <c r="D689" s="26" t="str">
        <f>VLOOKUP(A689,'[2]BASE 2022'!$E$5:$AX$1380,24,0)</f>
        <v>Prestación de Servicios Profesionales</v>
      </c>
      <c r="E689" s="19" t="s">
        <v>2293</v>
      </c>
      <c r="F689" s="19" t="s">
        <v>1091</v>
      </c>
      <c r="G689" s="34">
        <v>90640000</v>
      </c>
      <c r="H689" s="18">
        <f>VLOOKUP(A689,'[2]BASE 2022'!$E$5:$AX$1380,37,0)</f>
        <v>44946</v>
      </c>
      <c r="I689" s="20" t="s">
        <v>339</v>
      </c>
      <c r="J689" s="35" t="s">
        <v>2076</v>
      </c>
      <c r="K689" s="48">
        <v>1</v>
      </c>
      <c r="L689" s="36">
        <v>7416000</v>
      </c>
      <c r="M689" s="36"/>
      <c r="N689" s="37">
        <v>98056000</v>
      </c>
      <c r="O689" s="38">
        <v>0.94459833795013848</v>
      </c>
      <c r="P689" s="22"/>
      <c r="Q689" s="23"/>
      <c r="R689" s="29"/>
    </row>
    <row r="690" spans="1:18" ht="17.25" customHeight="1" x14ac:dyDescent="0.25">
      <c r="A690" s="51">
        <v>680</v>
      </c>
      <c r="B690" s="17">
        <f>VLOOKUP(A690,'[2]BASE 2022'!$E$5:$AX$1380,18,0)</f>
        <v>44580</v>
      </c>
      <c r="C690" s="33">
        <f>VLOOKUP(A690,'[2]BASE 2022'!$E$5:$AX$1380,28,0)</f>
        <v>44582</v>
      </c>
      <c r="D690" s="26" t="str">
        <f>VLOOKUP(A690,'[2]BASE 2022'!$E$5:$AX$1380,24,0)</f>
        <v>Prestación de Servicios Profesionales</v>
      </c>
      <c r="E690" s="19" t="s">
        <v>2331</v>
      </c>
      <c r="F690" s="19" t="s">
        <v>1092</v>
      </c>
      <c r="G690" s="34">
        <v>79310000</v>
      </c>
      <c r="H690" s="18">
        <f>VLOOKUP(A690,'[2]BASE 2022'!$E$5:$AX$1380,37,0)</f>
        <v>44956</v>
      </c>
      <c r="I690" s="20" t="s">
        <v>339</v>
      </c>
      <c r="J690" s="35" t="s">
        <v>2077</v>
      </c>
      <c r="K690" s="48">
        <v>1</v>
      </c>
      <c r="L690" s="36">
        <v>9613333</v>
      </c>
      <c r="M690" s="36"/>
      <c r="N690" s="37">
        <v>88923333</v>
      </c>
      <c r="O690" s="38">
        <v>0.9197860962566845</v>
      </c>
      <c r="P690" s="22"/>
      <c r="Q690" s="23"/>
      <c r="R690" s="29"/>
    </row>
    <row r="691" spans="1:18" ht="17.25" customHeight="1" x14ac:dyDescent="0.25">
      <c r="A691" s="51">
        <v>681</v>
      </c>
      <c r="B691" s="17">
        <f>VLOOKUP(A691,'[2]BASE 2022'!$E$5:$AX$1380,18,0)</f>
        <v>44581</v>
      </c>
      <c r="C691" s="33">
        <f>VLOOKUP(A691,'[2]BASE 2022'!$E$5:$AX$1380,28,0)</f>
        <v>44585</v>
      </c>
      <c r="D691" s="26" t="str">
        <f>VLOOKUP(A691,'[2]BASE 2022'!$E$5:$AX$1380,24,0)</f>
        <v>Prestación de Servicios Profesionales</v>
      </c>
      <c r="E691" s="19" t="s">
        <v>1307</v>
      </c>
      <c r="F691" s="19" t="s">
        <v>724</v>
      </c>
      <c r="G691" s="34">
        <v>67980000</v>
      </c>
      <c r="H691" s="18">
        <f>VLOOKUP(A691,'[2]BASE 2022'!$E$5:$AX$1380,37,0)</f>
        <v>44925</v>
      </c>
      <c r="I691" s="20" t="s">
        <v>339</v>
      </c>
      <c r="J691" s="35" t="s">
        <v>2078</v>
      </c>
      <c r="K691" s="48">
        <v>1</v>
      </c>
      <c r="L691" s="36">
        <v>1442000</v>
      </c>
      <c r="M691" s="36"/>
      <c r="N691" s="37">
        <v>69422000</v>
      </c>
      <c r="O691" s="38">
        <v>1</v>
      </c>
      <c r="P691" s="22"/>
      <c r="Q691" s="23"/>
      <c r="R691" s="29"/>
    </row>
    <row r="692" spans="1:18" ht="17.25" customHeight="1" x14ac:dyDescent="0.25">
      <c r="A692" s="51">
        <v>682</v>
      </c>
      <c r="B692" s="17">
        <f>VLOOKUP(A692,'[2]BASE 2022'!$E$5:$AX$1380,18,0)</f>
        <v>44581</v>
      </c>
      <c r="C692" s="33">
        <f>VLOOKUP(A692,'[2]BASE 2022'!$E$5:$AX$1380,28,0)</f>
        <v>44582</v>
      </c>
      <c r="D692" s="26" t="str">
        <f>VLOOKUP(A692,'[2]BASE 2022'!$E$5:$AX$1380,24,0)</f>
        <v>Prestación de Servicios Profesionales</v>
      </c>
      <c r="E692" s="19" t="s">
        <v>474</v>
      </c>
      <c r="F692" s="19" t="s">
        <v>634</v>
      </c>
      <c r="G692" s="34">
        <v>97750000</v>
      </c>
      <c r="H692" s="18">
        <f>VLOOKUP(A692,'[2]BASE 2022'!$E$5:$AX$1380,37,0)</f>
        <v>44834</v>
      </c>
      <c r="I692" s="20" t="s">
        <v>339</v>
      </c>
      <c r="J692" s="35" t="s">
        <v>2079</v>
      </c>
      <c r="K692" s="48">
        <v>0</v>
      </c>
      <c r="L692" s="36">
        <v>0</v>
      </c>
      <c r="M692" s="36">
        <v>26916667</v>
      </c>
      <c r="N692" s="37">
        <v>70833333</v>
      </c>
      <c r="O692" s="38">
        <v>1</v>
      </c>
      <c r="P692" s="22"/>
      <c r="Q692" s="23"/>
      <c r="R692" s="29"/>
    </row>
    <row r="693" spans="1:18" ht="17.25" customHeight="1" x14ac:dyDescent="0.25">
      <c r="A693" s="51">
        <v>683</v>
      </c>
      <c r="B693" s="17">
        <f>VLOOKUP(A693,'[2]BASE 2022'!$E$5:$AX$1380,18,0)</f>
        <v>44581</v>
      </c>
      <c r="C693" s="33">
        <f>VLOOKUP(A693,'[2]BASE 2022'!$E$5:$AX$1380,28,0)</f>
        <v>44585</v>
      </c>
      <c r="D693" s="26" t="str">
        <f>VLOOKUP(A693,'[2]BASE 2022'!$E$5:$AX$1380,24,0)</f>
        <v>Prestación de Servicios Profesionales</v>
      </c>
      <c r="E693" s="19" t="s">
        <v>1308</v>
      </c>
      <c r="F693" s="19" t="s">
        <v>1093</v>
      </c>
      <c r="G693" s="34">
        <v>84048000</v>
      </c>
      <c r="H693" s="18">
        <f>VLOOKUP(A693,'[2]BASE 2022'!$E$5:$AX$1380,37,0)</f>
        <v>44930</v>
      </c>
      <c r="I693" s="20" t="s">
        <v>339</v>
      </c>
      <c r="J693" s="35" t="s">
        <v>2080</v>
      </c>
      <c r="K693" s="48">
        <v>0</v>
      </c>
      <c r="L693" s="36">
        <v>0</v>
      </c>
      <c r="M693" s="36"/>
      <c r="N693" s="37">
        <v>84048000</v>
      </c>
      <c r="O693" s="38">
        <v>0.98840579710144927</v>
      </c>
      <c r="P693" s="22"/>
      <c r="Q693" s="23"/>
      <c r="R693" s="29"/>
    </row>
    <row r="694" spans="1:18" ht="17.25" customHeight="1" x14ac:dyDescent="0.25">
      <c r="A694" s="51">
        <v>685</v>
      </c>
      <c r="B694" s="17">
        <f>VLOOKUP(A694,'[2]BASE 2022'!$E$5:$AX$1380,18,0)</f>
        <v>44581</v>
      </c>
      <c r="C694" s="33">
        <f>VLOOKUP(A694,'[2]BASE 2022'!$E$5:$AX$1380,28,0)</f>
        <v>44582</v>
      </c>
      <c r="D694" s="26" t="str">
        <f>VLOOKUP(A694,'[2]BASE 2022'!$E$5:$AX$1380,24,0)</f>
        <v>Prestación de Servicios Profesionales</v>
      </c>
      <c r="E694" s="19" t="s">
        <v>73</v>
      </c>
      <c r="F694" s="19" t="s">
        <v>100</v>
      </c>
      <c r="G694" s="34">
        <v>73325700</v>
      </c>
      <c r="H694" s="18">
        <f>VLOOKUP(A694,'[2]BASE 2022'!$E$5:$AX$1380,37,0)</f>
        <v>44940</v>
      </c>
      <c r="I694" s="20" t="s">
        <v>339</v>
      </c>
      <c r="J694" s="35" t="s">
        <v>2081</v>
      </c>
      <c r="K694" s="48">
        <v>1</v>
      </c>
      <c r="L694" s="36">
        <v>3244500</v>
      </c>
      <c r="M694" s="36"/>
      <c r="N694" s="37">
        <v>76570200</v>
      </c>
      <c r="O694" s="38">
        <v>0.96089385474860334</v>
      </c>
      <c r="P694" s="22"/>
      <c r="Q694" s="23"/>
      <c r="R694" s="29"/>
    </row>
    <row r="695" spans="1:18" ht="17.25" customHeight="1" x14ac:dyDescent="0.25">
      <c r="A695" s="51">
        <v>686</v>
      </c>
      <c r="B695" s="17">
        <f>VLOOKUP(A695,'[2]BASE 2022'!$E$5:$AX$1380,18,0)</f>
        <v>44581</v>
      </c>
      <c r="C695" s="33">
        <f>VLOOKUP(A695,'[2]BASE 2022'!$E$5:$AX$1380,28,0)</f>
        <v>44582</v>
      </c>
      <c r="D695" s="26" t="str">
        <f>VLOOKUP(A695,'[2]BASE 2022'!$E$5:$AX$1380,24,0)</f>
        <v>Prestación de Servicios Profesionales</v>
      </c>
      <c r="E695" s="19" t="s">
        <v>150</v>
      </c>
      <c r="F695" s="19" t="s">
        <v>277</v>
      </c>
      <c r="G695" s="34">
        <v>73325700</v>
      </c>
      <c r="H695" s="18">
        <f>VLOOKUP(A695,'[2]BASE 2022'!$E$5:$AX$1380,37,0)</f>
        <v>44924</v>
      </c>
      <c r="I695" s="20" t="s">
        <v>339</v>
      </c>
      <c r="J695" s="35" t="s">
        <v>2082</v>
      </c>
      <c r="K695" s="48">
        <v>0</v>
      </c>
      <c r="L695" s="36">
        <v>0</v>
      </c>
      <c r="M695" s="36"/>
      <c r="N695" s="37">
        <v>73325700</v>
      </c>
      <c r="O695" s="38">
        <v>1</v>
      </c>
      <c r="P695" s="22"/>
      <c r="Q695" s="23"/>
      <c r="R695" s="29"/>
    </row>
    <row r="696" spans="1:18" ht="17.25" customHeight="1" x14ac:dyDescent="0.25">
      <c r="A696" s="51">
        <v>687</v>
      </c>
      <c r="B696" s="17">
        <f>VLOOKUP(A696,'[2]BASE 2022'!$E$5:$AX$1380,18,0)</f>
        <v>44581</v>
      </c>
      <c r="C696" s="33">
        <f>VLOOKUP(A696,'[2]BASE 2022'!$E$5:$AX$1380,28,0)</f>
        <v>44582</v>
      </c>
      <c r="D696" s="26" t="str">
        <f>VLOOKUP(A696,'[2]BASE 2022'!$E$5:$AX$1380,24,0)</f>
        <v>Prestación de Servicios Profesionales</v>
      </c>
      <c r="E696" s="19" t="s">
        <v>530</v>
      </c>
      <c r="F696" s="19" t="s">
        <v>250</v>
      </c>
      <c r="G696" s="34">
        <v>64596450</v>
      </c>
      <c r="H696" s="18">
        <f>VLOOKUP(A696,'[2]BASE 2022'!$E$5:$AX$1380,37,0)</f>
        <v>44924</v>
      </c>
      <c r="I696" s="20" t="s">
        <v>339</v>
      </c>
      <c r="J696" s="35" t="s">
        <v>2083</v>
      </c>
      <c r="K696" s="48">
        <v>0</v>
      </c>
      <c r="L696" s="36">
        <v>0</v>
      </c>
      <c r="M696" s="36"/>
      <c r="N696" s="37">
        <v>64596450</v>
      </c>
      <c r="O696" s="38">
        <v>1</v>
      </c>
      <c r="P696" s="22"/>
      <c r="Q696" s="23"/>
      <c r="R696" s="29"/>
    </row>
    <row r="697" spans="1:18" ht="17.25" customHeight="1" x14ac:dyDescent="0.25">
      <c r="A697" s="51">
        <v>688</v>
      </c>
      <c r="B697" s="17">
        <f>VLOOKUP(A697,'[2]BASE 2022'!$E$5:$AX$1380,18,0)</f>
        <v>44581</v>
      </c>
      <c r="C697" s="33">
        <f>VLOOKUP(A697,'[2]BASE 2022'!$E$5:$AX$1380,28,0)</f>
        <v>44582</v>
      </c>
      <c r="D697" s="26" t="str">
        <f>VLOOKUP(A697,'[2]BASE 2022'!$E$5:$AX$1380,24,0)</f>
        <v>Prestación de Servicios Profesionales</v>
      </c>
      <c r="E697" s="19" t="s">
        <v>539</v>
      </c>
      <c r="F697" s="19" t="s">
        <v>1094</v>
      </c>
      <c r="G697" s="34">
        <v>81132500</v>
      </c>
      <c r="H697" s="18">
        <f>VLOOKUP(A697,'[2]BASE 2022'!$E$5:$AX$1380,37,0)</f>
        <v>45005</v>
      </c>
      <c r="I697" s="20" t="s">
        <v>339</v>
      </c>
      <c r="J697" s="35" t="s">
        <v>2084</v>
      </c>
      <c r="K697" s="48">
        <v>1</v>
      </c>
      <c r="L697" s="36">
        <v>17637500</v>
      </c>
      <c r="M697" s="36"/>
      <c r="N697" s="37">
        <v>98770000</v>
      </c>
      <c r="O697" s="38">
        <v>0.81323877068557915</v>
      </c>
      <c r="P697" s="22"/>
      <c r="Q697" s="23"/>
      <c r="R697" s="29"/>
    </row>
    <row r="698" spans="1:18" ht="17.25" customHeight="1" x14ac:dyDescent="0.25">
      <c r="A698" s="51">
        <v>689</v>
      </c>
      <c r="B698" s="17">
        <f>VLOOKUP(A698,'[2]BASE 2022'!$E$5:$AX$1380,18,0)</f>
        <v>44581</v>
      </c>
      <c r="C698" s="33">
        <f>VLOOKUP(A698,'[2]BASE 2022'!$E$5:$AX$1380,28,0)</f>
        <v>44582</v>
      </c>
      <c r="D698" s="26" t="str">
        <f>VLOOKUP(A698,'[2]BASE 2022'!$E$5:$AX$1380,24,0)</f>
        <v>Prestación de Servicios Profesionales</v>
      </c>
      <c r="E698" s="19" t="s">
        <v>93</v>
      </c>
      <c r="F698" s="19" t="s">
        <v>1095</v>
      </c>
      <c r="G698" s="34">
        <v>88837500</v>
      </c>
      <c r="H698" s="18">
        <f>VLOOKUP(A698,'[2]BASE 2022'!$E$5:$AX$1380,37,0)</f>
        <v>44831</v>
      </c>
      <c r="I698" s="20" t="s">
        <v>339</v>
      </c>
      <c r="J698" s="35" t="s">
        <v>2085</v>
      </c>
      <c r="K698" s="48">
        <v>0</v>
      </c>
      <c r="L698" s="36">
        <v>0</v>
      </c>
      <c r="M698" s="36">
        <v>25235000</v>
      </c>
      <c r="N698" s="37">
        <v>63602500</v>
      </c>
      <c r="O698" s="38">
        <v>1</v>
      </c>
      <c r="P698" s="22"/>
      <c r="Q698" s="23"/>
      <c r="R698" s="29"/>
    </row>
    <row r="699" spans="1:18" ht="17.25" customHeight="1" x14ac:dyDescent="0.25">
      <c r="A699" s="51">
        <v>690</v>
      </c>
      <c r="B699" s="17">
        <f>VLOOKUP(A699,'[2]BASE 2022'!$E$5:$AX$1380,18,0)</f>
        <v>44581</v>
      </c>
      <c r="C699" s="33">
        <f>VLOOKUP(A699,'[2]BASE 2022'!$E$5:$AX$1380,28,0)</f>
        <v>44582</v>
      </c>
      <c r="D699" s="26" t="str">
        <f>VLOOKUP(A699,'[2]BASE 2022'!$E$5:$AX$1380,24,0)</f>
        <v>Prestación de Servicios  de Apoyo a la Gestión</v>
      </c>
      <c r="E699" s="19" t="s">
        <v>2525</v>
      </c>
      <c r="F699" s="19" t="s">
        <v>1096</v>
      </c>
      <c r="G699" s="34">
        <v>34465000</v>
      </c>
      <c r="H699" s="18">
        <f>VLOOKUP(A699,'[2]BASE 2022'!$E$5:$AX$1380,37,0)</f>
        <v>44924</v>
      </c>
      <c r="I699" s="20" t="s">
        <v>339</v>
      </c>
      <c r="J699" s="35" t="s">
        <v>2086</v>
      </c>
      <c r="K699" s="48">
        <v>0</v>
      </c>
      <c r="L699" s="36">
        <v>0</v>
      </c>
      <c r="M699" s="36"/>
      <c r="N699" s="37">
        <v>34465000</v>
      </c>
      <c r="O699" s="38">
        <v>1</v>
      </c>
      <c r="P699" s="22"/>
      <c r="Q699" s="23"/>
      <c r="R699" s="29"/>
    </row>
    <row r="700" spans="1:18" ht="17.25" customHeight="1" x14ac:dyDescent="0.25">
      <c r="A700" s="51">
        <v>691</v>
      </c>
      <c r="B700" s="17">
        <f>VLOOKUP(A700,'[2]BASE 2022'!$E$5:$AX$1380,18,0)</f>
        <v>44581</v>
      </c>
      <c r="C700" s="33">
        <f>VLOOKUP(A700,'[2]BASE 2022'!$E$5:$AX$1380,28,0)</f>
        <v>44585</v>
      </c>
      <c r="D700" s="26" t="str">
        <f>VLOOKUP(A700,'[2]BASE 2022'!$E$5:$AX$1380,24,0)</f>
        <v>Prestación de Servicios  de Apoyo a la Gestión</v>
      </c>
      <c r="E700" s="19" t="s">
        <v>454</v>
      </c>
      <c r="F700" s="19" t="s">
        <v>419</v>
      </c>
      <c r="G700" s="34">
        <v>28250000</v>
      </c>
      <c r="H700" s="18">
        <f>VLOOKUP(A700,'[2]BASE 2022'!$E$5:$AX$1380,37,0)</f>
        <v>44928</v>
      </c>
      <c r="I700" s="20" t="s">
        <v>339</v>
      </c>
      <c r="J700" s="35" t="s">
        <v>2087</v>
      </c>
      <c r="K700" s="48">
        <v>0</v>
      </c>
      <c r="L700" s="36">
        <v>0</v>
      </c>
      <c r="M700" s="36"/>
      <c r="N700" s="37">
        <v>28250000</v>
      </c>
      <c r="O700" s="38">
        <v>0.99416909620991256</v>
      </c>
      <c r="P700" s="22"/>
      <c r="Q700" s="23"/>
      <c r="R700" s="29"/>
    </row>
    <row r="701" spans="1:18" ht="17.25" customHeight="1" x14ac:dyDescent="0.25">
      <c r="A701" s="51">
        <v>692</v>
      </c>
      <c r="B701" s="17">
        <f>VLOOKUP(A701,'[2]BASE 2022'!$E$5:$AX$1380,18,0)</f>
        <v>44581</v>
      </c>
      <c r="C701" s="33">
        <f>VLOOKUP(A701,'[2]BASE 2022'!$E$5:$AX$1380,28,0)</f>
        <v>44585</v>
      </c>
      <c r="D701" s="26" t="str">
        <f>VLOOKUP(A701,'[2]BASE 2022'!$E$5:$AX$1380,24,0)</f>
        <v>Prestación de Servicios Profesionales</v>
      </c>
      <c r="E701" s="19" t="s">
        <v>2526</v>
      </c>
      <c r="F701" s="19" t="s">
        <v>59</v>
      </c>
      <c r="G701" s="34">
        <v>64596450</v>
      </c>
      <c r="H701" s="18">
        <f>VLOOKUP(A701,'[2]BASE 2022'!$E$5:$AX$1380,37,0)</f>
        <v>44928</v>
      </c>
      <c r="I701" s="20" t="s">
        <v>339</v>
      </c>
      <c r="J701" s="35" t="s">
        <v>2088</v>
      </c>
      <c r="K701" s="48">
        <v>0</v>
      </c>
      <c r="L701" s="36">
        <v>0</v>
      </c>
      <c r="M701" s="36"/>
      <c r="N701" s="37">
        <v>64596450</v>
      </c>
      <c r="O701" s="38">
        <v>0.99416909620991256</v>
      </c>
      <c r="P701" s="22"/>
      <c r="Q701" s="23"/>
      <c r="R701" s="29"/>
    </row>
    <row r="702" spans="1:18" ht="17.25" customHeight="1" x14ac:dyDescent="0.25">
      <c r="A702" s="51">
        <v>693</v>
      </c>
      <c r="B702" s="17">
        <f>VLOOKUP(A702,'[2]BASE 2022'!$E$5:$AX$1380,18,0)</f>
        <v>44581</v>
      </c>
      <c r="C702" s="33">
        <f>VLOOKUP(A702,'[2]BASE 2022'!$E$5:$AX$1380,28,0)</f>
        <v>44585</v>
      </c>
      <c r="D702" s="26" t="str">
        <f>VLOOKUP(A702,'[2]BASE 2022'!$E$5:$AX$1380,24,0)</f>
        <v>Prestación de Servicios Profesionales</v>
      </c>
      <c r="E702" s="19" t="s">
        <v>2332</v>
      </c>
      <c r="F702" s="19" t="s">
        <v>1097</v>
      </c>
      <c r="G702" s="34">
        <v>90640000</v>
      </c>
      <c r="H702" s="18">
        <f>VLOOKUP(A702,'[2]BASE 2022'!$E$5:$AX$1380,37,0)</f>
        <v>44956</v>
      </c>
      <c r="I702" s="20" t="s">
        <v>339</v>
      </c>
      <c r="J702" s="35" t="s">
        <v>2089</v>
      </c>
      <c r="K702" s="48">
        <v>1</v>
      </c>
      <c r="L702" s="36">
        <v>10162667</v>
      </c>
      <c r="M702" s="36"/>
      <c r="N702" s="37">
        <v>100802667</v>
      </c>
      <c r="O702" s="38">
        <v>0.91913746630727766</v>
      </c>
      <c r="P702" s="22"/>
      <c r="Q702" s="23"/>
      <c r="R702" s="29"/>
    </row>
    <row r="703" spans="1:18" ht="17.25" customHeight="1" x14ac:dyDescent="0.25">
      <c r="A703" s="51">
        <v>694</v>
      </c>
      <c r="B703" s="17">
        <f>VLOOKUP(A703,'[2]BASE 2022'!$E$5:$AX$1380,18,0)</f>
        <v>44581</v>
      </c>
      <c r="C703" s="33">
        <f>VLOOKUP(A703,'[2]BASE 2022'!$E$5:$AX$1380,28,0)</f>
        <v>44585</v>
      </c>
      <c r="D703" s="26" t="str">
        <f>VLOOKUP(A703,'[2]BASE 2022'!$E$5:$AX$1380,24,0)</f>
        <v>Prestación de Servicios Profesionales</v>
      </c>
      <c r="E703" s="19" t="s">
        <v>1309</v>
      </c>
      <c r="F703" s="19" t="s">
        <v>1098</v>
      </c>
      <c r="G703" s="34">
        <v>69080000</v>
      </c>
      <c r="H703" s="18">
        <f>VLOOKUP(A703,'[2]BASE 2022'!$E$5:$AX$1380,37,0)</f>
        <v>44956</v>
      </c>
      <c r="I703" s="20" t="s">
        <v>339</v>
      </c>
      <c r="J703" s="35" t="s">
        <v>2090</v>
      </c>
      <c r="K703" s="48">
        <v>1</v>
      </c>
      <c r="L703" s="36">
        <v>7745333</v>
      </c>
      <c r="M703" s="36"/>
      <c r="N703" s="37">
        <v>76825333</v>
      </c>
      <c r="O703" s="38">
        <v>0.91913746630727766</v>
      </c>
      <c r="P703" s="22"/>
      <c r="Q703" s="23"/>
      <c r="R703" s="29"/>
    </row>
    <row r="704" spans="1:18" ht="17.25" customHeight="1" x14ac:dyDescent="0.25">
      <c r="A704" s="51">
        <v>695</v>
      </c>
      <c r="B704" s="17">
        <f>VLOOKUP(A704,'[2]BASE 2022'!$E$5:$AX$1380,18,0)</f>
        <v>44581</v>
      </c>
      <c r="C704" s="33">
        <f>VLOOKUP(A704,'[2]BASE 2022'!$E$5:$AX$1380,28,0)</f>
        <v>44585</v>
      </c>
      <c r="D704" s="26" t="str">
        <f>VLOOKUP(A704,'[2]BASE 2022'!$E$5:$AX$1380,24,0)</f>
        <v>Prestación de Servicios Profesionales</v>
      </c>
      <c r="E704" s="19" t="s">
        <v>433</v>
      </c>
      <c r="F704" s="19" t="s">
        <v>1099</v>
      </c>
      <c r="G704" s="34">
        <v>34299000</v>
      </c>
      <c r="H704" s="18">
        <f>VLOOKUP(A704,'[2]BASE 2022'!$E$5:$AX$1380,37,0)</f>
        <v>44765</v>
      </c>
      <c r="I704" s="20" t="s">
        <v>339</v>
      </c>
      <c r="J704" s="35" t="s">
        <v>2091</v>
      </c>
      <c r="K704" s="48">
        <v>0</v>
      </c>
      <c r="L704" s="36">
        <v>0</v>
      </c>
      <c r="M704" s="36"/>
      <c r="N704" s="37">
        <v>34299000</v>
      </c>
      <c r="O704" s="38">
        <v>1</v>
      </c>
      <c r="P704" s="22"/>
      <c r="Q704" s="23"/>
      <c r="R704" s="29"/>
    </row>
    <row r="705" spans="1:18" ht="17.25" customHeight="1" x14ac:dyDescent="0.25">
      <c r="A705" s="51">
        <v>696</v>
      </c>
      <c r="B705" s="17">
        <f>VLOOKUP(A705,'[2]BASE 2022'!$E$5:$AX$1380,18,0)</f>
        <v>44581</v>
      </c>
      <c r="C705" s="33">
        <f>VLOOKUP(A705,'[2]BASE 2022'!$E$5:$AX$1380,28,0)</f>
        <v>44585</v>
      </c>
      <c r="D705" s="26" t="str">
        <f>VLOOKUP(A705,'[2]BASE 2022'!$E$5:$AX$1380,24,0)</f>
        <v>Prestación de Servicios Profesionales</v>
      </c>
      <c r="E705" s="19" t="s">
        <v>2901</v>
      </c>
      <c r="F705" s="19" t="s">
        <v>1100</v>
      </c>
      <c r="G705" s="34">
        <v>64596450</v>
      </c>
      <c r="H705" s="18">
        <f>VLOOKUP(A705,'[2]BASE 2022'!$E$5:$AX$1380,37,0)</f>
        <v>44945</v>
      </c>
      <c r="I705" s="20" t="s">
        <v>339</v>
      </c>
      <c r="J705" s="35" t="s">
        <v>2092</v>
      </c>
      <c r="K705" s="48">
        <v>1</v>
      </c>
      <c r="L705" s="36">
        <v>3239350</v>
      </c>
      <c r="M705" s="36"/>
      <c r="N705" s="37">
        <v>67835800</v>
      </c>
      <c r="O705" s="38">
        <v>0.94722222222222219</v>
      </c>
      <c r="P705" s="22"/>
      <c r="Q705" s="23"/>
      <c r="R705" s="29"/>
    </row>
    <row r="706" spans="1:18" ht="17.25" customHeight="1" x14ac:dyDescent="0.25">
      <c r="A706" s="51">
        <v>697</v>
      </c>
      <c r="B706" s="17">
        <f>VLOOKUP(A706,'[2]BASE 2022'!$E$5:$AX$1380,18,0)</f>
        <v>44581</v>
      </c>
      <c r="C706" s="33">
        <f>VLOOKUP(A706,'[2]BASE 2022'!$E$5:$AX$1380,28,0)</f>
        <v>44585</v>
      </c>
      <c r="D706" s="26" t="str">
        <f>VLOOKUP(A706,'[2]BASE 2022'!$E$5:$AX$1380,24,0)</f>
        <v>Prestación de Servicios Profesionales</v>
      </c>
      <c r="E706" s="19" t="s">
        <v>2902</v>
      </c>
      <c r="F706" s="19" t="s">
        <v>1101</v>
      </c>
      <c r="G706" s="34">
        <v>81138250</v>
      </c>
      <c r="H706" s="18">
        <f>VLOOKUP(A706,'[2]BASE 2022'!$E$5:$AX$1380,37,0)</f>
        <v>44934</v>
      </c>
      <c r="I706" s="20" t="s">
        <v>339</v>
      </c>
      <c r="J706" s="35" t="s">
        <v>2093</v>
      </c>
      <c r="K706" s="48">
        <v>0</v>
      </c>
      <c r="L706" s="36">
        <v>0</v>
      </c>
      <c r="M706" s="36"/>
      <c r="N706" s="37">
        <v>81138250</v>
      </c>
      <c r="O706" s="38">
        <v>0.97707736389684818</v>
      </c>
      <c r="P706" s="22"/>
      <c r="Q706" s="23"/>
      <c r="R706" s="29"/>
    </row>
    <row r="707" spans="1:18" ht="17.25" customHeight="1" x14ac:dyDescent="0.25">
      <c r="A707" s="51">
        <v>698</v>
      </c>
      <c r="B707" s="17">
        <f>VLOOKUP(A707,'[2]BASE 2022'!$E$5:$AX$1380,18,0)</f>
        <v>44581</v>
      </c>
      <c r="C707" s="33">
        <f>VLOOKUP(A707,'[2]BASE 2022'!$E$5:$AX$1380,28,0)</f>
        <v>44587</v>
      </c>
      <c r="D707" s="26" t="str">
        <f>VLOOKUP(A707,'[2]BASE 2022'!$E$5:$AX$1380,24,0)</f>
        <v>Prestación de Servicios Profesionales</v>
      </c>
      <c r="E707" s="19" t="s">
        <v>2527</v>
      </c>
      <c r="F707" s="19" t="s">
        <v>1102</v>
      </c>
      <c r="G707" s="34">
        <v>93500000</v>
      </c>
      <c r="H707" s="18">
        <f>VLOOKUP(A707,'[2]BASE 2022'!$E$5:$AX$1380,37,0)</f>
        <v>44925</v>
      </c>
      <c r="I707" s="20" t="s">
        <v>339</v>
      </c>
      <c r="J707" s="35" t="s">
        <v>2094</v>
      </c>
      <c r="K707" s="48">
        <v>1</v>
      </c>
      <c r="L707" s="36">
        <v>1416667</v>
      </c>
      <c r="M707" s="36"/>
      <c r="N707" s="37">
        <v>94916667</v>
      </c>
      <c r="O707" s="38">
        <v>1</v>
      </c>
      <c r="P707" s="22"/>
      <c r="Q707" s="23"/>
      <c r="R707" s="29"/>
    </row>
    <row r="708" spans="1:18" ht="17.25" customHeight="1" x14ac:dyDescent="0.25">
      <c r="A708" s="51">
        <v>699</v>
      </c>
      <c r="B708" s="17">
        <f>VLOOKUP(A708,'[2]BASE 2022'!$E$5:$AX$1380,18,0)</f>
        <v>44581</v>
      </c>
      <c r="C708" s="33">
        <f>VLOOKUP(A708,'[2]BASE 2022'!$E$5:$AX$1380,28,0)</f>
        <v>44585</v>
      </c>
      <c r="D708" s="26" t="str">
        <f>VLOOKUP(A708,'[2]BASE 2022'!$E$5:$AX$1380,24,0)</f>
        <v>Prestación de Servicios Profesionales</v>
      </c>
      <c r="E708" s="19" t="s">
        <v>2294</v>
      </c>
      <c r="F708" s="19" t="s">
        <v>948</v>
      </c>
      <c r="G708" s="34">
        <v>57783000</v>
      </c>
      <c r="H708" s="18">
        <f>VLOOKUP(A708,'[2]BASE 2022'!$E$5:$AX$1380,37,0)</f>
        <v>44925</v>
      </c>
      <c r="I708" s="20" t="s">
        <v>339</v>
      </c>
      <c r="J708" s="35" t="s">
        <v>2095</v>
      </c>
      <c r="K708" s="48">
        <v>1</v>
      </c>
      <c r="L708" s="36">
        <v>1225700</v>
      </c>
      <c r="M708" s="36"/>
      <c r="N708" s="37">
        <v>59008700</v>
      </c>
      <c r="O708" s="38">
        <v>1</v>
      </c>
      <c r="P708" s="22"/>
      <c r="Q708" s="23"/>
      <c r="R708" s="29"/>
    </row>
    <row r="709" spans="1:18" ht="17.25" customHeight="1" x14ac:dyDescent="0.25">
      <c r="A709" s="51">
        <v>700</v>
      </c>
      <c r="B709" s="17">
        <f>VLOOKUP(A709,'[2]BASE 2022'!$E$5:$AX$1380,18,0)</f>
        <v>44581</v>
      </c>
      <c r="C709" s="33">
        <f>VLOOKUP(A709,'[2]BASE 2022'!$E$5:$AX$1380,28,0)</f>
        <v>44585</v>
      </c>
      <c r="D709" s="26" t="str">
        <f>VLOOKUP(A709,'[2]BASE 2022'!$E$5:$AX$1380,24,0)</f>
        <v>Prestación de Servicios Profesionales</v>
      </c>
      <c r="E709" s="19" t="s">
        <v>2528</v>
      </c>
      <c r="F709" s="19" t="s">
        <v>1103</v>
      </c>
      <c r="G709" s="34">
        <v>82258000</v>
      </c>
      <c r="H709" s="18">
        <f>VLOOKUP(A709,'[2]BASE 2022'!$E$5:$AX$1380,37,0)</f>
        <v>44980</v>
      </c>
      <c r="I709" s="20" t="s">
        <v>339</v>
      </c>
      <c r="J709" s="35" t="s">
        <v>2096</v>
      </c>
      <c r="K709" s="48">
        <v>1</v>
      </c>
      <c r="L709" s="36">
        <v>14956000</v>
      </c>
      <c r="M709" s="36"/>
      <c r="N709" s="37">
        <v>97214000</v>
      </c>
      <c r="O709" s="38">
        <v>0.86329113924050638</v>
      </c>
      <c r="P709" s="22"/>
      <c r="Q709" s="23"/>
      <c r="R709" s="29"/>
    </row>
    <row r="710" spans="1:18" ht="17.25" customHeight="1" x14ac:dyDescent="0.25">
      <c r="A710" s="51">
        <v>701</v>
      </c>
      <c r="B710" s="17">
        <f>VLOOKUP(A710,'[2]BASE 2022'!$E$5:$AX$1380,18,0)</f>
        <v>44581</v>
      </c>
      <c r="C710" s="33">
        <f>VLOOKUP(A710,'[2]BASE 2022'!$E$5:$AX$1380,28,0)</f>
        <v>44586</v>
      </c>
      <c r="D710" s="26" t="str">
        <f>VLOOKUP(A710,'[2]BASE 2022'!$E$5:$AX$1380,24,0)</f>
        <v>Prestación de Servicios Profesionales</v>
      </c>
      <c r="E710" s="19" t="s">
        <v>2295</v>
      </c>
      <c r="F710" s="19" t="s">
        <v>724</v>
      </c>
      <c r="G710" s="34">
        <v>67980000</v>
      </c>
      <c r="H710" s="18">
        <f>VLOOKUP(A710,'[2]BASE 2022'!$E$5:$AX$1380,37,0)</f>
        <v>44925</v>
      </c>
      <c r="I710" s="20" t="s">
        <v>339</v>
      </c>
      <c r="J710" s="35" t="s">
        <v>2097</v>
      </c>
      <c r="K710" s="48">
        <v>1</v>
      </c>
      <c r="L710" s="36">
        <v>1236000</v>
      </c>
      <c r="M710" s="36"/>
      <c r="N710" s="37">
        <v>69216000</v>
      </c>
      <c r="O710" s="38">
        <v>1</v>
      </c>
      <c r="P710" s="22"/>
      <c r="Q710" s="23"/>
      <c r="R710" s="29"/>
    </row>
    <row r="711" spans="1:18" ht="17.25" customHeight="1" x14ac:dyDescent="0.25">
      <c r="A711" s="51">
        <v>702</v>
      </c>
      <c r="B711" s="17">
        <f>VLOOKUP(A711,'[2]BASE 2022'!$E$5:$AX$1380,18,0)</f>
        <v>44581</v>
      </c>
      <c r="C711" s="33">
        <f>VLOOKUP(A711,'[2]BASE 2022'!$E$5:$AX$1380,28,0)</f>
        <v>44585</v>
      </c>
      <c r="D711" s="26" t="str">
        <f>VLOOKUP(A711,'[2]BASE 2022'!$E$5:$AX$1380,24,0)</f>
        <v>Prestación de Servicios Profesionales</v>
      </c>
      <c r="E711" s="19" t="s">
        <v>278</v>
      </c>
      <c r="F711" s="19" t="s">
        <v>1104</v>
      </c>
      <c r="G711" s="34">
        <v>83430000</v>
      </c>
      <c r="H711" s="18">
        <f>VLOOKUP(A711,'[2]BASE 2022'!$E$5:$AX$1380,37,0)</f>
        <v>44925</v>
      </c>
      <c r="I711" s="20" t="s">
        <v>339</v>
      </c>
      <c r="J711" s="35" t="s">
        <v>2098</v>
      </c>
      <c r="K711" s="48">
        <v>1</v>
      </c>
      <c r="L711" s="36">
        <v>20703000</v>
      </c>
      <c r="M711" s="36"/>
      <c r="N711" s="37">
        <v>104133000</v>
      </c>
      <c r="O711" s="38">
        <v>1</v>
      </c>
      <c r="P711" s="22"/>
      <c r="Q711" s="23"/>
      <c r="R711" s="29"/>
    </row>
    <row r="712" spans="1:18" ht="17.25" customHeight="1" x14ac:dyDescent="0.25">
      <c r="A712" s="51">
        <v>703</v>
      </c>
      <c r="B712" s="17">
        <f>VLOOKUP(A712,'[2]BASE 2022'!$E$5:$AX$1380,18,0)</f>
        <v>44581</v>
      </c>
      <c r="C712" s="33">
        <f>VLOOKUP(A712,'[2]BASE 2022'!$E$5:$AX$1380,28,0)</f>
        <v>44585</v>
      </c>
      <c r="D712" s="26" t="str">
        <f>VLOOKUP(A712,'[2]BASE 2022'!$E$5:$AX$1380,24,0)</f>
        <v>Prestación de Servicios Profesionales</v>
      </c>
      <c r="E712" s="19" t="s">
        <v>344</v>
      </c>
      <c r="F712" s="19" t="s">
        <v>1105</v>
      </c>
      <c r="G712" s="34">
        <v>67980000</v>
      </c>
      <c r="H712" s="18">
        <f>VLOOKUP(A712,'[2]BASE 2022'!$E$5:$AX$1380,37,0)</f>
        <v>45027</v>
      </c>
      <c r="I712" s="20" t="s">
        <v>339</v>
      </c>
      <c r="J712" s="35" t="s">
        <v>2099</v>
      </c>
      <c r="K712" s="48">
        <v>1</v>
      </c>
      <c r="L712" s="36">
        <v>22248000</v>
      </c>
      <c r="M712" s="36"/>
      <c r="N712" s="37">
        <v>90228000</v>
      </c>
      <c r="O712" s="38">
        <v>0.77149321266968329</v>
      </c>
      <c r="P712" s="22"/>
      <c r="Q712" s="23"/>
      <c r="R712" s="29"/>
    </row>
    <row r="713" spans="1:18" ht="17.25" customHeight="1" x14ac:dyDescent="0.25">
      <c r="A713" s="51">
        <v>704</v>
      </c>
      <c r="B713" s="17">
        <f>VLOOKUP(A713,'[2]BASE 2022'!$E$5:$AX$1380,18,0)</f>
        <v>44581</v>
      </c>
      <c r="C713" s="33">
        <f>VLOOKUP(A713,'[2]BASE 2022'!$E$5:$AX$1380,28,0)</f>
        <v>44585</v>
      </c>
      <c r="D713" s="26" t="str">
        <f>VLOOKUP(A713,'[2]BASE 2022'!$E$5:$AX$1380,24,0)</f>
        <v>Prestación de Servicios Profesionales</v>
      </c>
      <c r="E713" s="19" t="s">
        <v>213</v>
      </c>
      <c r="F713" s="19" t="s">
        <v>1106</v>
      </c>
      <c r="G713" s="34">
        <v>77000000</v>
      </c>
      <c r="H713" s="18">
        <f>VLOOKUP(A713,'[2]BASE 2022'!$E$5:$AX$1380,37,0)</f>
        <v>44925</v>
      </c>
      <c r="I713" s="20" t="s">
        <v>339</v>
      </c>
      <c r="J713" s="35" t="s">
        <v>2100</v>
      </c>
      <c r="K713" s="48">
        <v>1</v>
      </c>
      <c r="L713" s="36">
        <v>1633333</v>
      </c>
      <c r="M713" s="36"/>
      <c r="N713" s="37">
        <v>78633333</v>
      </c>
      <c r="O713" s="38">
        <v>1</v>
      </c>
      <c r="P713" s="22"/>
      <c r="Q713" s="23"/>
      <c r="R713" s="29"/>
    </row>
    <row r="714" spans="1:18" ht="17.25" customHeight="1" x14ac:dyDescent="0.25">
      <c r="A714" s="51">
        <v>705</v>
      </c>
      <c r="B714" s="17">
        <f>VLOOKUP(A714,'[2]BASE 2022'!$E$5:$AX$1380,18,0)</f>
        <v>44581</v>
      </c>
      <c r="C714" s="33">
        <f>VLOOKUP(A714,'[2]BASE 2022'!$E$5:$AX$1380,28,0)</f>
        <v>44585</v>
      </c>
      <c r="D714" s="26" t="str">
        <f>VLOOKUP(A714,'[2]BASE 2022'!$E$5:$AX$1380,24,0)</f>
        <v>Prestación de Servicios  de Apoyo a la Gestión</v>
      </c>
      <c r="E714" s="19" t="s">
        <v>2333</v>
      </c>
      <c r="F714" s="19" t="s">
        <v>1107</v>
      </c>
      <c r="G714" s="34">
        <v>44000000</v>
      </c>
      <c r="H714" s="18">
        <f>VLOOKUP(A714,'[2]BASE 2022'!$E$5:$AX$1380,37,0)</f>
        <v>44931</v>
      </c>
      <c r="I714" s="20" t="s">
        <v>339</v>
      </c>
      <c r="J714" s="35" t="s">
        <v>2101</v>
      </c>
      <c r="K714" s="48">
        <v>0</v>
      </c>
      <c r="L714" s="36">
        <v>0</v>
      </c>
      <c r="M714" s="36"/>
      <c r="N714" s="37">
        <v>44000000</v>
      </c>
      <c r="O714" s="38">
        <v>0.98554913294797686</v>
      </c>
      <c r="P714" s="22"/>
      <c r="Q714" s="23"/>
      <c r="R714" s="29"/>
    </row>
    <row r="715" spans="1:18" ht="17.25" customHeight="1" x14ac:dyDescent="0.25">
      <c r="A715" s="51">
        <v>706</v>
      </c>
      <c r="B715" s="17">
        <f>VLOOKUP(A715,'[2]BASE 2022'!$E$5:$AX$1380,18,0)</f>
        <v>44581</v>
      </c>
      <c r="C715" s="33">
        <f>VLOOKUP(A715,'[2]BASE 2022'!$E$5:$AX$1380,28,0)</f>
        <v>44585</v>
      </c>
      <c r="D715" s="26" t="str">
        <f>VLOOKUP(A715,'[2]BASE 2022'!$E$5:$AX$1380,24,0)</f>
        <v>Prestación de Servicios Profesionales</v>
      </c>
      <c r="E715" s="19" t="s">
        <v>2529</v>
      </c>
      <c r="F715" s="19" t="s">
        <v>1108</v>
      </c>
      <c r="G715" s="34">
        <v>101970000</v>
      </c>
      <c r="H715" s="18">
        <f>VLOOKUP(A715,'[2]BASE 2022'!$E$5:$AX$1380,37,0)</f>
        <v>44985</v>
      </c>
      <c r="I715" s="20" t="s">
        <v>339</v>
      </c>
      <c r="J715" s="35" t="s">
        <v>2102</v>
      </c>
      <c r="K715" s="48">
        <v>1</v>
      </c>
      <c r="L715" s="36">
        <v>20703000</v>
      </c>
      <c r="M715" s="36"/>
      <c r="N715" s="37">
        <v>122673000</v>
      </c>
      <c r="O715" s="38">
        <v>0.85250000000000004</v>
      </c>
      <c r="P715" s="22"/>
      <c r="Q715" s="23"/>
      <c r="R715" s="29"/>
    </row>
    <row r="716" spans="1:18" ht="17.25" customHeight="1" x14ac:dyDescent="0.25">
      <c r="A716" s="51">
        <v>707</v>
      </c>
      <c r="B716" s="17">
        <f>VLOOKUP(A716,'[2]BASE 2022'!$E$5:$AX$1380,18,0)</f>
        <v>44581</v>
      </c>
      <c r="C716" s="33">
        <f>VLOOKUP(A716,'[2]BASE 2022'!$E$5:$AX$1380,28,0)</f>
        <v>44585</v>
      </c>
      <c r="D716" s="26" t="str">
        <f>VLOOKUP(A716,'[2]BASE 2022'!$E$5:$AX$1380,24,0)</f>
        <v>Prestación de Servicios Profesionales</v>
      </c>
      <c r="E716" s="19" t="s">
        <v>2305</v>
      </c>
      <c r="F716" s="19" t="s">
        <v>964</v>
      </c>
      <c r="G716" s="34">
        <v>43800000</v>
      </c>
      <c r="H716" s="18">
        <f>VLOOKUP(A716,'[2]BASE 2022'!$E$5:$AX$1380,37,0)</f>
        <v>44857</v>
      </c>
      <c r="I716" s="20" t="s">
        <v>339</v>
      </c>
      <c r="J716" s="35" t="s">
        <v>2103</v>
      </c>
      <c r="K716" s="48">
        <v>1</v>
      </c>
      <c r="L716" s="36">
        <v>21900000</v>
      </c>
      <c r="M716" s="36"/>
      <c r="N716" s="37">
        <v>65700000</v>
      </c>
      <c r="O716" s="38">
        <v>1</v>
      </c>
      <c r="P716" s="22"/>
      <c r="Q716" s="23"/>
      <c r="R716" s="29"/>
    </row>
    <row r="717" spans="1:18" ht="17.25" customHeight="1" x14ac:dyDescent="0.25">
      <c r="A717" s="51">
        <v>708</v>
      </c>
      <c r="B717" s="17">
        <f>VLOOKUP(A717,'[2]BASE 2022'!$E$5:$AX$1380,18,0)</f>
        <v>44581</v>
      </c>
      <c r="C717" s="33">
        <f>VLOOKUP(A717,'[2]BASE 2022'!$E$5:$AX$1380,28,0)</f>
        <v>44585</v>
      </c>
      <c r="D717" s="26" t="str">
        <f>VLOOKUP(A717,'[2]BASE 2022'!$E$5:$AX$1380,24,0)</f>
        <v>Prestación de Servicios Profesionales</v>
      </c>
      <c r="E717" s="19" t="s">
        <v>2419</v>
      </c>
      <c r="F717" s="19" t="s">
        <v>1109</v>
      </c>
      <c r="G717" s="34">
        <v>64596450</v>
      </c>
      <c r="H717" s="18">
        <f>VLOOKUP(A717,'[2]BASE 2022'!$E$5:$AX$1380,37,0)</f>
        <v>44927</v>
      </c>
      <c r="I717" s="20" t="s">
        <v>339</v>
      </c>
      <c r="J717" s="35" t="s">
        <v>2104</v>
      </c>
      <c r="K717" s="48">
        <v>0</v>
      </c>
      <c r="L717" s="36">
        <v>0</v>
      </c>
      <c r="M717" s="36"/>
      <c r="N717" s="37">
        <v>64596450</v>
      </c>
      <c r="O717" s="38">
        <v>0.99707602339181289</v>
      </c>
      <c r="P717" s="22"/>
      <c r="Q717" s="23"/>
      <c r="R717" s="29"/>
    </row>
    <row r="718" spans="1:18" ht="17.25" customHeight="1" x14ac:dyDescent="0.25">
      <c r="A718" s="51">
        <v>710</v>
      </c>
      <c r="B718" s="17">
        <f>VLOOKUP(A718,'[2]BASE 2022'!$E$5:$AX$1380,18,0)</f>
        <v>44582</v>
      </c>
      <c r="C718" s="33">
        <f>VLOOKUP(A718,'[2]BASE 2022'!$E$5:$AX$1380,28,0)</f>
        <v>44585</v>
      </c>
      <c r="D718" s="26" t="str">
        <f>VLOOKUP(A718,'[2]BASE 2022'!$E$5:$AX$1380,24,0)</f>
        <v>Prestación de Servicios Profesionales</v>
      </c>
      <c r="E718" s="19" t="s">
        <v>448</v>
      </c>
      <c r="F718" s="19" t="s">
        <v>1110</v>
      </c>
      <c r="G718" s="34">
        <v>81138250</v>
      </c>
      <c r="H718" s="18">
        <f>VLOOKUP(A718,'[2]BASE 2022'!$E$5:$AX$1380,37,0)</f>
        <v>44934</v>
      </c>
      <c r="I718" s="20" t="s">
        <v>339</v>
      </c>
      <c r="J718" s="35" t="s">
        <v>2105</v>
      </c>
      <c r="K718" s="48">
        <v>0</v>
      </c>
      <c r="L718" s="36">
        <v>0</v>
      </c>
      <c r="M718" s="36"/>
      <c r="N718" s="37">
        <v>81138250</v>
      </c>
      <c r="O718" s="38">
        <v>0.97707736389684818</v>
      </c>
      <c r="P718" s="22"/>
      <c r="Q718" s="23"/>
      <c r="R718" s="29"/>
    </row>
    <row r="719" spans="1:18" ht="17.25" customHeight="1" x14ac:dyDescent="0.25">
      <c r="A719" s="51">
        <v>711</v>
      </c>
      <c r="B719" s="17">
        <f>VLOOKUP(A719,'[2]BASE 2022'!$E$5:$AX$1380,18,0)</f>
        <v>44581</v>
      </c>
      <c r="C719" s="33">
        <f>VLOOKUP(A719,'[2]BASE 2022'!$E$5:$AX$1380,28,0)</f>
        <v>44585</v>
      </c>
      <c r="D719" s="26" t="str">
        <f>VLOOKUP(A719,'[2]BASE 2022'!$E$5:$AX$1380,24,0)</f>
        <v>Prestación de Servicios Profesionales</v>
      </c>
      <c r="E719" s="19" t="s">
        <v>389</v>
      </c>
      <c r="F719" s="19" t="s">
        <v>1101</v>
      </c>
      <c r="G719" s="34">
        <v>73325700</v>
      </c>
      <c r="H719" s="18">
        <f>VLOOKUP(A719,'[2]BASE 2022'!$E$5:$AX$1380,37,0)</f>
        <v>44928</v>
      </c>
      <c r="I719" s="20" t="s">
        <v>339</v>
      </c>
      <c r="J719" s="35" t="s">
        <v>2106</v>
      </c>
      <c r="K719" s="48">
        <v>0</v>
      </c>
      <c r="L719" s="36">
        <v>0</v>
      </c>
      <c r="M719" s="36"/>
      <c r="N719" s="37">
        <v>73325700</v>
      </c>
      <c r="O719" s="38">
        <v>0.99416909620991256</v>
      </c>
      <c r="P719" s="22"/>
      <c r="Q719" s="23"/>
      <c r="R719" s="29"/>
    </row>
    <row r="720" spans="1:18" ht="17.25" customHeight="1" x14ac:dyDescent="0.25">
      <c r="A720" s="51">
        <v>712</v>
      </c>
      <c r="B720" s="17">
        <f>VLOOKUP(A720,'[2]BASE 2022'!$E$5:$AX$1380,18,0)</f>
        <v>44581</v>
      </c>
      <c r="C720" s="33">
        <f>VLOOKUP(A720,'[2]BASE 2022'!$E$5:$AX$1380,28,0)</f>
        <v>44585</v>
      </c>
      <c r="D720" s="26" t="str">
        <f>VLOOKUP(A720,'[2]BASE 2022'!$E$5:$AX$1380,24,0)</f>
        <v>Prestación de Servicios Profesionales</v>
      </c>
      <c r="E720" s="19" t="s">
        <v>261</v>
      </c>
      <c r="F720" s="19" t="s">
        <v>337</v>
      </c>
      <c r="G720" s="34">
        <v>96603700</v>
      </c>
      <c r="H720" s="18">
        <f>VLOOKUP(A720,'[2]BASE 2022'!$E$5:$AX$1380,37,0)</f>
        <v>44942</v>
      </c>
      <c r="I720" s="20" t="s">
        <v>339</v>
      </c>
      <c r="J720" s="35" t="s">
        <v>2107</v>
      </c>
      <c r="K720" s="48">
        <v>1</v>
      </c>
      <c r="L720" s="36">
        <v>3989533</v>
      </c>
      <c r="M720" s="36"/>
      <c r="N720" s="37">
        <v>100593233</v>
      </c>
      <c r="O720" s="38">
        <v>0.9551820728291317</v>
      </c>
      <c r="P720" s="22"/>
      <c r="Q720" s="23"/>
      <c r="R720" s="29"/>
    </row>
    <row r="721" spans="1:18" ht="17.25" customHeight="1" x14ac:dyDescent="0.25">
      <c r="A721" s="51">
        <v>713</v>
      </c>
      <c r="B721" s="17">
        <f>VLOOKUP(A721,'[2]BASE 2022'!$E$5:$AX$1380,18,0)</f>
        <v>44581</v>
      </c>
      <c r="C721" s="33">
        <f>VLOOKUP(A721,'[2]BASE 2022'!$E$5:$AX$1380,28,0)</f>
        <v>44588</v>
      </c>
      <c r="D721" s="26" t="str">
        <f>VLOOKUP(A721,'[2]BASE 2022'!$E$5:$AX$1380,24,0)</f>
        <v>Prestación de Servicios Profesionales</v>
      </c>
      <c r="E721" s="19" t="s">
        <v>164</v>
      </c>
      <c r="F721" s="19" t="s">
        <v>163</v>
      </c>
      <c r="G721" s="34">
        <v>64596450</v>
      </c>
      <c r="H721" s="18">
        <f>VLOOKUP(A721,'[2]BASE 2022'!$E$5:$AX$1380,37,0)</f>
        <v>44931</v>
      </c>
      <c r="I721" s="20" t="s">
        <v>339</v>
      </c>
      <c r="J721" s="35" t="s">
        <v>2108</v>
      </c>
      <c r="K721" s="48">
        <v>0</v>
      </c>
      <c r="L721" s="36">
        <v>0</v>
      </c>
      <c r="M721" s="36"/>
      <c r="N721" s="37">
        <v>64596450</v>
      </c>
      <c r="O721" s="38">
        <v>0.98542274052478129</v>
      </c>
      <c r="P721" s="22"/>
      <c r="Q721" s="23"/>
      <c r="R721" s="29"/>
    </row>
    <row r="722" spans="1:18" ht="17.25" customHeight="1" x14ac:dyDescent="0.25">
      <c r="A722" s="51">
        <v>714</v>
      </c>
      <c r="B722" s="17">
        <f>VLOOKUP(A722,'[2]BASE 2022'!$E$5:$AX$1380,18,0)</f>
        <v>44581</v>
      </c>
      <c r="C722" s="33">
        <f>VLOOKUP(A722,'[2]BASE 2022'!$E$5:$AX$1380,28,0)</f>
        <v>44586</v>
      </c>
      <c r="D722" s="26" t="str">
        <f>VLOOKUP(A722,'[2]BASE 2022'!$E$5:$AX$1380,24,0)</f>
        <v>Prestación de Servicios Profesionales</v>
      </c>
      <c r="E722" s="19" t="s">
        <v>371</v>
      </c>
      <c r="F722" s="19" t="s">
        <v>1111</v>
      </c>
      <c r="G722" s="34">
        <v>43800000</v>
      </c>
      <c r="H722" s="18">
        <f>VLOOKUP(A722,'[2]BASE 2022'!$E$5:$AX$1380,37,0)</f>
        <v>44858</v>
      </c>
      <c r="I722" s="20" t="s">
        <v>339</v>
      </c>
      <c r="J722" s="35" t="s">
        <v>2109</v>
      </c>
      <c r="K722" s="48">
        <v>1</v>
      </c>
      <c r="L722" s="36">
        <v>21900000</v>
      </c>
      <c r="M722" s="36"/>
      <c r="N722" s="37">
        <v>65700000</v>
      </c>
      <c r="O722" s="38">
        <v>1</v>
      </c>
      <c r="P722" s="22"/>
      <c r="Q722" s="23"/>
      <c r="R722" s="29"/>
    </row>
    <row r="723" spans="1:18" ht="17.25" customHeight="1" x14ac:dyDescent="0.25">
      <c r="A723" s="51">
        <v>715</v>
      </c>
      <c r="B723" s="17">
        <f>VLOOKUP(A723,'[2]BASE 2022'!$E$5:$AX$1380,18,0)</f>
        <v>44581</v>
      </c>
      <c r="C723" s="33">
        <f>VLOOKUP(A723,'[2]BASE 2022'!$E$5:$AX$1380,28,0)</f>
        <v>44586</v>
      </c>
      <c r="D723" s="26" t="str">
        <f>VLOOKUP(A723,'[2]BASE 2022'!$E$5:$AX$1380,24,0)</f>
        <v>Prestación de Servicios Profesionales</v>
      </c>
      <c r="E723" s="19" t="s">
        <v>1310</v>
      </c>
      <c r="F723" s="19" t="s">
        <v>1055</v>
      </c>
      <c r="G723" s="34">
        <v>40200000</v>
      </c>
      <c r="H723" s="18">
        <f>VLOOKUP(A723,'[2]BASE 2022'!$E$5:$AX$1380,37,0)</f>
        <v>44766</v>
      </c>
      <c r="I723" s="20" t="s">
        <v>339</v>
      </c>
      <c r="J723" s="35" t="s">
        <v>2110</v>
      </c>
      <c r="K723" s="48">
        <v>0</v>
      </c>
      <c r="L723" s="36">
        <v>0</v>
      </c>
      <c r="M723" s="36"/>
      <c r="N723" s="37">
        <v>40200000</v>
      </c>
      <c r="O723" s="38">
        <v>1</v>
      </c>
      <c r="P723" s="22"/>
      <c r="Q723" s="23"/>
      <c r="R723" s="29"/>
    </row>
    <row r="724" spans="1:18" ht="17.25" customHeight="1" x14ac:dyDescent="0.25">
      <c r="A724" s="51">
        <v>716</v>
      </c>
      <c r="B724" s="17">
        <f>VLOOKUP(A724,'[2]BASE 2022'!$E$5:$AX$1380,18,0)</f>
        <v>44581</v>
      </c>
      <c r="C724" s="33">
        <f>VLOOKUP(A724,'[2]BASE 2022'!$E$5:$AX$1380,28,0)</f>
        <v>44586</v>
      </c>
      <c r="D724" s="26" t="str">
        <f>VLOOKUP(A724,'[2]BASE 2022'!$E$5:$AX$1380,24,0)</f>
        <v>Prestación de Servicios Profesionales</v>
      </c>
      <c r="E724" s="19" t="s">
        <v>2334</v>
      </c>
      <c r="F724" s="19" t="s">
        <v>1055</v>
      </c>
      <c r="G724" s="34">
        <v>36850000</v>
      </c>
      <c r="H724" s="18">
        <f>VLOOKUP(A724,'[2]BASE 2022'!$E$5:$AX$1380,37,0)</f>
        <v>44795</v>
      </c>
      <c r="I724" s="20" t="s">
        <v>339</v>
      </c>
      <c r="J724" s="35" t="s">
        <v>2111</v>
      </c>
      <c r="K724" s="48">
        <v>0</v>
      </c>
      <c r="L724" s="36">
        <v>0</v>
      </c>
      <c r="M724" s="36"/>
      <c r="N724" s="37">
        <v>36850000</v>
      </c>
      <c r="O724" s="38">
        <v>1</v>
      </c>
      <c r="P724" s="22"/>
      <c r="Q724" s="23"/>
      <c r="R724" s="29"/>
    </row>
    <row r="725" spans="1:18" ht="17.25" customHeight="1" x14ac:dyDescent="0.25">
      <c r="A725" s="51">
        <v>717</v>
      </c>
      <c r="B725" s="17">
        <f>VLOOKUP(A725,'[2]BASE 2022'!$E$5:$AX$1380,18,0)</f>
        <v>44587</v>
      </c>
      <c r="C725" s="33">
        <f>VLOOKUP(A725,'[2]BASE 2022'!$E$5:$AX$1380,28,0)</f>
        <v>44589</v>
      </c>
      <c r="D725" s="26" t="str">
        <f>VLOOKUP(A725,'[2]BASE 2022'!$E$5:$AX$1380,24,0)</f>
        <v>Prestación de Servicios Profesionales</v>
      </c>
      <c r="E725" s="19" t="s">
        <v>1311</v>
      </c>
      <c r="F725" s="19" t="s">
        <v>1112</v>
      </c>
      <c r="G725" s="34">
        <v>81950000</v>
      </c>
      <c r="H725" s="18">
        <f>VLOOKUP(A725,'[2]BASE 2022'!$E$5:$AX$1380,37,0)</f>
        <v>44941</v>
      </c>
      <c r="I725" s="20" t="s">
        <v>339</v>
      </c>
      <c r="J725" s="35" t="s">
        <v>2112</v>
      </c>
      <c r="K725" s="48">
        <v>1</v>
      </c>
      <c r="L725" s="36">
        <v>4470000</v>
      </c>
      <c r="M725" s="36"/>
      <c r="N725" s="37">
        <v>86420000</v>
      </c>
      <c r="O725" s="38">
        <v>0.95738636363636365</v>
      </c>
      <c r="P725" s="22"/>
      <c r="Q725" s="23"/>
      <c r="R725" s="29"/>
    </row>
    <row r="726" spans="1:18" ht="17.25" customHeight="1" x14ac:dyDescent="0.25">
      <c r="A726" s="51">
        <v>718</v>
      </c>
      <c r="B726" s="17">
        <f>VLOOKUP(A726,'[2]BASE 2022'!$E$5:$AX$1380,18,0)</f>
        <v>44582</v>
      </c>
      <c r="C726" s="33">
        <f>VLOOKUP(A726,'[2]BASE 2022'!$E$5:$AX$1380,28,0)</f>
        <v>44586</v>
      </c>
      <c r="D726" s="26" t="str">
        <f>VLOOKUP(A726,'[2]BASE 2022'!$E$5:$AX$1380,24,0)</f>
        <v>Prestación de Servicios Profesionales</v>
      </c>
      <c r="E726" s="19" t="s">
        <v>131</v>
      </c>
      <c r="F726" s="19" t="s">
        <v>130</v>
      </c>
      <c r="G726" s="34">
        <v>64596450</v>
      </c>
      <c r="H726" s="18">
        <f>VLOOKUP(A726,'[2]BASE 2022'!$E$5:$AX$1380,37,0)</f>
        <v>44942</v>
      </c>
      <c r="I726" s="20" t="s">
        <v>339</v>
      </c>
      <c r="J726" s="35" t="s">
        <v>2113</v>
      </c>
      <c r="K726" s="48">
        <v>1</v>
      </c>
      <c r="L726" s="36">
        <v>2477150</v>
      </c>
      <c r="M726" s="36"/>
      <c r="N726" s="37">
        <v>67073600</v>
      </c>
      <c r="O726" s="38">
        <v>0.9550561797752809</v>
      </c>
      <c r="P726" s="22"/>
      <c r="Q726" s="23"/>
      <c r="R726" s="29"/>
    </row>
    <row r="727" spans="1:18" ht="17.25" customHeight="1" x14ac:dyDescent="0.25">
      <c r="A727" s="51">
        <v>719</v>
      </c>
      <c r="B727" s="17">
        <f>VLOOKUP(A727,'[2]BASE 2022'!$E$5:$AX$1380,18,0)</f>
        <v>44581</v>
      </c>
      <c r="C727" s="33">
        <f>VLOOKUP(A727,'[2]BASE 2022'!$E$5:$AX$1380,28,0)</f>
        <v>44586</v>
      </c>
      <c r="D727" s="26" t="str">
        <f>VLOOKUP(A727,'[2]BASE 2022'!$E$5:$AX$1380,24,0)</f>
        <v>Prestación de Servicios  de Apoyo a la Gestión</v>
      </c>
      <c r="E727" s="19" t="s">
        <v>63</v>
      </c>
      <c r="F727" s="19" t="s">
        <v>1113</v>
      </c>
      <c r="G727" s="34">
        <v>44000000</v>
      </c>
      <c r="H727" s="18">
        <f>VLOOKUP(A727,'[2]BASE 2022'!$E$5:$AX$1380,37,0)</f>
        <v>44925</v>
      </c>
      <c r="I727" s="20" t="s">
        <v>339</v>
      </c>
      <c r="J727" s="35" t="s">
        <v>2114</v>
      </c>
      <c r="K727" s="48">
        <v>1</v>
      </c>
      <c r="L727" s="36">
        <v>800000</v>
      </c>
      <c r="M727" s="36"/>
      <c r="N727" s="37">
        <v>44800000</v>
      </c>
      <c r="O727" s="38">
        <v>1</v>
      </c>
      <c r="P727" s="22"/>
      <c r="Q727" s="23"/>
      <c r="R727" s="29"/>
    </row>
    <row r="728" spans="1:18" ht="17.25" customHeight="1" x14ac:dyDescent="0.25">
      <c r="A728" s="51">
        <v>720</v>
      </c>
      <c r="B728" s="17">
        <f>VLOOKUP(A728,'[2]BASE 2022'!$E$5:$AX$1380,18,0)</f>
        <v>44582</v>
      </c>
      <c r="C728" s="33">
        <f>VLOOKUP(A728,'[2]BASE 2022'!$E$5:$AX$1380,28,0)</f>
        <v>44587</v>
      </c>
      <c r="D728" s="26" t="str">
        <f>VLOOKUP(A728,'[2]BASE 2022'!$E$5:$AX$1380,24,0)</f>
        <v>Prestación de Servicios Profesionales</v>
      </c>
      <c r="E728" s="19" t="s">
        <v>2296</v>
      </c>
      <c r="F728" s="19" t="s">
        <v>964</v>
      </c>
      <c r="G728" s="34">
        <v>43800000</v>
      </c>
      <c r="H728" s="18">
        <f>VLOOKUP(A728,'[2]BASE 2022'!$E$5:$AX$1380,37,0)</f>
        <v>44767</v>
      </c>
      <c r="I728" s="20" t="s">
        <v>339</v>
      </c>
      <c r="J728" s="35" t="s">
        <v>2115</v>
      </c>
      <c r="K728" s="48">
        <v>0</v>
      </c>
      <c r="L728" s="36">
        <v>0</v>
      </c>
      <c r="M728" s="36"/>
      <c r="N728" s="37">
        <v>43800000</v>
      </c>
      <c r="O728" s="38">
        <v>1</v>
      </c>
      <c r="P728" s="22"/>
      <c r="Q728" s="23"/>
      <c r="R728" s="29"/>
    </row>
    <row r="729" spans="1:18" ht="17.25" customHeight="1" x14ac:dyDescent="0.25">
      <c r="A729" s="51">
        <v>721</v>
      </c>
      <c r="B729" s="17">
        <f>VLOOKUP(A729,'[2]BASE 2022'!$E$5:$AX$1380,18,0)</f>
        <v>44582</v>
      </c>
      <c r="C729" s="33">
        <f>VLOOKUP(A729,'[2]BASE 2022'!$E$5:$AX$1380,28,0)</f>
        <v>44585</v>
      </c>
      <c r="D729" s="26" t="str">
        <f>VLOOKUP(A729,'[2]BASE 2022'!$E$5:$AX$1380,24,0)</f>
        <v>Prestación de Servicios Profesionales</v>
      </c>
      <c r="E729" s="19" t="s">
        <v>192</v>
      </c>
      <c r="F729" s="19" t="s">
        <v>802</v>
      </c>
      <c r="G729" s="34">
        <v>58300000</v>
      </c>
      <c r="H729" s="18">
        <f>VLOOKUP(A729,'[2]BASE 2022'!$E$5:$AX$1380,37,0)</f>
        <v>44925</v>
      </c>
      <c r="I729" s="20" t="s">
        <v>339</v>
      </c>
      <c r="J729" s="35" t="s">
        <v>2116</v>
      </c>
      <c r="K729" s="48">
        <v>1</v>
      </c>
      <c r="L729" s="36">
        <v>1236667</v>
      </c>
      <c r="M729" s="36"/>
      <c r="N729" s="37">
        <v>59536667</v>
      </c>
      <c r="O729" s="38">
        <v>1</v>
      </c>
      <c r="P729" s="22"/>
      <c r="Q729" s="23"/>
      <c r="R729" s="29"/>
    </row>
    <row r="730" spans="1:18" ht="17.25" customHeight="1" x14ac:dyDescent="0.25">
      <c r="A730" s="51">
        <v>722</v>
      </c>
      <c r="B730" s="17">
        <f>VLOOKUP(A730,'[2]BASE 2022'!$E$5:$AX$1380,18,0)</f>
        <v>44582</v>
      </c>
      <c r="C730" s="33">
        <f>VLOOKUP(A730,'[2]BASE 2022'!$E$5:$AX$1380,28,0)</f>
        <v>44585</v>
      </c>
      <c r="D730" s="26" t="str">
        <f>VLOOKUP(A730,'[2]BASE 2022'!$E$5:$AX$1380,24,0)</f>
        <v>Prestación de Servicios Profesionales</v>
      </c>
      <c r="E730" s="19" t="s">
        <v>319</v>
      </c>
      <c r="F730" s="19" t="s">
        <v>1114</v>
      </c>
      <c r="G730" s="34">
        <v>75653500</v>
      </c>
      <c r="H730" s="18">
        <f>VLOOKUP(A730,'[2]BASE 2022'!$E$5:$AX$1380,37,0)</f>
        <v>44942</v>
      </c>
      <c r="I730" s="20" t="s">
        <v>339</v>
      </c>
      <c r="J730" s="35" t="s">
        <v>2117</v>
      </c>
      <c r="K730" s="48">
        <v>1</v>
      </c>
      <c r="L730" s="36">
        <v>3124333</v>
      </c>
      <c r="M730" s="36"/>
      <c r="N730" s="37">
        <v>78777833</v>
      </c>
      <c r="O730" s="38">
        <v>0.9551820728291317</v>
      </c>
      <c r="P730" s="22"/>
      <c r="Q730" s="23"/>
      <c r="R730" s="29"/>
    </row>
    <row r="731" spans="1:18" ht="17.25" customHeight="1" x14ac:dyDescent="0.25">
      <c r="A731" s="51">
        <v>723</v>
      </c>
      <c r="B731" s="17">
        <f>VLOOKUP(A731,'[2]BASE 2022'!$E$5:$AX$1380,18,0)</f>
        <v>44585</v>
      </c>
      <c r="C731" s="33">
        <f>VLOOKUP(A731,'[2]BASE 2022'!$E$5:$AX$1380,28,0)</f>
        <v>44586</v>
      </c>
      <c r="D731" s="26" t="str">
        <f>VLOOKUP(A731,'[2]BASE 2022'!$E$5:$AX$1380,24,0)</f>
        <v>Prestación de Servicios Profesionales</v>
      </c>
      <c r="E731" s="19" t="s">
        <v>2297</v>
      </c>
      <c r="F731" s="19" t="s">
        <v>520</v>
      </c>
      <c r="G731" s="34">
        <v>64596450</v>
      </c>
      <c r="H731" s="18">
        <f>VLOOKUP(A731,'[2]BASE 2022'!$E$5:$AX$1380,37,0)</f>
        <v>44929</v>
      </c>
      <c r="I731" s="20" t="s">
        <v>339</v>
      </c>
      <c r="J731" s="35" t="s">
        <v>2118</v>
      </c>
      <c r="K731" s="48">
        <v>0</v>
      </c>
      <c r="L731" s="36">
        <v>0</v>
      </c>
      <c r="M731" s="36"/>
      <c r="N731" s="37">
        <v>64596450</v>
      </c>
      <c r="O731" s="38">
        <v>0.99125364431486884</v>
      </c>
      <c r="P731" s="22"/>
      <c r="Q731" s="23"/>
      <c r="R731" s="29"/>
    </row>
    <row r="732" spans="1:18" ht="17.25" customHeight="1" x14ac:dyDescent="0.25">
      <c r="A732" s="51">
        <v>724</v>
      </c>
      <c r="B732" s="17">
        <f>VLOOKUP(A732,'[2]BASE 2022'!$E$5:$AX$1380,18,0)</f>
        <v>44582</v>
      </c>
      <c r="C732" s="33">
        <f>VLOOKUP(A732,'[2]BASE 2022'!$E$5:$AX$1380,28,0)</f>
        <v>44586</v>
      </c>
      <c r="D732" s="26" t="str">
        <f>VLOOKUP(A732,'[2]BASE 2022'!$E$5:$AX$1380,24,0)</f>
        <v>Prestación de Servicios Profesionales</v>
      </c>
      <c r="E732" s="19" t="s">
        <v>246</v>
      </c>
      <c r="F732" s="19" t="s">
        <v>1115</v>
      </c>
      <c r="G732" s="34">
        <v>90200000</v>
      </c>
      <c r="H732" s="18">
        <f>VLOOKUP(A732,'[2]BASE 2022'!$E$5:$AX$1380,37,0)</f>
        <v>44956</v>
      </c>
      <c r="I732" s="20" t="s">
        <v>339</v>
      </c>
      <c r="J732" s="35" t="s">
        <v>2119</v>
      </c>
      <c r="K732" s="48">
        <v>1</v>
      </c>
      <c r="L732" s="36">
        <v>9840000</v>
      </c>
      <c r="M732" s="36"/>
      <c r="N732" s="37">
        <v>100040000</v>
      </c>
      <c r="O732" s="38">
        <v>0.91891891891891897</v>
      </c>
      <c r="P732" s="22"/>
      <c r="Q732" s="23"/>
      <c r="R732" s="29"/>
    </row>
    <row r="733" spans="1:18" ht="17.25" customHeight="1" x14ac:dyDescent="0.25">
      <c r="A733" s="51">
        <v>725</v>
      </c>
      <c r="B733" s="17">
        <f>VLOOKUP(A733,'[2]BASE 2022'!$E$5:$AX$1380,18,0)</f>
        <v>44582</v>
      </c>
      <c r="C733" s="33">
        <f>VLOOKUP(A733,'[2]BASE 2022'!$E$5:$AX$1380,28,0)</f>
        <v>44585</v>
      </c>
      <c r="D733" s="26" t="str">
        <f>VLOOKUP(A733,'[2]BASE 2022'!$E$5:$AX$1380,24,0)</f>
        <v>Prestación de Servicios Profesionales</v>
      </c>
      <c r="E733" s="19" t="s">
        <v>542</v>
      </c>
      <c r="F733" s="19" t="s">
        <v>966</v>
      </c>
      <c r="G733" s="34">
        <v>34299000</v>
      </c>
      <c r="H733" s="18">
        <f>VLOOKUP(A733,'[2]BASE 2022'!$E$5:$AX$1380,37,0)</f>
        <v>44765</v>
      </c>
      <c r="I733" s="20" t="s">
        <v>339</v>
      </c>
      <c r="J733" s="35" t="s">
        <v>2120</v>
      </c>
      <c r="K733" s="48">
        <v>0</v>
      </c>
      <c r="L733" s="36">
        <v>0</v>
      </c>
      <c r="M733" s="36"/>
      <c r="N733" s="37">
        <v>34299000</v>
      </c>
      <c r="O733" s="38">
        <v>1</v>
      </c>
      <c r="P733" s="22"/>
      <c r="Q733" s="23"/>
      <c r="R733" s="29"/>
    </row>
    <row r="734" spans="1:18" ht="17.25" customHeight="1" x14ac:dyDescent="0.25">
      <c r="A734" s="51">
        <v>726</v>
      </c>
      <c r="B734" s="17">
        <f>VLOOKUP(A734,'[2]BASE 2022'!$E$5:$AX$1380,18,0)</f>
        <v>44582</v>
      </c>
      <c r="C734" s="33">
        <f>VLOOKUP(A734,'[2]BASE 2022'!$E$5:$AX$1380,28,0)</f>
        <v>44586</v>
      </c>
      <c r="D734" s="26" t="str">
        <f>VLOOKUP(A734,'[2]BASE 2022'!$E$5:$AX$1380,24,0)</f>
        <v>Prestación de Servicios Profesionales</v>
      </c>
      <c r="E734" s="19" t="s">
        <v>265</v>
      </c>
      <c r="F734" s="19" t="s">
        <v>1116</v>
      </c>
      <c r="G734" s="34">
        <v>65739750</v>
      </c>
      <c r="H734" s="18">
        <f>VLOOKUP(A734,'[2]BASE 2022'!$E$5:$AX$1380,37,0)</f>
        <v>44935</v>
      </c>
      <c r="I734" s="20" t="s">
        <v>339</v>
      </c>
      <c r="J734" s="35" t="s">
        <v>2121</v>
      </c>
      <c r="K734" s="48">
        <v>0</v>
      </c>
      <c r="L734" s="36">
        <v>0</v>
      </c>
      <c r="M734" s="36"/>
      <c r="N734" s="37">
        <v>65739750</v>
      </c>
      <c r="O734" s="38">
        <v>0.97421203438395421</v>
      </c>
      <c r="P734" s="22"/>
      <c r="Q734" s="23"/>
      <c r="R734" s="29"/>
    </row>
    <row r="735" spans="1:18" ht="17.25" customHeight="1" x14ac:dyDescent="0.25">
      <c r="A735" s="51">
        <v>727</v>
      </c>
      <c r="B735" s="17">
        <f>VLOOKUP(A735,'[2]BASE 2022'!$E$5:$AX$1380,18,0)</f>
        <v>44585</v>
      </c>
      <c r="C735" s="33">
        <f>VLOOKUP(A735,'[2]BASE 2022'!$E$5:$AX$1380,28,0)</f>
        <v>44586</v>
      </c>
      <c r="D735" s="26" t="str">
        <f>VLOOKUP(A735,'[2]BASE 2022'!$E$5:$AX$1380,24,0)</f>
        <v>Prestación de Servicios  de Apoyo a la Gestión</v>
      </c>
      <c r="E735" s="19" t="s">
        <v>1312</v>
      </c>
      <c r="F735" s="19" t="s">
        <v>1117</v>
      </c>
      <c r="G735" s="34">
        <v>36300000</v>
      </c>
      <c r="H735" s="18">
        <f>VLOOKUP(A735,'[2]BASE 2022'!$E$5:$AX$1380,37,0)</f>
        <v>45015</v>
      </c>
      <c r="I735" s="20" t="s">
        <v>339</v>
      </c>
      <c r="J735" s="35" t="s">
        <v>2122</v>
      </c>
      <c r="K735" s="48">
        <v>1</v>
      </c>
      <c r="L735" s="36">
        <v>10560000</v>
      </c>
      <c r="M735" s="36"/>
      <c r="N735" s="37">
        <v>46860000</v>
      </c>
      <c r="O735" s="38">
        <v>0.79254079254079257</v>
      </c>
      <c r="P735" s="22"/>
      <c r="Q735" s="23"/>
      <c r="R735" s="29"/>
    </row>
    <row r="736" spans="1:18" ht="17.25" customHeight="1" x14ac:dyDescent="0.25">
      <c r="A736" s="51">
        <v>728</v>
      </c>
      <c r="B736" s="17">
        <f>VLOOKUP(A736,'[2]BASE 2022'!$E$5:$AX$1380,18,0)</f>
        <v>44582</v>
      </c>
      <c r="C736" s="33">
        <f>VLOOKUP(A736,'[2]BASE 2022'!$E$5:$AX$1380,28,0)</f>
        <v>44586</v>
      </c>
      <c r="D736" s="26" t="str">
        <f>VLOOKUP(A736,'[2]BASE 2022'!$E$5:$AX$1380,24,0)</f>
        <v>Prestación de Servicios Profesionales</v>
      </c>
      <c r="E736" s="19" t="s">
        <v>2903</v>
      </c>
      <c r="F736" s="19" t="s">
        <v>1118</v>
      </c>
      <c r="G736" s="34">
        <v>58300000</v>
      </c>
      <c r="H736" s="18">
        <f>VLOOKUP(A736,'[2]BASE 2022'!$E$5:$AX$1380,37,0)</f>
        <v>44919</v>
      </c>
      <c r="I736" s="20" t="s">
        <v>339</v>
      </c>
      <c r="J736" s="35" t="s">
        <v>2123</v>
      </c>
      <c r="K736" s="48">
        <v>0</v>
      </c>
      <c r="L736" s="36">
        <v>0</v>
      </c>
      <c r="M736" s="36"/>
      <c r="N736" s="37">
        <v>58300000</v>
      </c>
      <c r="O736" s="38">
        <v>1</v>
      </c>
      <c r="P736" s="22"/>
      <c r="Q736" s="23"/>
      <c r="R736" s="29"/>
    </row>
    <row r="737" spans="1:18" ht="17.25" customHeight="1" x14ac:dyDescent="0.25">
      <c r="A737" s="51">
        <v>729</v>
      </c>
      <c r="B737" s="17">
        <f>VLOOKUP(A737,'[2]BASE 2022'!$E$5:$AX$1380,18,0)</f>
        <v>44582</v>
      </c>
      <c r="C737" s="33">
        <f>VLOOKUP(A737,'[2]BASE 2022'!$E$5:$AX$1380,28,0)</f>
        <v>44586</v>
      </c>
      <c r="D737" s="26" t="str">
        <f>VLOOKUP(A737,'[2]BASE 2022'!$E$5:$AX$1380,24,0)</f>
        <v>Prestación de Servicios Profesionales</v>
      </c>
      <c r="E737" s="19" t="s">
        <v>1313</v>
      </c>
      <c r="F737" s="19" t="s">
        <v>818</v>
      </c>
      <c r="G737" s="34">
        <v>31800000</v>
      </c>
      <c r="H737" s="18">
        <f>VLOOKUP(A737,'[2]BASE 2022'!$E$5:$AX$1380,37,0)</f>
        <v>44766</v>
      </c>
      <c r="I737" s="20" t="s">
        <v>339</v>
      </c>
      <c r="J737" s="35" t="s">
        <v>2124</v>
      </c>
      <c r="K737" s="48">
        <v>0</v>
      </c>
      <c r="L737" s="36">
        <v>0</v>
      </c>
      <c r="M737" s="36"/>
      <c r="N737" s="37">
        <v>31800000</v>
      </c>
      <c r="O737" s="38">
        <v>1</v>
      </c>
      <c r="P737" s="22"/>
      <c r="Q737" s="23"/>
      <c r="R737" s="29"/>
    </row>
    <row r="738" spans="1:18" ht="17.25" customHeight="1" x14ac:dyDescent="0.25">
      <c r="A738" s="51">
        <v>730</v>
      </c>
      <c r="B738" s="17">
        <f>VLOOKUP(A738,'[2]BASE 2022'!$E$5:$AX$1380,18,0)</f>
        <v>44582</v>
      </c>
      <c r="C738" s="33">
        <f>VLOOKUP(A738,'[2]BASE 2022'!$E$5:$AX$1380,28,0)</f>
        <v>44586</v>
      </c>
      <c r="D738" s="26" t="str">
        <f>VLOOKUP(A738,'[2]BASE 2022'!$E$5:$AX$1380,24,0)</f>
        <v>Prestación de Servicios Profesionales</v>
      </c>
      <c r="E738" s="19" t="s">
        <v>1314</v>
      </c>
      <c r="F738" s="19" t="s">
        <v>1119</v>
      </c>
      <c r="G738" s="34">
        <v>80300000</v>
      </c>
      <c r="H738" s="18">
        <f>VLOOKUP(A738,'[2]BASE 2022'!$E$5:$AX$1380,37,0)</f>
        <v>45000</v>
      </c>
      <c r="I738" s="20" t="s">
        <v>339</v>
      </c>
      <c r="J738" s="35" t="s">
        <v>2125</v>
      </c>
      <c r="K738" s="48">
        <v>1</v>
      </c>
      <c r="L738" s="36">
        <v>19710000</v>
      </c>
      <c r="M738" s="36"/>
      <c r="N738" s="37">
        <v>100010000</v>
      </c>
      <c r="O738" s="38">
        <v>0.82125603864734298</v>
      </c>
      <c r="P738" s="22"/>
      <c r="Q738" s="23"/>
      <c r="R738" s="29"/>
    </row>
    <row r="739" spans="1:18" ht="17.25" customHeight="1" x14ac:dyDescent="0.25">
      <c r="A739" s="51">
        <v>731</v>
      </c>
      <c r="B739" s="17">
        <f>VLOOKUP(A739,'[2]BASE 2022'!$E$5:$AX$1380,18,0)</f>
        <v>44586</v>
      </c>
      <c r="C739" s="33">
        <f>VLOOKUP(A739,'[2]BASE 2022'!$E$5:$AX$1380,28,0)</f>
        <v>44588</v>
      </c>
      <c r="D739" s="26" t="str">
        <f>VLOOKUP(A739,'[2]BASE 2022'!$E$5:$AX$1380,24,0)</f>
        <v>Prestación de Servicios Profesionales</v>
      </c>
      <c r="E739" s="19" t="s">
        <v>1315</v>
      </c>
      <c r="F739" s="19" t="s">
        <v>903</v>
      </c>
      <c r="G739" s="34">
        <v>58300000</v>
      </c>
      <c r="H739" s="18">
        <f>VLOOKUP(A739,'[2]BASE 2022'!$E$5:$AX$1380,37,0)</f>
        <v>44921</v>
      </c>
      <c r="I739" s="20" t="s">
        <v>339</v>
      </c>
      <c r="J739" s="35" t="s">
        <v>2126</v>
      </c>
      <c r="K739" s="48">
        <v>0</v>
      </c>
      <c r="L739" s="36">
        <v>0</v>
      </c>
      <c r="M739" s="36"/>
      <c r="N739" s="37">
        <v>58300000</v>
      </c>
      <c r="O739" s="38">
        <v>1</v>
      </c>
      <c r="P739" s="22"/>
      <c r="Q739" s="23"/>
      <c r="R739" s="29"/>
    </row>
    <row r="740" spans="1:18" ht="17.25" customHeight="1" x14ac:dyDescent="0.25">
      <c r="A740" s="51">
        <v>732</v>
      </c>
      <c r="B740" s="17">
        <f>VLOOKUP(A740,'[2]BASE 2022'!$E$5:$AX$1380,18,0)</f>
        <v>44582</v>
      </c>
      <c r="C740" s="33">
        <f>VLOOKUP(A740,'[2]BASE 2022'!$E$5:$AX$1380,28,0)</f>
        <v>44586</v>
      </c>
      <c r="D740" s="26" t="str">
        <f>VLOOKUP(A740,'[2]BASE 2022'!$E$5:$AX$1380,24,0)</f>
        <v>Prestación de Servicios Profesionales</v>
      </c>
      <c r="E740" s="19" t="s">
        <v>1316</v>
      </c>
      <c r="F740" s="19" t="s">
        <v>285</v>
      </c>
      <c r="G740" s="34">
        <v>64596450</v>
      </c>
      <c r="H740" s="18">
        <f>VLOOKUP(A740,'[2]BASE 2022'!$E$5:$AX$1380,37,0)</f>
        <v>44929</v>
      </c>
      <c r="I740" s="20" t="s">
        <v>339</v>
      </c>
      <c r="J740" s="35" t="s">
        <v>2127</v>
      </c>
      <c r="K740" s="48">
        <v>0</v>
      </c>
      <c r="L740" s="36">
        <v>0</v>
      </c>
      <c r="M740" s="36"/>
      <c r="N740" s="37">
        <v>64596450</v>
      </c>
      <c r="O740" s="38">
        <v>0.99125364431486884</v>
      </c>
      <c r="P740" s="22"/>
      <c r="Q740" s="23"/>
      <c r="R740" s="29"/>
    </row>
    <row r="741" spans="1:18" ht="17.25" customHeight="1" x14ac:dyDescent="0.25">
      <c r="A741" s="51">
        <v>733</v>
      </c>
      <c r="B741" s="17">
        <f>VLOOKUP(A741,'[2]BASE 2022'!$E$5:$AX$1380,18,0)</f>
        <v>44586</v>
      </c>
      <c r="C741" s="33">
        <f>VLOOKUP(A741,'[2]BASE 2022'!$E$5:$AX$1380,28,0)</f>
        <v>44587</v>
      </c>
      <c r="D741" s="26" t="str">
        <f>VLOOKUP(A741,'[2]BASE 2022'!$E$5:$AX$1380,24,0)</f>
        <v>Prestación de Servicios Profesionales</v>
      </c>
      <c r="E741" s="19" t="s">
        <v>2335</v>
      </c>
      <c r="F741" s="19" t="s">
        <v>1075</v>
      </c>
      <c r="G741" s="34">
        <v>64596450</v>
      </c>
      <c r="H741" s="18">
        <f>VLOOKUP(A741,'[2]BASE 2022'!$E$5:$AX$1380,37,0)</f>
        <v>44948</v>
      </c>
      <c r="I741" s="20" t="s">
        <v>339</v>
      </c>
      <c r="J741" s="35" t="s">
        <v>2128</v>
      </c>
      <c r="K741" s="48">
        <v>1</v>
      </c>
      <c r="L741" s="36">
        <v>3429900</v>
      </c>
      <c r="M741" s="36">
        <v>3048800</v>
      </c>
      <c r="N741" s="37">
        <v>64977550</v>
      </c>
      <c r="O741" s="38">
        <v>0.93905817174515238</v>
      </c>
      <c r="P741" s="22"/>
      <c r="Q741" s="23"/>
      <c r="R741" s="29"/>
    </row>
    <row r="742" spans="1:18" ht="17.25" customHeight="1" x14ac:dyDescent="0.25">
      <c r="A742" s="51">
        <v>734</v>
      </c>
      <c r="B742" s="17">
        <f>VLOOKUP(A742,'[2]BASE 2022'!$E$5:$AX$1380,18,0)</f>
        <v>44586</v>
      </c>
      <c r="C742" s="33">
        <f>VLOOKUP(A742,'[2]BASE 2022'!$E$5:$AX$1380,28,0)</f>
        <v>44587</v>
      </c>
      <c r="D742" s="26" t="str">
        <f>VLOOKUP(A742,'[2]BASE 2022'!$E$5:$AX$1380,24,0)</f>
        <v>Prestación de Servicios Profesionales</v>
      </c>
      <c r="E742" s="19" t="s">
        <v>1317</v>
      </c>
      <c r="F742" s="19" t="s">
        <v>1075</v>
      </c>
      <c r="G742" s="34">
        <v>64596450</v>
      </c>
      <c r="H742" s="18">
        <f>VLOOKUP(A742,'[2]BASE 2022'!$E$5:$AX$1380,37,0)</f>
        <v>44930</v>
      </c>
      <c r="I742" s="20" t="s">
        <v>339</v>
      </c>
      <c r="J742" s="35" t="s">
        <v>2129</v>
      </c>
      <c r="K742" s="48">
        <v>0</v>
      </c>
      <c r="L742" s="36">
        <v>0</v>
      </c>
      <c r="M742" s="36"/>
      <c r="N742" s="37">
        <v>64596450</v>
      </c>
      <c r="O742" s="38">
        <v>0.98833819241982512</v>
      </c>
      <c r="P742" s="22"/>
      <c r="Q742" s="23"/>
      <c r="R742" s="29"/>
    </row>
    <row r="743" spans="1:18" ht="17.25" customHeight="1" x14ac:dyDescent="0.25">
      <c r="A743" s="51">
        <v>735</v>
      </c>
      <c r="B743" s="17">
        <f>VLOOKUP(A743,'[2]BASE 2022'!$E$5:$AX$1380,18,0)</f>
        <v>44582</v>
      </c>
      <c r="C743" s="33">
        <f>VLOOKUP(A743,'[2]BASE 2022'!$E$5:$AX$1380,28,0)</f>
        <v>44586</v>
      </c>
      <c r="D743" s="26" t="str">
        <f>VLOOKUP(A743,'[2]BASE 2022'!$E$5:$AX$1380,24,0)</f>
        <v>Prestación de Servicios Profesionales</v>
      </c>
      <c r="E743" s="19" t="s">
        <v>303</v>
      </c>
      <c r="F743" s="19" t="s">
        <v>302</v>
      </c>
      <c r="G743" s="34">
        <v>64596450</v>
      </c>
      <c r="H743" s="18">
        <f>VLOOKUP(A743,'[2]BASE 2022'!$E$5:$AX$1380,37,0)</f>
        <v>44942</v>
      </c>
      <c r="I743" s="20" t="s">
        <v>339</v>
      </c>
      <c r="J743" s="35" t="s">
        <v>2130</v>
      </c>
      <c r="K743" s="48">
        <v>1</v>
      </c>
      <c r="L743" s="36">
        <v>2477150</v>
      </c>
      <c r="M743" s="36"/>
      <c r="N743" s="37">
        <v>67073600</v>
      </c>
      <c r="O743" s="38">
        <v>0.9550561797752809</v>
      </c>
      <c r="P743" s="22"/>
      <c r="Q743" s="23"/>
      <c r="R743" s="29"/>
    </row>
    <row r="744" spans="1:18" ht="17.25" customHeight="1" x14ac:dyDescent="0.25">
      <c r="A744" s="51">
        <v>736</v>
      </c>
      <c r="B744" s="17">
        <f>VLOOKUP(A744,'[2]BASE 2022'!$E$5:$AX$1380,18,0)</f>
        <v>44585</v>
      </c>
      <c r="C744" s="33">
        <f>VLOOKUP(A744,'[2]BASE 2022'!$E$5:$AX$1380,28,0)</f>
        <v>44586</v>
      </c>
      <c r="D744" s="26" t="str">
        <f>VLOOKUP(A744,'[2]BASE 2022'!$E$5:$AX$1380,24,0)</f>
        <v>Prestación de Servicios Profesionales</v>
      </c>
      <c r="E744" s="19" t="s">
        <v>518</v>
      </c>
      <c r="F744" s="19" t="s">
        <v>1120</v>
      </c>
      <c r="G744" s="34">
        <v>50470000</v>
      </c>
      <c r="H744" s="18">
        <f>VLOOKUP(A744,'[2]BASE 2022'!$E$5:$AX$1380,37,0)</f>
        <v>44797</v>
      </c>
      <c r="I744" s="20" t="s">
        <v>339</v>
      </c>
      <c r="J744" s="35" t="s">
        <v>2131</v>
      </c>
      <c r="K744" s="48">
        <v>0</v>
      </c>
      <c r="L744" s="36">
        <v>0</v>
      </c>
      <c r="M744" s="36"/>
      <c r="N744" s="37">
        <v>50470000</v>
      </c>
      <c r="O744" s="38">
        <v>1</v>
      </c>
      <c r="P744" s="22"/>
      <c r="Q744" s="23"/>
      <c r="R744" s="29"/>
    </row>
    <row r="745" spans="1:18" ht="17.25" customHeight="1" x14ac:dyDescent="0.25">
      <c r="A745" s="51">
        <v>737</v>
      </c>
      <c r="B745" s="17">
        <f>VLOOKUP(A745,'[2]BASE 2022'!$E$5:$AX$1380,18,0)</f>
        <v>44582</v>
      </c>
      <c r="C745" s="33">
        <f>VLOOKUP(A745,'[2]BASE 2022'!$E$5:$AX$1380,28,0)</f>
        <v>44586</v>
      </c>
      <c r="D745" s="26" t="str">
        <f>VLOOKUP(A745,'[2]BASE 2022'!$E$5:$AX$1380,24,0)</f>
        <v>Prestación de Servicios Profesionales</v>
      </c>
      <c r="E745" s="19" t="s">
        <v>2904</v>
      </c>
      <c r="F745" s="19" t="s">
        <v>1121</v>
      </c>
      <c r="G745" s="34">
        <v>64596450</v>
      </c>
      <c r="H745" s="18">
        <f>VLOOKUP(A745,'[2]BASE 2022'!$E$5:$AX$1380,37,0)</f>
        <v>44929</v>
      </c>
      <c r="I745" s="20" t="s">
        <v>339</v>
      </c>
      <c r="J745" s="35" t="s">
        <v>2132</v>
      </c>
      <c r="K745" s="48">
        <v>0</v>
      </c>
      <c r="L745" s="36">
        <v>0</v>
      </c>
      <c r="M745" s="36"/>
      <c r="N745" s="37">
        <v>64596450</v>
      </c>
      <c r="O745" s="38">
        <v>0.99125364431486884</v>
      </c>
      <c r="P745" s="22"/>
      <c r="Q745" s="23"/>
      <c r="R745" s="29"/>
    </row>
    <row r="746" spans="1:18" ht="17.25" customHeight="1" x14ac:dyDescent="0.25">
      <c r="A746" s="51">
        <v>738</v>
      </c>
      <c r="B746" s="17">
        <f>VLOOKUP(A746,'[2]BASE 2022'!$E$5:$AX$1380,18,0)</f>
        <v>44582</v>
      </c>
      <c r="C746" s="33">
        <f>VLOOKUP(A746,'[2]BASE 2022'!$E$5:$AX$1380,28,0)</f>
        <v>44586</v>
      </c>
      <c r="D746" s="26" t="str">
        <f>VLOOKUP(A746,'[2]BASE 2022'!$E$5:$AX$1380,24,0)</f>
        <v>Prestación de Servicios  de Apoyo a la Gestión</v>
      </c>
      <c r="E746" s="19" t="s">
        <v>1318</v>
      </c>
      <c r="F746" s="19" t="s">
        <v>1122</v>
      </c>
      <c r="G746" s="34">
        <v>31460000</v>
      </c>
      <c r="H746" s="18">
        <f>VLOOKUP(A746,'[2]BASE 2022'!$E$5:$AX$1380,37,0)</f>
        <v>44919</v>
      </c>
      <c r="I746" s="20" t="s">
        <v>339</v>
      </c>
      <c r="J746" s="35" t="s">
        <v>2133</v>
      </c>
      <c r="K746" s="48">
        <v>0</v>
      </c>
      <c r="L746" s="36">
        <v>0</v>
      </c>
      <c r="M746" s="36"/>
      <c r="N746" s="37">
        <v>31460000</v>
      </c>
      <c r="O746" s="38">
        <v>1</v>
      </c>
      <c r="P746" s="22"/>
      <c r="Q746" s="23"/>
      <c r="R746" s="29"/>
    </row>
    <row r="747" spans="1:18" ht="17.25" customHeight="1" x14ac:dyDescent="0.25">
      <c r="A747" s="51">
        <v>739</v>
      </c>
      <c r="B747" s="17">
        <f>VLOOKUP(A747,'[2]BASE 2022'!$E$5:$AX$1380,18,0)</f>
        <v>44582</v>
      </c>
      <c r="C747" s="33">
        <f>VLOOKUP(A747,'[2]BASE 2022'!$E$5:$AX$1380,28,0)</f>
        <v>44586</v>
      </c>
      <c r="D747" s="26" t="str">
        <f>VLOOKUP(A747,'[2]BASE 2022'!$E$5:$AX$1380,24,0)</f>
        <v>Prestación de Servicios Profesionales</v>
      </c>
      <c r="E747" s="19" t="s">
        <v>2905</v>
      </c>
      <c r="F747" s="19" t="s">
        <v>250</v>
      </c>
      <c r="G747" s="34">
        <v>65739750</v>
      </c>
      <c r="H747" s="18">
        <f>VLOOKUP(A747,'[2]BASE 2022'!$E$5:$AX$1380,37,0)</f>
        <v>44896</v>
      </c>
      <c r="I747" s="20" t="s">
        <v>339</v>
      </c>
      <c r="J747" s="35" t="s">
        <v>2134</v>
      </c>
      <c r="K747" s="48">
        <v>0</v>
      </c>
      <c r="L747" s="36">
        <v>0</v>
      </c>
      <c r="M747" s="36">
        <v>7240900</v>
      </c>
      <c r="N747" s="37">
        <v>58498850</v>
      </c>
      <c r="O747" s="38">
        <v>1</v>
      </c>
      <c r="P747" s="22"/>
      <c r="Q747" s="23"/>
      <c r="R747" s="29"/>
    </row>
    <row r="748" spans="1:18" ht="17.25" customHeight="1" x14ac:dyDescent="0.25">
      <c r="A748" s="51">
        <v>740</v>
      </c>
      <c r="B748" s="17">
        <f>VLOOKUP(A748,'[2]BASE 2022'!$E$5:$AX$1380,18,0)</f>
        <v>44582</v>
      </c>
      <c r="C748" s="33">
        <f>VLOOKUP(A748,'[2]BASE 2022'!$E$5:$AX$1380,28,0)</f>
        <v>44585</v>
      </c>
      <c r="D748" s="26" t="str">
        <f>VLOOKUP(A748,'[2]BASE 2022'!$E$5:$AX$1380,24,0)</f>
        <v>Prestación de Servicios Profesionales</v>
      </c>
      <c r="E748" s="19" t="s">
        <v>2906</v>
      </c>
      <c r="F748" s="19" t="s">
        <v>1123</v>
      </c>
      <c r="G748" s="34">
        <v>79200000</v>
      </c>
      <c r="H748" s="18">
        <f>VLOOKUP(A748,'[2]BASE 2022'!$E$5:$AX$1380,37,0)</f>
        <v>44956</v>
      </c>
      <c r="I748" s="20" t="s">
        <v>339</v>
      </c>
      <c r="J748" s="35" t="s">
        <v>2135</v>
      </c>
      <c r="K748" s="48">
        <v>1</v>
      </c>
      <c r="L748" s="36">
        <v>8880000</v>
      </c>
      <c r="M748" s="36"/>
      <c r="N748" s="37">
        <v>88080000</v>
      </c>
      <c r="O748" s="38">
        <v>0.91913746630727766</v>
      </c>
      <c r="P748" s="22"/>
      <c r="Q748" s="23"/>
      <c r="R748" s="29"/>
    </row>
    <row r="749" spans="1:18" ht="17.25" customHeight="1" x14ac:dyDescent="0.25">
      <c r="A749" s="51">
        <v>741</v>
      </c>
      <c r="B749" s="17">
        <f>VLOOKUP(A749,'[2]BASE 2022'!$E$5:$AX$1380,18,0)</f>
        <v>44582</v>
      </c>
      <c r="C749" s="33">
        <f>VLOOKUP(A749,'[2]BASE 2022'!$E$5:$AX$1380,28,0)</f>
        <v>44586</v>
      </c>
      <c r="D749" s="26" t="str">
        <f>VLOOKUP(A749,'[2]BASE 2022'!$E$5:$AX$1380,24,0)</f>
        <v>Prestación de Servicios  de Apoyo a la Gestión</v>
      </c>
      <c r="E749" s="19" t="s">
        <v>425</v>
      </c>
      <c r="F749" s="19" t="s">
        <v>1124</v>
      </c>
      <c r="G749" s="34">
        <v>21600000</v>
      </c>
      <c r="H749" s="18">
        <f>VLOOKUP(A749,'[2]BASE 2022'!$E$5:$AX$1380,37,0)</f>
        <v>44766</v>
      </c>
      <c r="I749" s="20" t="s">
        <v>339</v>
      </c>
      <c r="J749" s="35" t="s">
        <v>2136</v>
      </c>
      <c r="K749" s="48">
        <v>0</v>
      </c>
      <c r="L749" s="36">
        <v>0</v>
      </c>
      <c r="M749" s="36"/>
      <c r="N749" s="37">
        <v>21600000</v>
      </c>
      <c r="O749" s="38">
        <v>1</v>
      </c>
      <c r="P749" s="22"/>
      <c r="Q749" s="23"/>
      <c r="R749" s="29"/>
    </row>
    <row r="750" spans="1:18" ht="17.25" customHeight="1" x14ac:dyDescent="0.25">
      <c r="A750" s="51">
        <v>742</v>
      </c>
      <c r="B750" s="17">
        <f>VLOOKUP(A750,'[2]BASE 2022'!$E$5:$AX$1380,18,0)</f>
        <v>44582</v>
      </c>
      <c r="C750" s="33">
        <f>VLOOKUP(A750,'[2]BASE 2022'!$E$5:$AX$1380,28,0)</f>
        <v>44589</v>
      </c>
      <c r="D750" s="26" t="str">
        <f>VLOOKUP(A750,'[2]BASE 2022'!$E$5:$AX$1380,24,0)</f>
        <v>Prestación de Servicios Profesionales</v>
      </c>
      <c r="E750" s="19" t="s">
        <v>2907</v>
      </c>
      <c r="F750" s="19" t="s">
        <v>1125</v>
      </c>
      <c r="G750" s="34">
        <v>60276667</v>
      </c>
      <c r="H750" s="18">
        <f>VLOOKUP(A750,'[2]BASE 2022'!$E$5:$AX$1380,37,0)</f>
        <v>44956</v>
      </c>
      <c r="I750" s="20" t="s">
        <v>339</v>
      </c>
      <c r="J750" s="35" t="s">
        <v>2137</v>
      </c>
      <c r="K750" s="48">
        <v>1</v>
      </c>
      <c r="L750" s="36">
        <v>4458333</v>
      </c>
      <c r="M750" s="36"/>
      <c r="N750" s="37">
        <v>64735000</v>
      </c>
      <c r="O750" s="38">
        <v>0.91825613079019075</v>
      </c>
      <c r="P750" s="22"/>
      <c r="Q750" s="23"/>
      <c r="R750" s="29"/>
    </row>
    <row r="751" spans="1:18" ht="17.25" customHeight="1" x14ac:dyDescent="0.25">
      <c r="A751" s="51">
        <v>743</v>
      </c>
      <c r="B751" s="17">
        <f>VLOOKUP(A751,'[2]BASE 2022'!$E$5:$AX$1380,18,0)</f>
        <v>44582</v>
      </c>
      <c r="C751" s="33">
        <f>VLOOKUP(A751,'[2]BASE 2022'!$E$5:$AX$1380,28,0)</f>
        <v>44586</v>
      </c>
      <c r="D751" s="26" t="str">
        <f>VLOOKUP(A751,'[2]BASE 2022'!$E$5:$AX$1380,24,0)</f>
        <v>Prestación de Servicios Profesionales</v>
      </c>
      <c r="E751" s="19" t="s">
        <v>423</v>
      </c>
      <c r="F751" s="19" t="s">
        <v>1126</v>
      </c>
      <c r="G751" s="34">
        <v>50700000</v>
      </c>
      <c r="H751" s="18">
        <f>VLOOKUP(A751,'[2]BASE 2022'!$E$5:$AX$1380,37,0)</f>
        <v>44985</v>
      </c>
      <c r="I751" s="20" t="s">
        <v>339</v>
      </c>
      <c r="J751" s="35" t="s">
        <v>2138</v>
      </c>
      <c r="K751" s="48">
        <v>1</v>
      </c>
      <c r="L751" s="36">
        <v>8700000</v>
      </c>
      <c r="M751" s="36"/>
      <c r="N751" s="37">
        <v>59400000</v>
      </c>
      <c r="O751" s="38">
        <v>0.85213032581453629</v>
      </c>
      <c r="P751" s="22"/>
      <c r="Q751" s="23"/>
      <c r="R751" s="29"/>
    </row>
    <row r="752" spans="1:18" ht="17.25" customHeight="1" x14ac:dyDescent="0.25">
      <c r="A752" s="51">
        <v>745</v>
      </c>
      <c r="B752" s="17">
        <f>VLOOKUP(A752,'[2]BASE 2022'!$E$5:$AX$1380,18,0)</f>
        <v>44585</v>
      </c>
      <c r="C752" s="33">
        <f>VLOOKUP(A752,'[2]BASE 2022'!$E$5:$AX$1380,28,0)</f>
        <v>44586</v>
      </c>
      <c r="D752" s="26" t="str">
        <f>VLOOKUP(A752,'[2]BASE 2022'!$E$5:$AX$1380,24,0)</f>
        <v>Prestación de Servicios  de Apoyo a la Gestión</v>
      </c>
      <c r="E752" s="19" t="s">
        <v>1319</v>
      </c>
      <c r="F752" s="19" t="s">
        <v>1127</v>
      </c>
      <c r="G752" s="34">
        <v>46193333</v>
      </c>
      <c r="H752" s="18">
        <f>VLOOKUP(A752,'[2]BASE 2022'!$E$5:$AX$1380,37,0)</f>
        <v>44956</v>
      </c>
      <c r="I752" s="20" t="s">
        <v>339</v>
      </c>
      <c r="J752" s="35" t="s">
        <v>2139</v>
      </c>
      <c r="K752" s="48">
        <v>1</v>
      </c>
      <c r="L752" s="36">
        <v>3826667</v>
      </c>
      <c r="M752" s="36"/>
      <c r="N752" s="37">
        <v>50020000</v>
      </c>
      <c r="O752" s="38">
        <v>0.91891891891891897</v>
      </c>
      <c r="P752" s="22"/>
      <c r="Q752" s="23"/>
      <c r="R752" s="29"/>
    </row>
    <row r="753" spans="1:18" ht="17.25" customHeight="1" x14ac:dyDescent="0.25">
      <c r="A753" s="51">
        <v>746</v>
      </c>
      <c r="B753" s="17">
        <f>VLOOKUP(A753,'[2]BASE 2022'!$E$5:$AX$1380,18,0)</f>
        <v>44585</v>
      </c>
      <c r="C753" s="33">
        <f>VLOOKUP(A753,'[2]BASE 2022'!$E$5:$AX$1380,28,0)</f>
        <v>44586</v>
      </c>
      <c r="D753" s="26" t="str">
        <f>VLOOKUP(A753,'[2]BASE 2022'!$E$5:$AX$1380,24,0)</f>
        <v>Prestación de Servicios Profesionales</v>
      </c>
      <c r="E753" s="19" t="s">
        <v>510</v>
      </c>
      <c r="F753" s="19" t="s">
        <v>885</v>
      </c>
      <c r="G753" s="34">
        <v>74800000</v>
      </c>
      <c r="H753" s="18">
        <f>VLOOKUP(A753,'[2]BASE 2022'!$E$5:$AX$1380,37,0)</f>
        <v>44925</v>
      </c>
      <c r="I753" s="20" t="s">
        <v>339</v>
      </c>
      <c r="J753" s="35" t="s">
        <v>2140</v>
      </c>
      <c r="K753" s="48">
        <v>1</v>
      </c>
      <c r="L753" s="36">
        <v>1360000</v>
      </c>
      <c r="M753" s="36"/>
      <c r="N753" s="37">
        <v>76160000</v>
      </c>
      <c r="O753" s="38">
        <v>1</v>
      </c>
      <c r="P753" s="22"/>
      <c r="Q753" s="23"/>
      <c r="R753" s="29"/>
    </row>
    <row r="754" spans="1:18" ht="17.25" customHeight="1" x14ac:dyDescent="0.25">
      <c r="A754" s="51">
        <v>747</v>
      </c>
      <c r="B754" s="17">
        <f>VLOOKUP(A754,'[2]BASE 2022'!$E$5:$AX$1380,18,0)</f>
        <v>44585</v>
      </c>
      <c r="C754" s="33">
        <f>VLOOKUP(A754,'[2]BASE 2022'!$E$5:$AX$1380,28,0)</f>
        <v>44586</v>
      </c>
      <c r="D754" s="26" t="str">
        <f>VLOOKUP(A754,'[2]BASE 2022'!$E$5:$AX$1380,24,0)</f>
        <v>Prestación de Servicios Profesionales</v>
      </c>
      <c r="E754" s="19" t="s">
        <v>1320</v>
      </c>
      <c r="F754" s="19" t="s">
        <v>1128</v>
      </c>
      <c r="G754" s="34">
        <v>82258000</v>
      </c>
      <c r="H754" s="18">
        <f>VLOOKUP(A754,'[2]BASE 2022'!$E$5:$AX$1380,37,0)</f>
        <v>44826</v>
      </c>
      <c r="I754" s="20" t="s">
        <v>339</v>
      </c>
      <c r="J754" s="35" t="s">
        <v>2141</v>
      </c>
      <c r="K754" s="48">
        <v>0</v>
      </c>
      <c r="L754" s="36">
        <v>0</v>
      </c>
      <c r="M754" s="36">
        <v>22683267</v>
      </c>
      <c r="N754" s="37">
        <v>59574733</v>
      </c>
      <c r="O754" s="38">
        <v>1</v>
      </c>
      <c r="P754" s="22"/>
      <c r="Q754" s="23"/>
      <c r="R754" s="29"/>
    </row>
    <row r="755" spans="1:18" ht="17.25" customHeight="1" x14ac:dyDescent="0.25">
      <c r="A755" s="51">
        <v>748</v>
      </c>
      <c r="B755" s="17">
        <f>VLOOKUP(A755,'[2]BASE 2022'!$E$5:$AX$1380,18,0)</f>
        <v>44585</v>
      </c>
      <c r="C755" s="33">
        <f>VLOOKUP(A755,'[2]BASE 2022'!$E$5:$AX$1380,28,0)</f>
        <v>44593</v>
      </c>
      <c r="D755" s="26" t="str">
        <f>VLOOKUP(A755,'[2]BASE 2022'!$E$5:$AX$1380,24,0)</f>
        <v>Prestación de Servicios Profesionales</v>
      </c>
      <c r="E755" s="19" t="s">
        <v>2420</v>
      </c>
      <c r="F755" s="19" t="s">
        <v>696</v>
      </c>
      <c r="G755" s="34">
        <v>82258000</v>
      </c>
      <c r="H755" s="18">
        <f>VLOOKUP(A755,'[2]BASE 2022'!$E$5:$AX$1380,37,0)</f>
        <v>44999</v>
      </c>
      <c r="I755" s="20" t="s">
        <v>339</v>
      </c>
      <c r="J755" s="35" t="s">
        <v>2142</v>
      </c>
      <c r="K755" s="48">
        <v>0</v>
      </c>
      <c r="L755" s="36">
        <v>0</v>
      </c>
      <c r="M755" s="36"/>
      <c r="N755" s="37">
        <v>82258000</v>
      </c>
      <c r="O755" s="38">
        <v>0.82019704433497542</v>
      </c>
      <c r="P755" s="22"/>
      <c r="Q755" s="23"/>
      <c r="R755" s="29"/>
    </row>
    <row r="756" spans="1:18" ht="17.25" customHeight="1" x14ac:dyDescent="0.25">
      <c r="A756" s="51">
        <v>749</v>
      </c>
      <c r="B756" s="17">
        <f>VLOOKUP(A756,'[2]BASE 2022'!$E$5:$AX$1380,18,0)</f>
        <v>44585</v>
      </c>
      <c r="C756" s="33">
        <f>VLOOKUP(A756,'[2]BASE 2022'!$E$5:$AX$1380,28,0)</f>
        <v>44586</v>
      </c>
      <c r="D756" s="26" t="str">
        <f>VLOOKUP(A756,'[2]BASE 2022'!$E$5:$AX$1380,24,0)</f>
        <v>Prestación de Servicios Profesionales</v>
      </c>
      <c r="E756" s="19" t="s">
        <v>1321</v>
      </c>
      <c r="F756" s="19" t="s">
        <v>1129</v>
      </c>
      <c r="G756" s="34">
        <v>73700000</v>
      </c>
      <c r="H756" s="18">
        <f>VLOOKUP(A756,'[2]BASE 2022'!$E$5:$AX$1380,37,0)</f>
        <v>44956</v>
      </c>
      <c r="I756" s="20" t="s">
        <v>339</v>
      </c>
      <c r="J756" s="35" t="s">
        <v>2143</v>
      </c>
      <c r="K756" s="48">
        <v>1</v>
      </c>
      <c r="L756" s="36">
        <v>8040000</v>
      </c>
      <c r="M756" s="36"/>
      <c r="N756" s="37">
        <v>81740000</v>
      </c>
      <c r="O756" s="38">
        <v>0.91891891891891897</v>
      </c>
      <c r="P756" s="22"/>
      <c r="Q756" s="23"/>
      <c r="R756" s="29"/>
    </row>
    <row r="757" spans="1:18" ht="17.25" customHeight="1" x14ac:dyDescent="0.25">
      <c r="A757" s="51">
        <v>750</v>
      </c>
      <c r="B757" s="17">
        <f>VLOOKUP(A757,'[2]BASE 2022'!$E$5:$AX$1380,18,0)</f>
        <v>44585</v>
      </c>
      <c r="C757" s="33">
        <f>VLOOKUP(A757,'[2]BASE 2022'!$E$5:$AX$1380,28,0)</f>
        <v>44593</v>
      </c>
      <c r="D757" s="26" t="str">
        <f>VLOOKUP(A757,'[2]BASE 2022'!$E$5:$AX$1380,24,0)</f>
        <v>Prestación de Servicios Profesionales</v>
      </c>
      <c r="E757" s="19" t="s">
        <v>396</v>
      </c>
      <c r="F757" s="19" t="s">
        <v>1130</v>
      </c>
      <c r="G757" s="34">
        <v>95000000</v>
      </c>
      <c r="H757" s="18">
        <f>VLOOKUP(A757,'[2]BASE 2022'!$E$5:$AX$1380,37,0)</f>
        <v>44925</v>
      </c>
      <c r="I757" s="20" t="s">
        <v>339</v>
      </c>
      <c r="J757" s="35" t="s">
        <v>2144</v>
      </c>
      <c r="K757" s="48">
        <v>1</v>
      </c>
      <c r="L757" s="36">
        <v>15000000</v>
      </c>
      <c r="M757" s="36"/>
      <c r="N757" s="37">
        <v>110000000</v>
      </c>
      <c r="O757" s="38">
        <v>1</v>
      </c>
      <c r="P757" s="22"/>
      <c r="Q757" s="23"/>
      <c r="R757" s="29"/>
    </row>
    <row r="758" spans="1:18" ht="17.25" customHeight="1" x14ac:dyDescent="0.25">
      <c r="A758" s="51">
        <v>751</v>
      </c>
      <c r="B758" s="17">
        <f>VLOOKUP(A758,'[2]BASE 2022'!$E$5:$AX$1380,18,0)</f>
        <v>44586</v>
      </c>
      <c r="C758" s="33">
        <f>VLOOKUP(A758,'[2]BASE 2022'!$E$5:$AX$1380,28,0)</f>
        <v>44587</v>
      </c>
      <c r="D758" s="26" t="str">
        <f>VLOOKUP(A758,'[2]BASE 2022'!$E$5:$AX$1380,24,0)</f>
        <v>Prestación de Servicios  de Apoyo a la Gestión</v>
      </c>
      <c r="E758" s="19" t="s">
        <v>1322</v>
      </c>
      <c r="F758" s="19" t="s">
        <v>1131</v>
      </c>
      <c r="G758" s="34">
        <v>32445000</v>
      </c>
      <c r="H758" s="18">
        <f>VLOOKUP(A758,'[2]BASE 2022'!$E$5:$AX$1380,37,0)</f>
        <v>44925</v>
      </c>
      <c r="I758" s="20" t="s">
        <v>339</v>
      </c>
      <c r="J758" s="35" t="s">
        <v>2145</v>
      </c>
      <c r="K758" s="48">
        <v>1</v>
      </c>
      <c r="L758" s="36">
        <v>7810833</v>
      </c>
      <c r="M758" s="36"/>
      <c r="N758" s="37">
        <v>40255833</v>
      </c>
      <c r="O758" s="38">
        <v>1</v>
      </c>
      <c r="P758" s="22"/>
      <c r="Q758" s="23"/>
      <c r="R758" s="29"/>
    </row>
    <row r="759" spans="1:18" ht="17.25" customHeight="1" x14ac:dyDescent="0.25">
      <c r="A759" s="51">
        <v>752</v>
      </c>
      <c r="B759" s="17">
        <f>VLOOKUP(A759,'[2]BASE 2022'!$E$5:$AX$1380,18,0)</f>
        <v>44585</v>
      </c>
      <c r="C759" s="33">
        <f>VLOOKUP(A759,'[2]BASE 2022'!$E$5:$AX$1380,28,0)</f>
        <v>44586</v>
      </c>
      <c r="D759" s="26" t="str">
        <f>VLOOKUP(A759,'[2]BASE 2022'!$E$5:$AX$1380,24,0)</f>
        <v>Prestación de Servicios Profesionales</v>
      </c>
      <c r="E759" s="19" t="s">
        <v>1323</v>
      </c>
      <c r="F759" s="19" t="s">
        <v>1132</v>
      </c>
      <c r="G759" s="34">
        <v>77250000</v>
      </c>
      <c r="H759" s="18">
        <f>VLOOKUP(A759,'[2]BASE 2022'!$E$5:$AX$1380,37,0)</f>
        <v>44889</v>
      </c>
      <c r="I759" s="20" t="s">
        <v>339</v>
      </c>
      <c r="J759" s="35" t="s">
        <v>2146</v>
      </c>
      <c r="K759" s="48">
        <v>0</v>
      </c>
      <c r="L759" s="36">
        <v>0</v>
      </c>
      <c r="M759" s="36"/>
      <c r="N759" s="37">
        <v>77250000</v>
      </c>
      <c r="O759" s="38">
        <v>1</v>
      </c>
      <c r="P759" s="22"/>
      <c r="Q759" s="23"/>
      <c r="R759" s="29"/>
    </row>
    <row r="760" spans="1:18" ht="17.25" customHeight="1" x14ac:dyDescent="0.25">
      <c r="A760" s="51">
        <v>753</v>
      </c>
      <c r="B760" s="17">
        <f>VLOOKUP(A760,'[2]BASE 2022'!$E$5:$AX$1380,18,0)</f>
        <v>44585</v>
      </c>
      <c r="C760" s="33">
        <f>VLOOKUP(A760,'[2]BASE 2022'!$E$5:$AX$1380,28,0)</f>
        <v>44587</v>
      </c>
      <c r="D760" s="26" t="str">
        <f>VLOOKUP(A760,'[2]BASE 2022'!$E$5:$AX$1380,24,0)</f>
        <v>Prestación de Servicios Profesionales</v>
      </c>
      <c r="E760" s="19" t="s">
        <v>2908</v>
      </c>
      <c r="F760" s="19" t="s">
        <v>1133</v>
      </c>
      <c r="G760" s="34">
        <v>71070000</v>
      </c>
      <c r="H760" s="18">
        <f>VLOOKUP(A760,'[2]BASE 2022'!$E$5:$AX$1380,37,0)</f>
        <v>44936</v>
      </c>
      <c r="I760" s="20" t="s">
        <v>339</v>
      </c>
      <c r="J760" s="35" t="s">
        <v>2147</v>
      </c>
      <c r="K760" s="48">
        <v>0</v>
      </c>
      <c r="L760" s="36">
        <v>0</v>
      </c>
      <c r="M760" s="36"/>
      <c r="N760" s="37">
        <v>71070000</v>
      </c>
      <c r="O760" s="38">
        <v>0.97134670487106012</v>
      </c>
      <c r="P760" s="22"/>
      <c r="Q760" s="23"/>
      <c r="R760" s="29"/>
    </row>
    <row r="761" spans="1:18" ht="17.25" customHeight="1" x14ac:dyDescent="0.25">
      <c r="A761" s="51">
        <v>754</v>
      </c>
      <c r="B761" s="17">
        <f>VLOOKUP(A761,'[2]BASE 2022'!$E$5:$AX$1380,18,0)</f>
        <v>44586</v>
      </c>
      <c r="C761" s="33">
        <f>VLOOKUP(A761,'[2]BASE 2022'!$E$5:$AX$1380,28,0)</f>
        <v>44588</v>
      </c>
      <c r="D761" s="26" t="str">
        <f>VLOOKUP(A761,'[2]BASE 2022'!$E$5:$AX$1380,24,0)</f>
        <v>Prestación de Servicios Profesionales</v>
      </c>
      <c r="E761" s="19" t="s">
        <v>2909</v>
      </c>
      <c r="F761" s="19" t="s">
        <v>1079</v>
      </c>
      <c r="G761" s="34">
        <v>57783000</v>
      </c>
      <c r="H761" s="18">
        <f>VLOOKUP(A761,'[2]BASE 2022'!$E$5:$AX$1380,37,0)</f>
        <v>44972</v>
      </c>
      <c r="I761" s="20" t="s">
        <v>339</v>
      </c>
      <c r="J761" s="35" t="s">
        <v>2148</v>
      </c>
      <c r="K761" s="48">
        <v>1</v>
      </c>
      <c r="L761" s="36">
        <v>8579900</v>
      </c>
      <c r="M761" s="36"/>
      <c r="N761" s="37">
        <v>66362900</v>
      </c>
      <c r="O761" s="38">
        <v>0.88020833333333337</v>
      </c>
      <c r="P761" s="22"/>
      <c r="Q761" s="23"/>
      <c r="R761" s="29"/>
    </row>
    <row r="762" spans="1:18" ht="17.25" customHeight="1" x14ac:dyDescent="0.25">
      <c r="A762" s="51">
        <v>755</v>
      </c>
      <c r="B762" s="17">
        <f>VLOOKUP(A762,'[2]BASE 2022'!$E$5:$AX$1380,18,0)</f>
        <v>44585</v>
      </c>
      <c r="C762" s="33">
        <f>VLOOKUP(A762,'[2]BASE 2022'!$E$5:$AX$1380,28,0)</f>
        <v>44586</v>
      </c>
      <c r="D762" s="26" t="str">
        <f>VLOOKUP(A762,'[2]BASE 2022'!$E$5:$AX$1380,24,0)</f>
        <v>Prestación de Servicios Profesionales</v>
      </c>
      <c r="E762" s="19" t="s">
        <v>1324</v>
      </c>
      <c r="F762" s="19" t="s">
        <v>1079</v>
      </c>
      <c r="G762" s="34">
        <v>57783000</v>
      </c>
      <c r="H762" s="18">
        <f>VLOOKUP(A762,'[2]BASE 2022'!$E$5:$AX$1380,37,0)</f>
        <v>44972</v>
      </c>
      <c r="I762" s="20" t="s">
        <v>339</v>
      </c>
      <c r="J762" s="35" t="s">
        <v>2149</v>
      </c>
      <c r="K762" s="48">
        <v>1</v>
      </c>
      <c r="L762" s="36">
        <v>8930100</v>
      </c>
      <c r="M762" s="36"/>
      <c r="N762" s="37">
        <v>66713100</v>
      </c>
      <c r="O762" s="38">
        <v>0.88082901554404147</v>
      </c>
      <c r="P762" s="22"/>
      <c r="Q762" s="23"/>
      <c r="R762" s="29"/>
    </row>
    <row r="763" spans="1:18" ht="17.25" customHeight="1" x14ac:dyDescent="0.25">
      <c r="A763" s="51">
        <v>756</v>
      </c>
      <c r="B763" s="17">
        <f>VLOOKUP(A763,'[2]BASE 2022'!$E$5:$AX$1380,18,0)</f>
        <v>44585</v>
      </c>
      <c r="C763" s="33">
        <f>VLOOKUP(A763,'[2]BASE 2022'!$E$5:$AX$1380,28,0)</f>
        <v>44586</v>
      </c>
      <c r="D763" s="26" t="str">
        <f>VLOOKUP(A763,'[2]BASE 2022'!$E$5:$AX$1380,24,0)</f>
        <v>Prestación de Servicios Profesionales</v>
      </c>
      <c r="E763" s="19" t="s">
        <v>521</v>
      </c>
      <c r="F763" s="19" t="s">
        <v>1134</v>
      </c>
      <c r="G763" s="34">
        <v>82258000</v>
      </c>
      <c r="H763" s="18">
        <f>VLOOKUP(A763,'[2]BASE 2022'!$E$5:$AX$1380,37,0)</f>
        <v>44985</v>
      </c>
      <c r="I763" s="20" t="s">
        <v>339</v>
      </c>
      <c r="J763" s="35" t="s">
        <v>2150</v>
      </c>
      <c r="K763" s="48">
        <v>1</v>
      </c>
      <c r="L763" s="36">
        <v>16451600</v>
      </c>
      <c r="M763" s="36"/>
      <c r="N763" s="37">
        <v>98709600</v>
      </c>
      <c r="O763" s="38">
        <v>0.85213032581453629</v>
      </c>
      <c r="P763" s="22"/>
      <c r="Q763" s="23"/>
      <c r="R763" s="29"/>
    </row>
    <row r="764" spans="1:18" ht="17.25" customHeight="1" x14ac:dyDescent="0.25">
      <c r="A764" s="51">
        <v>757</v>
      </c>
      <c r="B764" s="17">
        <f>VLOOKUP(A764,'[2]BASE 2022'!$E$5:$AX$1380,18,0)</f>
        <v>44585</v>
      </c>
      <c r="C764" s="33">
        <f>VLOOKUP(A764,'[2]BASE 2022'!$E$5:$AX$1380,28,0)</f>
        <v>44586</v>
      </c>
      <c r="D764" s="26" t="str">
        <f>VLOOKUP(A764,'[2]BASE 2022'!$E$5:$AX$1380,24,0)</f>
        <v>Prestación de Servicios Profesionales</v>
      </c>
      <c r="E764" s="19" t="s">
        <v>1325</v>
      </c>
      <c r="F764" s="19" t="s">
        <v>1135</v>
      </c>
      <c r="G764" s="34">
        <v>82258000</v>
      </c>
      <c r="H764" s="18">
        <f>VLOOKUP(A764,'[2]BASE 2022'!$E$5:$AX$1380,37,0)</f>
        <v>44985</v>
      </c>
      <c r="I764" s="20" t="s">
        <v>339</v>
      </c>
      <c r="J764" s="35" t="s">
        <v>2151</v>
      </c>
      <c r="K764" s="48">
        <v>1</v>
      </c>
      <c r="L764" s="36">
        <v>16451600</v>
      </c>
      <c r="M764" s="36"/>
      <c r="N764" s="37">
        <v>98709600</v>
      </c>
      <c r="O764" s="38">
        <v>0.85213032581453629</v>
      </c>
      <c r="P764" s="22"/>
      <c r="Q764" s="23"/>
      <c r="R764" s="29"/>
    </row>
    <row r="765" spans="1:18" ht="17.25" customHeight="1" x14ac:dyDescent="0.25">
      <c r="A765" s="51">
        <v>758</v>
      </c>
      <c r="B765" s="17">
        <f>VLOOKUP(A765,'[2]BASE 2022'!$E$5:$AX$1380,18,0)</f>
        <v>44585</v>
      </c>
      <c r="C765" s="33">
        <f>VLOOKUP(A765,'[2]BASE 2022'!$E$5:$AX$1380,28,0)</f>
        <v>44586</v>
      </c>
      <c r="D765" s="26" t="str">
        <f>VLOOKUP(A765,'[2]BASE 2022'!$E$5:$AX$1380,24,0)</f>
        <v>Prestación de Servicios Profesionales</v>
      </c>
      <c r="E765" s="19" t="s">
        <v>2421</v>
      </c>
      <c r="F765" s="19" t="s">
        <v>1134</v>
      </c>
      <c r="G765" s="34">
        <v>82258000</v>
      </c>
      <c r="H765" s="18">
        <f>VLOOKUP(A765,'[2]BASE 2022'!$E$5:$AX$1380,37,0)</f>
        <v>44993</v>
      </c>
      <c r="I765" s="20" t="s">
        <v>339</v>
      </c>
      <c r="J765" s="35" t="s">
        <v>2152</v>
      </c>
      <c r="K765" s="48">
        <v>0</v>
      </c>
      <c r="L765" s="36">
        <v>0</v>
      </c>
      <c r="M765" s="36"/>
      <c r="N765" s="37">
        <v>82258000</v>
      </c>
      <c r="O765" s="38">
        <v>0.83538083538083541</v>
      </c>
      <c r="P765" s="22"/>
      <c r="Q765" s="23"/>
      <c r="R765" s="29"/>
    </row>
    <row r="766" spans="1:18" ht="17.25" customHeight="1" x14ac:dyDescent="0.25">
      <c r="A766" s="51">
        <v>759</v>
      </c>
      <c r="B766" s="17">
        <f>VLOOKUP(A766,'[2]BASE 2022'!$E$5:$AX$1380,18,0)</f>
        <v>44585</v>
      </c>
      <c r="C766" s="33">
        <f>VLOOKUP(A766,'[2]BASE 2022'!$E$5:$AX$1380,28,0)</f>
        <v>44588</v>
      </c>
      <c r="D766" s="26" t="str">
        <f>VLOOKUP(A766,'[2]BASE 2022'!$E$5:$AX$1380,24,0)</f>
        <v>Prestación de Servicios Profesionales</v>
      </c>
      <c r="E766" s="19" t="s">
        <v>1326</v>
      </c>
      <c r="F766" s="19" t="s">
        <v>1032</v>
      </c>
      <c r="G766" s="34">
        <v>64596450</v>
      </c>
      <c r="H766" s="18">
        <f>VLOOKUP(A766,'[2]BASE 2022'!$E$5:$AX$1380,37,0)</f>
        <v>44931</v>
      </c>
      <c r="I766" s="20" t="s">
        <v>339</v>
      </c>
      <c r="J766" s="35" t="s">
        <v>2153</v>
      </c>
      <c r="K766" s="48">
        <v>0</v>
      </c>
      <c r="L766" s="36">
        <v>0</v>
      </c>
      <c r="M766" s="36"/>
      <c r="N766" s="37">
        <v>64596450</v>
      </c>
      <c r="O766" s="38">
        <v>0.98542274052478129</v>
      </c>
      <c r="P766" s="22"/>
      <c r="Q766" s="23"/>
      <c r="R766" s="29"/>
    </row>
    <row r="767" spans="1:18" ht="17.25" customHeight="1" x14ac:dyDescent="0.25">
      <c r="A767" s="51">
        <v>760</v>
      </c>
      <c r="B767" s="17">
        <f>VLOOKUP(A767,'[2]BASE 2022'!$E$5:$AX$1380,18,0)</f>
        <v>44585</v>
      </c>
      <c r="C767" s="33">
        <f>VLOOKUP(A767,'[2]BASE 2022'!$E$5:$AX$1380,28,0)</f>
        <v>44586</v>
      </c>
      <c r="D767" s="26" t="str">
        <f>VLOOKUP(A767,'[2]BASE 2022'!$E$5:$AX$1380,24,0)</f>
        <v>Prestación de Servicios Profesionales</v>
      </c>
      <c r="E767" s="19" t="s">
        <v>2422</v>
      </c>
      <c r="F767" s="19" t="s">
        <v>1136</v>
      </c>
      <c r="G767" s="34">
        <v>101970000</v>
      </c>
      <c r="H767" s="18">
        <f>VLOOKUP(A767,'[2]BASE 2022'!$E$5:$AX$1380,37,0)</f>
        <v>44951</v>
      </c>
      <c r="I767" s="20" t="s">
        <v>339</v>
      </c>
      <c r="J767" s="35" t="s">
        <v>2154</v>
      </c>
      <c r="K767" s="48">
        <v>1</v>
      </c>
      <c r="L767" s="36">
        <v>9579000</v>
      </c>
      <c r="M767" s="36"/>
      <c r="N767" s="37">
        <v>111549000</v>
      </c>
      <c r="O767" s="38">
        <v>0.93150684931506844</v>
      </c>
      <c r="P767" s="22"/>
      <c r="Q767" s="23"/>
      <c r="R767" s="29"/>
    </row>
    <row r="768" spans="1:18" ht="17.25" customHeight="1" x14ac:dyDescent="0.25">
      <c r="A768" s="51">
        <v>761</v>
      </c>
      <c r="B768" s="17">
        <f>VLOOKUP(A768,'[2]BASE 2022'!$E$5:$AX$1380,18,0)</f>
        <v>44586</v>
      </c>
      <c r="C768" s="33">
        <f>VLOOKUP(A768,'[2]BASE 2022'!$E$5:$AX$1380,28,0)</f>
        <v>44587</v>
      </c>
      <c r="D768" s="26" t="str">
        <f>VLOOKUP(A768,'[2]BASE 2022'!$E$5:$AX$1380,24,0)</f>
        <v>Prestación de Servicios Profesionales</v>
      </c>
      <c r="E768" s="19" t="s">
        <v>135</v>
      </c>
      <c r="F768" s="19" t="s">
        <v>134</v>
      </c>
      <c r="G768" s="34">
        <v>54306750</v>
      </c>
      <c r="H768" s="18">
        <f>VLOOKUP(A768,'[2]BASE 2022'!$E$5:$AX$1380,37,0)</f>
        <v>44729</v>
      </c>
      <c r="I768" s="20" t="s">
        <v>339</v>
      </c>
      <c r="J768" s="35" t="s">
        <v>2155</v>
      </c>
      <c r="K768" s="48">
        <v>0</v>
      </c>
      <c r="L768" s="36">
        <v>0</v>
      </c>
      <c r="M768" s="36">
        <v>27248650</v>
      </c>
      <c r="N768" s="37">
        <v>27058100</v>
      </c>
      <c r="O768" s="38">
        <v>1</v>
      </c>
      <c r="P768" s="22"/>
      <c r="Q768" s="23"/>
      <c r="R768" s="29"/>
    </row>
    <row r="769" spans="1:18" ht="17.25" customHeight="1" x14ac:dyDescent="0.25">
      <c r="A769" s="51">
        <v>762</v>
      </c>
      <c r="B769" s="17">
        <f>VLOOKUP(A769,'[2]BASE 2022'!$E$5:$AX$1380,18,0)</f>
        <v>44586</v>
      </c>
      <c r="C769" s="33">
        <f>VLOOKUP(A769,'[2]BASE 2022'!$E$5:$AX$1380,28,0)</f>
        <v>44587</v>
      </c>
      <c r="D769" s="26" t="str">
        <f>VLOOKUP(A769,'[2]BASE 2022'!$E$5:$AX$1380,24,0)</f>
        <v>Prestación de Servicios Profesionales</v>
      </c>
      <c r="E769" s="19" t="s">
        <v>1327</v>
      </c>
      <c r="F769" s="19" t="s">
        <v>116</v>
      </c>
      <c r="G769" s="34">
        <v>65739750</v>
      </c>
      <c r="H769" s="18">
        <f>VLOOKUP(A769,'[2]BASE 2022'!$E$5:$AX$1380,37,0)</f>
        <v>44936</v>
      </c>
      <c r="I769" s="20" t="s">
        <v>339</v>
      </c>
      <c r="J769" s="35" t="s">
        <v>2156</v>
      </c>
      <c r="K769" s="48">
        <v>0</v>
      </c>
      <c r="L769" s="36">
        <v>0</v>
      </c>
      <c r="M769" s="36"/>
      <c r="N769" s="37">
        <v>65739750</v>
      </c>
      <c r="O769" s="38">
        <v>0.97134670487106012</v>
      </c>
      <c r="P769" s="22"/>
      <c r="Q769" s="23"/>
      <c r="R769" s="29"/>
    </row>
    <row r="770" spans="1:18" ht="17.25" customHeight="1" x14ac:dyDescent="0.25">
      <c r="A770" s="51">
        <v>763</v>
      </c>
      <c r="B770" s="17">
        <f>VLOOKUP(A770,'[2]BASE 2022'!$E$5:$AX$1380,18,0)</f>
        <v>44586</v>
      </c>
      <c r="C770" s="33">
        <f>VLOOKUP(A770,'[2]BASE 2022'!$E$5:$AX$1380,28,0)</f>
        <v>44587</v>
      </c>
      <c r="D770" s="26" t="str">
        <f>VLOOKUP(A770,'[2]BASE 2022'!$E$5:$AX$1380,24,0)</f>
        <v>Prestación de Servicios Profesionales</v>
      </c>
      <c r="E770" s="19" t="s">
        <v>1328</v>
      </c>
      <c r="F770" s="19" t="s">
        <v>1035</v>
      </c>
      <c r="G770" s="34">
        <v>65739750</v>
      </c>
      <c r="H770" s="18">
        <f>VLOOKUP(A770,'[2]BASE 2022'!$E$5:$AX$1380,37,0)</f>
        <v>44936</v>
      </c>
      <c r="I770" s="20" t="s">
        <v>339</v>
      </c>
      <c r="J770" s="35" t="s">
        <v>2157</v>
      </c>
      <c r="K770" s="48">
        <v>0</v>
      </c>
      <c r="L770" s="36">
        <v>0</v>
      </c>
      <c r="M770" s="36"/>
      <c r="N770" s="37">
        <v>65739750</v>
      </c>
      <c r="O770" s="38">
        <v>0.97134670487106012</v>
      </c>
      <c r="P770" s="22"/>
      <c r="Q770" s="23"/>
      <c r="R770" s="29"/>
    </row>
    <row r="771" spans="1:18" ht="17.25" customHeight="1" x14ac:dyDescent="0.25">
      <c r="A771" s="51">
        <v>764</v>
      </c>
      <c r="B771" s="17">
        <f>VLOOKUP(A771,'[2]BASE 2022'!$E$5:$AX$1380,18,0)</f>
        <v>44585</v>
      </c>
      <c r="C771" s="33">
        <f>VLOOKUP(A771,'[2]BASE 2022'!$E$5:$AX$1380,28,0)</f>
        <v>44587</v>
      </c>
      <c r="D771" s="26" t="str">
        <f>VLOOKUP(A771,'[2]BASE 2022'!$E$5:$AX$1380,24,0)</f>
        <v>Prestación de Servicios  de Apoyo a la Gestión</v>
      </c>
      <c r="E771" s="19" t="s">
        <v>138</v>
      </c>
      <c r="F771" s="19" t="s">
        <v>1137</v>
      </c>
      <c r="G771" s="34">
        <v>27000000</v>
      </c>
      <c r="H771" s="18">
        <f>VLOOKUP(A771,'[2]BASE 2022'!$E$5:$AX$1380,37,0)</f>
        <v>44767</v>
      </c>
      <c r="I771" s="20" t="s">
        <v>339</v>
      </c>
      <c r="J771" s="35" t="s">
        <v>2158</v>
      </c>
      <c r="K771" s="48">
        <v>0</v>
      </c>
      <c r="L771" s="36">
        <v>0</v>
      </c>
      <c r="M771" s="36"/>
      <c r="N771" s="37">
        <v>27000000</v>
      </c>
      <c r="O771" s="38">
        <v>1</v>
      </c>
      <c r="P771" s="22"/>
      <c r="Q771" s="23"/>
      <c r="R771" s="29"/>
    </row>
    <row r="772" spans="1:18" ht="17.25" customHeight="1" x14ac:dyDescent="0.25">
      <c r="A772" s="51">
        <v>765</v>
      </c>
      <c r="B772" s="17">
        <f>VLOOKUP(A772,'[2]BASE 2022'!$E$5:$AX$1380,18,0)</f>
        <v>44586</v>
      </c>
      <c r="C772" s="33">
        <f>VLOOKUP(A772,'[2]BASE 2022'!$E$5:$AX$1380,28,0)</f>
        <v>44587</v>
      </c>
      <c r="D772" s="26" t="str">
        <f>VLOOKUP(A772,'[2]BASE 2022'!$E$5:$AX$1380,24,0)</f>
        <v>Prestación de Servicios  de Apoyo a la Gestión</v>
      </c>
      <c r="E772" s="19" t="s">
        <v>1329</v>
      </c>
      <c r="F772" s="19" t="s">
        <v>738</v>
      </c>
      <c r="G772" s="34">
        <v>21000000</v>
      </c>
      <c r="H772" s="18">
        <f>VLOOKUP(A772,'[2]BASE 2022'!$E$5:$AX$1380,37,0)</f>
        <v>44767</v>
      </c>
      <c r="I772" s="20" t="s">
        <v>339</v>
      </c>
      <c r="J772" s="35" t="s">
        <v>2159</v>
      </c>
      <c r="K772" s="48">
        <v>0</v>
      </c>
      <c r="L772" s="36">
        <v>0</v>
      </c>
      <c r="M772" s="36"/>
      <c r="N772" s="37">
        <v>21000000</v>
      </c>
      <c r="O772" s="38">
        <v>1</v>
      </c>
      <c r="P772" s="22"/>
      <c r="Q772" s="23"/>
      <c r="R772" s="29"/>
    </row>
    <row r="773" spans="1:18" ht="17.25" customHeight="1" x14ac:dyDescent="0.25">
      <c r="A773" s="51">
        <v>766</v>
      </c>
      <c r="B773" s="17">
        <f>VLOOKUP(A773,'[2]BASE 2022'!$E$5:$AX$1380,18,0)</f>
        <v>44586</v>
      </c>
      <c r="C773" s="33">
        <f>VLOOKUP(A773,'[2]BASE 2022'!$E$5:$AX$1380,28,0)</f>
        <v>44589</v>
      </c>
      <c r="D773" s="26" t="str">
        <f>VLOOKUP(A773,'[2]BASE 2022'!$E$5:$AX$1380,24,0)</f>
        <v>Prestación de Servicios Profesionales</v>
      </c>
      <c r="E773" s="19" t="s">
        <v>1330</v>
      </c>
      <c r="F773" s="19" t="s">
        <v>1138</v>
      </c>
      <c r="G773" s="34">
        <v>63093333</v>
      </c>
      <c r="H773" s="18">
        <f>VLOOKUP(A773,'[2]BASE 2022'!$E$5:$AX$1380,37,0)</f>
        <v>44956</v>
      </c>
      <c r="I773" s="20" t="s">
        <v>339</v>
      </c>
      <c r="J773" s="35" t="s">
        <v>2160</v>
      </c>
      <c r="K773" s="48">
        <v>1</v>
      </c>
      <c r="L773" s="36">
        <v>4666667</v>
      </c>
      <c r="M773" s="36"/>
      <c r="N773" s="37">
        <v>67760000</v>
      </c>
      <c r="O773" s="38">
        <v>0.91825613079019075</v>
      </c>
      <c r="P773" s="22"/>
      <c r="Q773" s="23"/>
      <c r="R773" s="29"/>
    </row>
    <row r="774" spans="1:18" ht="17.25" customHeight="1" x14ac:dyDescent="0.25">
      <c r="A774" s="51">
        <v>767</v>
      </c>
      <c r="B774" s="17">
        <f>VLOOKUP(A774,'[2]BASE 2022'!$E$5:$AX$1380,18,0)</f>
        <v>44586</v>
      </c>
      <c r="C774" s="33">
        <f>VLOOKUP(A774,'[2]BASE 2022'!$E$5:$AX$1380,28,0)</f>
        <v>44589</v>
      </c>
      <c r="D774" s="26" t="str">
        <f>VLOOKUP(A774,'[2]BASE 2022'!$E$5:$AX$1380,24,0)</f>
        <v>Prestación de Servicios Profesionales</v>
      </c>
      <c r="E774" s="19" t="s">
        <v>1331</v>
      </c>
      <c r="F774" s="19" t="s">
        <v>1139</v>
      </c>
      <c r="G774" s="34">
        <v>63093333</v>
      </c>
      <c r="H774" s="18">
        <f>VLOOKUP(A774,'[2]BASE 2022'!$E$5:$AX$1380,37,0)</f>
        <v>44956</v>
      </c>
      <c r="I774" s="20" t="s">
        <v>339</v>
      </c>
      <c r="J774" s="35" t="s">
        <v>2161</v>
      </c>
      <c r="K774" s="48">
        <v>1</v>
      </c>
      <c r="L774" s="36">
        <v>4666667</v>
      </c>
      <c r="M774" s="36"/>
      <c r="N774" s="37">
        <v>67760000</v>
      </c>
      <c r="O774" s="38">
        <v>0.91825613079019075</v>
      </c>
      <c r="P774" s="22"/>
      <c r="Q774" s="23"/>
      <c r="R774" s="29"/>
    </row>
    <row r="775" spans="1:18" ht="17.25" customHeight="1" x14ac:dyDescent="0.25">
      <c r="A775" s="51">
        <v>768</v>
      </c>
      <c r="B775" s="17">
        <f>VLOOKUP(A775,'[2]BASE 2022'!$E$5:$AX$1380,18,0)</f>
        <v>44586</v>
      </c>
      <c r="C775" s="33">
        <f>VLOOKUP(A775,'[2]BASE 2022'!$E$5:$AX$1380,28,0)</f>
        <v>44587</v>
      </c>
      <c r="D775" s="26" t="str">
        <f>VLOOKUP(A775,'[2]BASE 2022'!$E$5:$AX$1380,24,0)</f>
        <v>Prestación de Servicios  de Apoyo a la Gestión</v>
      </c>
      <c r="E775" s="19" t="s">
        <v>1332</v>
      </c>
      <c r="F775" s="19" t="s">
        <v>728</v>
      </c>
      <c r="G775" s="34">
        <v>18600000</v>
      </c>
      <c r="H775" s="18">
        <f>VLOOKUP(A775,'[2]BASE 2022'!$E$5:$AX$1380,37,0)</f>
        <v>44767</v>
      </c>
      <c r="I775" s="20" t="s">
        <v>339</v>
      </c>
      <c r="J775" s="35" t="s">
        <v>2162</v>
      </c>
      <c r="K775" s="48">
        <v>0</v>
      </c>
      <c r="L775" s="36">
        <v>0</v>
      </c>
      <c r="M775" s="36"/>
      <c r="N775" s="37">
        <v>18600000</v>
      </c>
      <c r="O775" s="38">
        <v>1</v>
      </c>
      <c r="P775" s="22"/>
      <c r="Q775" s="23"/>
      <c r="R775" s="29"/>
    </row>
    <row r="776" spans="1:18" ht="17.25" customHeight="1" x14ac:dyDescent="0.25">
      <c r="A776" s="51">
        <v>769</v>
      </c>
      <c r="B776" s="17">
        <f>VLOOKUP(A776,'[2]BASE 2022'!$E$5:$AX$1380,18,0)</f>
        <v>44585</v>
      </c>
      <c r="C776" s="33">
        <f>VLOOKUP(A776,'[2]BASE 2022'!$E$5:$AX$1380,28,0)</f>
        <v>44586</v>
      </c>
      <c r="D776" s="26" t="str">
        <f>VLOOKUP(A776,'[2]BASE 2022'!$E$5:$AX$1380,24,0)</f>
        <v>Prestación de Servicios Profesionales</v>
      </c>
      <c r="E776" s="19" t="s">
        <v>519</v>
      </c>
      <c r="F776" s="19" t="s">
        <v>1140</v>
      </c>
      <c r="G776" s="34">
        <v>84975000</v>
      </c>
      <c r="H776" s="18">
        <f>VLOOKUP(A776,'[2]BASE 2022'!$E$5:$AX$1380,37,0)</f>
        <v>44956</v>
      </c>
      <c r="I776" s="20" t="s">
        <v>339</v>
      </c>
      <c r="J776" s="35" t="s">
        <v>2163</v>
      </c>
      <c r="K776" s="48">
        <v>1</v>
      </c>
      <c r="L776" s="36">
        <v>9270000</v>
      </c>
      <c r="M776" s="36"/>
      <c r="N776" s="37">
        <v>94245000</v>
      </c>
      <c r="O776" s="38">
        <v>0.91891891891891897</v>
      </c>
      <c r="P776" s="22"/>
      <c r="Q776" s="23"/>
      <c r="R776" s="29"/>
    </row>
    <row r="777" spans="1:18" ht="17.25" customHeight="1" x14ac:dyDescent="0.25">
      <c r="A777" s="51">
        <v>771</v>
      </c>
      <c r="B777" s="17">
        <f>VLOOKUP(A777,'[2]BASE 2022'!$E$5:$AX$1380,18,0)</f>
        <v>44586</v>
      </c>
      <c r="C777" s="33">
        <f>VLOOKUP(A777,'[2]BASE 2022'!$E$5:$AX$1380,28,0)</f>
        <v>44587</v>
      </c>
      <c r="D777" s="26" t="str">
        <f>VLOOKUP(A777,'[2]BASE 2022'!$E$5:$AX$1380,24,0)</f>
        <v>Prestación de Servicios Profesionales</v>
      </c>
      <c r="E777" s="19" t="s">
        <v>472</v>
      </c>
      <c r="F777" s="19" t="s">
        <v>473</v>
      </c>
      <c r="G777" s="34">
        <v>92288000</v>
      </c>
      <c r="H777" s="18">
        <f>VLOOKUP(A777,'[2]BASE 2022'!$E$5:$AX$1380,37,0)</f>
        <v>44927</v>
      </c>
      <c r="I777" s="20" t="s">
        <v>339</v>
      </c>
      <c r="J777" s="35" t="s">
        <v>2164</v>
      </c>
      <c r="K777" s="48">
        <v>0</v>
      </c>
      <c r="L777" s="36">
        <v>0</v>
      </c>
      <c r="M777" s="36"/>
      <c r="N777" s="37">
        <v>92288000</v>
      </c>
      <c r="O777" s="38">
        <v>0.99705882352941178</v>
      </c>
      <c r="P777" s="22"/>
      <c r="Q777" s="23"/>
      <c r="R777" s="29"/>
    </row>
    <row r="778" spans="1:18" ht="17.25" customHeight="1" x14ac:dyDescent="0.25">
      <c r="A778" s="51">
        <v>772</v>
      </c>
      <c r="B778" s="17">
        <f>VLOOKUP(A778,'[2]BASE 2022'!$E$5:$AX$1380,18,0)</f>
        <v>44586</v>
      </c>
      <c r="C778" s="33">
        <f>VLOOKUP(A778,'[2]BASE 2022'!$E$5:$AX$1380,28,0)</f>
        <v>44587</v>
      </c>
      <c r="D778" s="26" t="str">
        <f>VLOOKUP(A778,'[2]BASE 2022'!$E$5:$AX$1380,24,0)</f>
        <v>Prestación de Servicios Profesionales</v>
      </c>
      <c r="E778" s="19" t="s">
        <v>1333</v>
      </c>
      <c r="F778" s="19" t="s">
        <v>1141</v>
      </c>
      <c r="G778" s="34">
        <v>70246000</v>
      </c>
      <c r="H778" s="18">
        <f>VLOOKUP(A778,'[2]BASE 2022'!$E$5:$AX$1380,37,0)</f>
        <v>44932</v>
      </c>
      <c r="I778" s="20" t="s">
        <v>339</v>
      </c>
      <c r="J778" s="35" t="s">
        <v>2165</v>
      </c>
      <c r="K778" s="48">
        <v>0</v>
      </c>
      <c r="L778" s="36">
        <v>0</v>
      </c>
      <c r="M778" s="36"/>
      <c r="N778" s="37">
        <v>70246000</v>
      </c>
      <c r="O778" s="38">
        <v>0.9826086956521739</v>
      </c>
      <c r="P778" s="22"/>
      <c r="Q778" s="23"/>
      <c r="R778" s="29"/>
    </row>
    <row r="779" spans="1:18" ht="17.25" customHeight="1" x14ac:dyDescent="0.25">
      <c r="A779" s="51">
        <v>773</v>
      </c>
      <c r="B779" s="17">
        <f>VLOOKUP(A779,'[2]BASE 2022'!$E$5:$AX$1380,18,0)</f>
        <v>44586</v>
      </c>
      <c r="C779" s="33">
        <f>VLOOKUP(A779,'[2]BASE 2022'!$E$5:$AX$1380,28,0)</f>
        <v>44587</v>
      </c>
      <c r="D779" s="26" t="str">
        <f>VLOOKUP(A779,'[2]BASE 2022'!$E$5:$AX$1380,24,0)</f>
        <v>Prestación de Servicios Profesionales</v>
      </c>
      <c r="E779" s="19" t="s">
        <v>531</v>
      </c>
      <c r="F779" s="19" t="s">
        <v>197</v>
      </c>
      <c r="G779" s="34">
        <v>73325700</v>
      </c>
      <c r="H779" s="18">
        <f>VLOOKUP(A779,'[2]BASE 2022'!$E$5:$AX$1380,37,0)</f>
        <v>44930</v>
      </c>
      <c r="I779" s="20" t="s">
        <v>339</v>
      </c>
      <c r="J779" s="35" t="s">
        <v>2166</v>
      </c>
      <c r="K779" s="48">
        <v>0</v>
      </c>
      <c r="L779" s="36">
        <v>0</v>
      </c>
      <c r="M779" s="36"/>
      <c r="N779" s="37">
        <v>73325700</v>
      </c>
      <c r="O779" s="38">
        <v>0.98833819241982512</v>
      </c>
      <c r="P779" s="22"/>
      <c r="Q779" s="23"/>
      <c r="R779" s="29"/>
    </row>
    <row r="780" spans="1:18" ht="17.25" customHeight="1" x14ac:dyDescent="0.25">
      <c r="A780" s="51">
        <v>774</v>
      </c>
      <c r="B780" s="17">
        <f>VLOOKUP(A780,'[2]BASE 2022'!$E$5:$AX$1380,18,0)</f>
        <v>44585</v>
      </c>
      <c r="C780" s="33">
        <f>VLOOKUP(A780,'[2]BASE 2022'!$E$5:$AX$1380,28,0)</f>
        <v>44587</v>
      </c>
      <c r="D780" s="26" t="str">
        <f>VLOOKUP(A780,'[2]BASE 2022'!$E$5:$AX$1380,24,0)</f>
        <v>Prestación de Servicios Profesionales</v>
      </c>
      <c r="E780" s="19" t="s">
        <v>501</v>
      </c>
      <c r="F780" s="19" t="s">
        <v>250</v>
      </c>
      <c r="G780" s="34">
        <v>65739750</v>
      </c>
      <c r="H780" s="18">
        <f>VLOOKUP(A780,'[2]BASE 2022'!$E$5:$AX$1380,37,0)</f>
        <v>44936</v>
      </c>
      <c r="I780" s="20" t="s">
        <v>339</v>
      </c>
      <c r="J780" s="35" t="s">
        <v>2167</v>
      </c>
      <c r="K780" s="48">
        <v>0</v>
      </c>
      <c r="L780" s="36">
        <v>0</v>
      </c>
      <c r="M780" s="36"/>
      <c r="N780" s="37">
        <v>65739750</v>
      </c>
      <c r="O780" s="38">
        <v>0.97134670487106012</v>
      </c>
      <c r="P780" s="22"/>
      <c r="Q780" s="23"/>
      <c r="R780" s="29"/>
    </row>
    <row r="781" spans="1:18" ht="17.25" customHeight="1" x14ac:dyDescent="0.25">
      <c r="A781" s="51">
        <v>775</v>
      </c>
      <c r="B781" s="17">
        <f>VLOOKUP(A781,'[2]BASE 2022'!$E$5:$AX$1380,18,0)</f>
        <v>44586</v>
      </c>
      <c r="C781" s="33">
        <f>VLOOKUP(A781,'[2]BASE 2022'!$E$5:$AX$1380,28,0)</f>
        <v>44587</v>
      </c>
      <c r="D781" s="26" t="str">
        <f>VLOOKUP(A781,'[2]BASE 2022'!$E$5:$AX$1380,24,0)</f>
        <v>Prestación de Servicios Profesionales</v>
      </c>
      <c r="E781" s="19" t="s">
        <v>267</v>
      </c>
      <c r="F781" s="19" t="s">
        <v>1142</v>
      </c>
      <c r="G781" s="34">
        <v>145487500</v>
      </c>
      <c r="H781" s="18">
        <f>VLOOKUP(A781,'[2]BASE 2022'!$E$5:$AX$1380,37,0)</f>
        <v>44930</v>
      </c>
      <c r="I781" s="20" t="s">
        <v>339</v>
      </c>
      <c r="J781" s="35" t="s">
        <v>2168</v>
      </c>
      <c r="K781" s="48">
        <v>0</v>
      </c>
      <c r="L781" s="36">
        <v>0</v>
      </c>
      <c r="M781" s="36"/>
      <c r="N781" s="37">
        <v>145487500</v>
      </c>
      <c r="O781" s="38">
        <v>0.98833819241982512</v>
      </c>
      <c r="P781" s="22"/>
      <c r="Q781" s="23"/>
      <c r="R781" s="29"/>
    </row>
    <row r="782" spans="1:18" ht="17.25" customHeight="1" x14ac:dyDescent="0.25">
      <c r="A782" s="51">
        <v>776</v>
      </c>
      <c r="B782" s="17">
        <f>VLOOKUP(A782,'[2]BASE 2022'!$E$5:$AX$1380,18,0)</f>
        <v>44585</v>
      </c>
      <c r="C782" s="33">
        <f>VLOOKUP(A782,'[2]BASE 2022'!$E$5:$AX$1380,28,0)</f>
        <v>44587</v>
      </c>
      <c r="D782" s="26" t="str">
        <f>VLOOKUP(A782,'[2]BASE 2022'!$E$5:$AX$1380,24,0)</f>
        <v>Prestación de Servicios  de Apoyo a la Gestión</v>
      </c>
      <c r="E782" s="19" t="s">
        <v>2557</v>
      </c>
      <c r="F782" s="19" t="s">
        <v>1143</v>
      </c>
      <c r="G782" s="34">
        <v>18360000</v>
      </c>
      <c r="H782" s="18">
        <f>VLOOKUP(A782,'[2]BASE 2022'!$E$5:$AX$1380,37,0)</f>
        <v>44767</v>
      </c>
      <c r="I782" s="20" t="s">
        <v>339</v>
      </c>
      <c r="J782" s="35" t="s">
        <v>2169</v>
      </c>
      <c r="K782" s="48">
        <v>0</v>
      </c>
      <c r="L782" s="36">
        <v>0</v>
      </c>
      <c r="M782" s="36"/>
      <c r="N782" s="37">
        <v>18360000</v>
      </c>
      <c r="O782" s="38">
        <v>1</v>
      </c>
      <c r="P782" s="22"/>
      <c r="Q782" s="23"/>
      <c r="R782" s="29"/>
    </row>
    <row r="783" spans="1:18" ht="17.25" customHeight="1" x14ac:dyDescent="0.25">
      <c r="A783" s="51">
        <v>777</v>
      </c>
      <c r="B783" s="17">
        <f>VLOOKUP(A783,'[2]BASE 2022'!$E$5:$AX$1380,18,0)</f>
        <v>44585</v>
      </c>
      <c r="C783" s="33">
        <f>VLOOKUP(A783,'[2]BASE 2022'!$E$5:$AX$1380,28,0)</f>
        <v>44587</v>
      </c>
      <c r="D783" s="26" t="str">
        <f>VLOOKUP(A783,'[2]BASE 2022'!$E$5:$AX$1380,24,0)</f>
        <v>Prestación de Servicios Profesionales</v>
      </c>
      <c r="E783" s="19" t="s">
        <v>2530</v>
      </c>
      <c r="F783" s="19" t="s">
        <v>1144</v>
      </c>
      <c r="G783" s="34">
        <v>69628000</v>
      </c>
      <c r="H783" s="18">
        <f>VLOOKUP(A783,'[2]BASE 2022'!$E$5:$AX$1380,37,0)</f>
        <v>44971</v>
      </c>
      <c r="I783" s="20" t="s">
        <v>339</v>
      </c>
      <c r="J783" s="35" t="s">
        <v>2170</v>
      </c>
      <c r="K783" s="48">
        <v>0</v>
      </c>
      <c r="L783" s="36">
        <v>0</v>
      </c>
      <c r="M783" s="36"/>
      <c r="N783" s="37">
        <v>69628000</v>
      </c>
      <c r="O783" s="38">
        <v>0.8828125</v>
      </c>
      <c r="P783" s="22"/>
      <c r="Q783" s="23"/>
      <c r="R783" s="29"/>
    </row>
    <row r="784" spans="1:18" ht="17.25" customHeight="1" x14ac:dyDescent="0.25">
      <c r="A784" s="51">
        <v>778</v>
      </c>
      <c r="B784" s="17">
        <f>VLOOKUP(A784,'[2]BASE 2022'!$E$5:$AX$1380,18,0)</f>
        <v>44586</v>
      </c>
      <c r="C784" s="33">
        <f>VLOOKUP(A784,'[2]BASE 2022'!$E$5:$AX$1380,28,0)</f>
        <v>44587</v>
      </c>
      <c r="D784" s="26" t="str">
        <f>VLOOKUP(A784,'[2]BASE 2022'!$E$5:$AX$1380,24,0)</f>
        <v>Prestación de Servicios Profesionales</v>
      </c>
      <c r="E784" s="19" t="s">
        <v>1334</v>
      </c>
      <c r="F784" s="19" t="s">
        <v>1075</v>
      </c>
      <c r="G784" s="34">
        <v>58879950</v>
      </c>
      <c r="H784" s="18">
        <f>VLOOKUP(A784,'[2]BASE 2022'!$E$5:$AX$1380,37,0)</f>
        <v>44940</v>
      </c>
      <c r="I784" s="20" t="s">
        <v>339</v>
      </c>
      <c r="J784" s="35" t="s">
        <v>2171</v>
      </c>
      <c r="K784" s="48">
        <v>1</v>
      </c>
      <c r="L784" s="36">
        <v>7622000</v>
      </c>
      <c r="M784" s="36"/>
      <c r="N784" s="37">
        <v>66501950</v>
      </c>
      <c r="O784" s="38">
        <v>0.96033994334277617</v>
      </c>
      <c r="P784" s="22"/>
      <c r="Q784" s="23"/>
      <c r="R784" s="29"/>
    </row>
    <row r="785" spans="1:18" ht="17.25" customHeight="1" x14ac:dyDescent="0.25">
      <c r="A785" s="51">
        <v>779</v>
      </c>
      <c r="B785" s="17">
        <f>VLOOKUP(A785,'[2]BASE 2022'!$E$5:$AX$1380,18,0)</f>
        <v>44586</v>
      </c>
      <c r="C785" s="33">
        <f>VLOOKUP(A785,'[2]BASE 2022'!$E$5:$AX$1380,28,0)</f>
        <v>44587</v>
      </c>
      <c r="D785" s="26" t="str">
        <f>VLOOKUP(A785,'[2]BASE 2022'!$E$5:$AX$1380,24,0)</f>
        <v>Prestación de Servicios  de Apoyo a la Gestión</v>
      </c>
      <c r="E785" s="19" t="s">
        <v>1335</v>
      </c>
      <c r="F785" s="19" t="s">
        <v>311</v>
      </c>
      <c r="G785" s="34">
        <v>34917000</v>
      </c>
      <c r="H785" s="18">
        <f>VLOOKUP(A785,'[2]BASE 2022'!$E$5:$AX$1380,37,0)</f>
        <v>44930</v>
      </c>
      <c r="I785" s="20" t="s">
        <v>339</v>
      </c>
      <c r="J785" s="35" t="s">
        <v>2172</v>
      </c>
      <c r="K785" s="48">
        <v>0</v>
      </c>
      <c r="L785" s="36">
        <v>0</v>
      </c>
      <c r="M785" s="36"/>
      <c r="N785" s="37">
        <v>34917000</v>
      </c>
      <c r="O785" s="38">
        <v>0.98833819241982512</v>
      </c>
      <c r="P785" s="22"/>
      <c r="Q785" s="23"/>
      <c r="R785" s="29"/>
    </row>
    <row r="786" spans="1:18" ht="17.25" customHeight="1" x14ac:dyDescent="0.25">
      <c r="A786" s="51">
        <v>780</v>
      </c>
      <c r="B786" s="17">
        <f>VLOOKUP(A786,'[2]BASE 2022'!$E$5:$AX$1380,18,0)</f>
        <v>44586</v>
      </c>
      <c r="C786" s="33">
        <f>VLOOKUP(A786,'[2]BASE 2022'!$E$5:$AX$1380,28,0)</f>
        <v>44587</v>
      </c>
      <c r="D786" s="26" t="str">
        <f>VLOOKUP(A786,'[2]BASE 2022'!$E$5:$AX$1380,24,0)</f>
        <v>Prestación de Servicios  de Apoyo a la Gestión</v>
      </c>
      <c r="E786" s="19" t="s">
        <v>438</v>
      </c>
      <c r="F786" s="19" t="s">
        <v>158</v>
      </c>
      <c r="G786" s="34">
        <v>27583400</v>
      </c>
      <c r="H786" s="18">
        <f>VLOOKUP(A786,'[2]BASE 2022'!$E$5:$AX$1380,37,0)</f>
        <v>44940</v>
      </c>
      <c r="I786" s="20" t="s">
        <v>339</v>
      </c>
      <c r="J786" s="35" t="s">
        <v>2173</v>
      </c>
      <c r="K786" s="48">
        <v>1</v>
      </c>
      <c r="L786" s="36">
        <v>3570667</v>
      </c>
      <c r="M786" s="36"/>
      <c r="N786" s="37">
        <v>31154067</v>
      </c>
      <c r="O786" s="38">
        <v>0.96033994334277617</v>
      </c>
      <c r="P786" s="22"/>
      <c r="Q786" s="23"/>
      <c r="R786" s="29"/>
    </row>
    <row r="787" spans="1:18" ht="17.25" customHeight="1" x14ac:dyDescent="0.25">
      <c r="A787" s="51">
        <v>781</v>
      </c>
      <c r="B787" s="17">
        <f>VLOOKUP(A787,'[2]BASE 2022'!$E$5:$AX$1380,18,0)</f>
        <v>44586</v>
      </c>
      <c r="C787" s="33">
        <f>VLOOKUP(A787,'[2]BASE 2022'!$E$5:$AX$1380,28,0)</f>
        <v>44587</v>
      </c>
      <c r="D787" s="26" t="str">
        <f>VLOOKUP(A787,'[2]BASE 2022'!$E$5:$AX$1380,24,0)</f>
        <v>Prestación de Servicios Profesionales</v>
      </c>
      <c r="E787" s="19" t="s">
        <v>2451</v>
      </c>
      <c r="F787" s="19" t="s">
        <v>59</v>
      </c>
      <c r="G787" s="34">
        <v>34299000</v>
      </c>
      <c r="H787" s="18">
        <f>VLOOKUP(A787,'[2]BASE 2022'!$E$5:$AX$1380,37,0)</f>
        <v>44767</v>
      </c>
      <c r="I787" s="20" t="s">
        <v>339</v>
      </c>
      <c r="J787" s="35" t="s">
        <v>2174</v>
      </c>
      <c r="K787" s="48">
        <v>0</v>
      </c>
      <c r="L787" s="36">
        <v>0</v>
      </c>
      <c r="M787" s="36"/>
      <c r="N787" s="37">
        <v>34299000</v>
      </c>
      <c r="O787" s="38">
        <v>1</v>
      </c>
      <c r="P787" s="22"/>
      <c r="Q787" s="23"/>
      <c r="R787" s="29"/>
    </row>
    <row r="788" spans="1:18" ht="17.25" customHeight="1" x14ac:dyDescent="0.25">
      <c r="A788" s="51">
        <v>782</v>
      </c>
      <c r="B788" s="17">
        <f>VLOOKUP(A788,'[2]BASE 2022'!$E$5:$AX$1380,18,0)</f>
        <v>44586</v>
      </c>
      <c r="C788" s="33">
        <f>VLOOKUP(A788,'[2]BASE 2022'!$E$5:$AX$1380,28,0)</f>
        <v>44587</v>
      </c>
      <c r="D788" s="26" t="str">
        <f>VLOOKUP(A788,'[2]BASE 2022'!$E$5:$AX$1380,24,0)</f>
        <v>Prestación de Servicios Profesionales</v>
      </c>
      <c r="E788" s="19" t="s">
        <v>2531</v>
      </c>
      <c r="F788" s="19" t="s">
        <v>823</v>
      </c>
      <c r="G788" s="34">
        <v>80300000</v>
      </c>
      <c r="H788" s="18">
        <f>VLOOKUP(A788,'[2]BASE 2022'!$E$5:$AX$1380,37,0)</f>
        <v>44920</v>
      </c>
      <c r="I788" s="20" t="s">
        <v>339</v>
      </c>
      <c r="J788" s="35" t="s">
        <v>2175</v>
      </c>
      <c r="K788" s="48">
        <v>0</v>
      </c>
      <c r="L788" s="36">
        <v>0</v>
      </c>
      <c r="M788" s="36"/>
      <c r="N788" s="37">
        <v>80300000</v>
      </c>
      <c r="O788" s="38">
        <v>1</v>
      </c>
      <c r="P788" s="22"/>
      <c r="Q788" s="23"/>
      <c r="R788" s="29"/>
    </row>
    <row r="789" spans="1:18" ht="17.25" customHeight="1" x14ac:dyDescent="0.25">
      <c r="A789" s="51">
        <v>783</v>
      </c>
      <c r="B789" s="17">
        <f>VLOOKUP(A789,'[2]BASE 2022'!$E$5:$AX$1380,18,0)</f>
        <v>44586</v>
      </c>
      <c r="C789" s="33">
        <f>VLOOKUP(A789,'[2]BASE 2022'!$E$5:$AX$1380,28,0)</f>
        <v>44589</v>
      </c>
      <c r="D789" s="26" t="str">
        <f>VLOOKUP(A789,'[2]BASE 2022'!$E$5:$AX$1380,24,0)</f>
        <v>Prestación de Servicios Profesionales</v>
      </c>
      <c r="E789" s="19" t="s">
        <v>1336</v>
      </c>
      <c r="F789" s="19" t="s">
        <v>1145</v>
      </c>
      <c r="G789" s="34">
        <v>58300000</v>
      </c>
      <c r="H789" s="18">
        <f>VLOOKUP(A789,'[2]BASE 2022'!$E$5:$AX$1380,37,0)</f>
        <v>44922</v>
      </c>
      <c r="I789" s="20" t="s">
        <v>339</v>
      </c>
      <c r="J789" s="35" t="s">
        <v>2176</v>
      </c>
      <c r="K789" s="48">
        <v>0</v>
      </c>
      <c r="L789" s="36">
        <v>0</v>
      </c>
      <c r="M789" s="36"/>
      <c r="N789" s="37">
        <v>58300000</v>
      </c>
      <c r="O789" s="38">
        <v>1</v>
      </c>
      <c r="P789" s="22"/>
      <c r="Q789" s="23"/>
      <c r="R789" s="29"/>
    </row>
    <row r="790" spans="1:18" ht="17.25" customHeight="1" x14ac:dyDescent="0.25">
      <c r="A790" s="51">
        <v>784</v>
      </c>
      <c r="B790" s="17">
        <f>VLOOKUP(A790,'[2]BASE 2022'!$E$5:$AX$1380,18,0)</f>
        <v>44586</v>
      </c>
      <c r="C790" s="33">
        <f>VLOOKUP(A790,'[2]BASE 2022'!$E$5:$AX$1380,28,0)</f>
        <v>44588</v>
      </c>
      <c r="D790" s="26" t="str">
        <f>VLOOKUP(A790,'[2]BASE 2022'!$E$5:$AX$1380,24,0)</f>
        <v>Prestación de Servicios Profesionales</v>
      </c>
      <c r="E790" s="19" t="s">
        <v>1337</v>
      </c>
      <c r="F790" s="19" t="s">
        <v>724</v>
      </c>
      <c r="G790" s="34">
        <v>67980000</v>
      </c>
      <c r="H790" s="18">
        <f>VLOOKUP(A790,'[2]BASE 2022'!$E$5:$AX$1380,37,0)</f>
        <v>44921</v>
      </c>
      <c r="I790" s="20" t="s">
        <v>339</v>
      </c>
      <c r="J790" s="35" t="s">
        <v>2177</v>
      </c>
      <c r="K790" s="48">
        <v>0</v>
      </c>
      <c r="L790" s="36">
        <v>0</v>
      </c>
      <c r="M790" s="36"/>
      <c r="N790" s="37">
        <v>67980000</v>
      </c>
      <c r="O790" s="38">
        <v>1</v>
      </c>
      <c r="P790" s="22"/>
      <c r="Q790" s="23"/>
      <c r="R790" s="29"/>
    </row>
    <row r="791" spans="1:18" ht="17.25" customHeight="1" x14ac:dyDescent="0.25">
      <c r="A791" s="51">
        <v>785</v>
      </c>
      <c r="B791" s="17">
        <f>VLOOKUP(A791,'[2]BASE 2022'!$E$5:$AX$1380,18,0)</f>
        <v>44586</v>
      </c>
      <c r="C791" s="33">
        <f>VLOOKUP(A791,'[2]BASE 2022'!$E$5:$AX$1380,28,0)</f>
        <v>44588</v>
      </c>
      <c r="D791" s="26" t="str">
        <f>VLOOKUP(A791,'[2]BASE 2022'!$E$5:$AX$1380,24,0)</f>
        <v>Prestación de Servicios Profesionales</v>
      </c>
      <c r="E791" s="19" t="s">
        <v>37</v>
      </c>
      <c r="F791" s="19" t="s">
        <v>1146</v>
      </c>
      <c r="G791" s="34">
        <v>138457000</v>
      </c>
      <c r="H791" s="18">
        <f>VLOOKUP(A791,'[2]BASE 2022'!$E$5:$AX$1380,37,0)</f>
        <v>44956</v>
      </c>
      <c r="I791" s="20" t="s">
        <v>339</v>
      </c>
      <c r="J791" s="35" t="s">
        <v>2178</v>
      </c>
      <c r="K791" s="48">
        <v>1</v>
      </c>
      <c r="L791" s="36">
        <v>14265267</v>
      </c>
      <c r="M791" s="36"/>
      <c r="N791" s="37">
        <v>152722267</v>
      </c>
      <c r="O791" s="38">
        <v>0.91847826086956519</v>
      </c>
      <c r="P791" s="22"/>
      <c r="Q791" s="23"/>
      <c r="R791" s="29"/>
    </row>
    <row r="792" spans="1:18" ht="17.25" customHeight="1" x14ac:dyDescent="0.25">
      <c r="A792" s="51">
        <v>786</v>
      </c>
      <c r="B792" s="17">
        <f>VLOOKUP(A792,'[2]BASE 2022'!$E$5:$AX$1380,18,0)</f>
        <v>44586</v>
      </c>
      <c r="C792" s="33">
        <f>VLOOKUP(A792,'[2]BASE 2022'!$E$5:$AX$1380,28,0)</f>
        <v>44587</v>
      </c>
      <c r="D792" s="26" t="str">
        <f>VLOOKUP(A792,'[2]BASE 2022'!$E$5:$AX$1380,24,0)</f>
        <v>Prestación de Servicios Profesionales</v>
      </c>
      <c r="E792" s="19" t="s">
        <v>1338</v>
      </c>
      <c r="F792" s="19" t="s">
        <v>1147</v>
      </c>
      <c r="G792" s="34">
        <v>52500000</v>
      </c>
      <c r="H792" s="18">
        <f>VLOOKUP(A792,'[2]BASE 2022'!$E$5:$AX$1380,37,0)</f>
        <v>44736</v>
      </c>
      <c r="I792" s="20" t="s">
        <v>339</v>
      </c>
      <c r="J792" s="35" t="s">
        <v>2179</v>
      </c>
      <c r="K792" s="48">
        <v>0</v>
      </c>
      <c r="L792" s="36">
        <v>0</v>
      </c>
      <c r="M792" s="36">
        <v>17733333</v>
      </c>
      <c r="N792" s="37">
        <v>34766667</v>
      </c>
      <c r="O792" s="38">
        <v>1</v>
      </c>
      <c r="P792" s="22"/>
      <c r="Q792" s="23"/>
      <c r="R792" s="29"/>
    </row>
    <row r="793" spans="1:18" ht="17.25" customHeight="1" x14ac:dyDescent="0.25">
      <c r="A793" s="51">
        <v>787</v>
      </c>
      <c r="B793" s="17">
        <f>VLOOKUP(A793,'[2]BASE 2022'!$E$5:$AX$1380,18,0)</f>
        <v>44586</v>
      </c>
      <c r="C793" s="33">
        <f>VLOOKUP(A793,'[2]BASE 2022'!$E$5:$AX$1380,28,0)</f>
        <v>44589</v>
      </c>
      <c r="D793" s="26" t="str">
        <f>VLOOKUP(A793,'[2]BASE 2022'!$E$5:$AX$1380,24,0)</f>
        <v>Prestación de Servicios Profesionales</v>
      </c>
      <c r="E793" s="19" t="s">
        <v>1339</v>
      </c>
      <c r="F793" s="19" t="s">
        <v>1148</v>
      </c>
      <c r="G793" s="34">
        <v>41715000</v>
      </c>
      <c r="H793" s="18">
        <f>VLOOKUP(A793,'[2]BASE 2022'!$E$5:$AX$1380,37,0)</f>
        <v>44861</v>
      </c>
      <c r="I793" s="20" t="s">
        <v>339</v>
      </c>
      <c r="J793" s="35" t="s">
        <v>2180</v>
      </c>
      <c r="K793" s="48">
        <v>0</v>
      </c>
      <c r="L793" s="36">
        <v>0</v>
      </c>
      <c r="M793" s="36"/>
      <c r="N793" s="37">
        <v>41715000</v>
      </c>
      <c r="O793" s="38">
        <v>1</v>
      </c>
      <c r="P793" s="22"/>
      <c r="Q793" s="23"/>
      <c r="R793" s="29"/>
    </row>
    <row r="794" spans="1:18" ht="17.25" customHeight="1" x14ac:dyDescent="0.25">
      <c r="A794" s="51">
        <v>788</v>
      </c>
      <c r="B794" s="17">
        <f>VLOOKUP(A794,'[2]BASE 2022'!$E$5:$AX$1380,18,0)</f>
        <v>44585</v>
      </c>
      <c r="C794" s="33">
        <f>VLOOKUP(A794,'[2]BASE 2022'!$E$5:$AX$1380,28,0)</f>
        <v>44587</v>
      </c>
      <c r="D794" s="26" t="str">
        <f>VLOOKUP(A794,'[2]BASE 2022'!$E$5:$AX$1380,24,0)</f>
        <v>Prestación de Servicios  de Apoyo a la Gestión</v>
      </c>
      <c r="E794" s="19" t="s">
        <v>1340</v>
      </c>
      <c r="F794" s="19" t="s">
        <v>1149</v>
      </c>
      <c r="G794" s="34">
        <v>24903000</v>
      </c>
      <c r="H794" s="18">
        <f>VLOOKUP(A794,'[2]BASE 2022'!$E$5:$AX$1380,37,0)</f>
        <v>44859</v>
      </c>
      <c r="I794" s="20" t="s">
        <v>339</v>
      </c>
      <c r="J794" s="35" t="s">
        <v>2181</v>
      </c>
      <c r="K794" s="48">
        <v>0</v>
      </c>
      <c r="L794" s="36">
        <v>0</v>
      </c>
      <c r="M794" s="36"/>
      <c r="N794" s="37">
        <v>24903000</v>
      </c>
      <c r="O794" s="38">
        <v>1</v>
      </c>
      <c r="P794" s="22"/>
      <c r="Q794" s="23"/>
      <c r="R794" s="29"/>
    </row>
    <row r="795" spans="1:18" ht="17.25" customHeight="1" x14ac:dyDescent="0.25">
      <c r="A795" s="51">
        <v>789</v>
      </c>
      <c r="B795" s="17">
        <f>VLOOKUP(A795,'[2]BASE 2022'!$E$5:$AX$1380,18,0)</f>
        <v>44586</v>
      </c>
      <c r="C795" s="33">
        <f>VLOOKUP(A795,'[2]BASE 2022'!$E$5:$AX$1380,28,0)</f>
        <v>44588</v>
      </c>
      <c r="D795" s="26" t="str">
        <f>VLOOKUP(A795,'[2]BASE 2022'!$E$5:$AX$1380,24,0)</f>
        <v>Prestación de Servicios Profesionales</v>
      </c>
      <c r="E795" s="19" t="s">
        <v>47</v>
      </c>
      <c r="F795" s="19" t="s">
        <v>1150</v>
      </c>
      <c r="G795" s="34">
        <v>93000000</v>
      </c>
      <c r="H795" s="18">
        <f>VLOOKUP(A795,'[2]BASE 2022'!$E$5:$AX$1380,37,0)</f>
        <v>44925</v>
      </c>
      <c r="I795" s="20" t="s">
        <v>339</v>
      </c>
      <c r="J795" s="35" t="s">
        <v>2182</v>
      </c>
      <c r="K795" s="48">
        <v>1</v>
      </c>
      <c r="L795" s="36">
        <v>10540000</v>
      </c>
      <c r="M795" s="36"/>
      <c r="N795" s="37">
        <v>103540000</v>
      </c>
      <c r="O795" s="38">
        <v>1</v>
      </c>
      <c r="P795" s="22"/>
      <c r="Q795" s="23"/>
      <c r="R795" s="29"/>
    </row>
    <row r="796" spans="1:18" ht="17.25" customHeight="1" x14ac:dyDescent="0.25">
      <c r="A796" s="51">
        <v>790</v>
      </c>
      <c r="B796" s="17">
        <f>VLOOKUP(A796,'[2]BASE 2022'!$E$5:$AX$1380,18,0)</f>
        <v>44586</v>
      </c>
      <c r="C796" s="33">
        <f>VLOOKUP(A796,'[2]BASE 2022'!$E$5:$AX$1380,28,0)</f>
        <v>44587</v>
      </c>
      <c r="D796" s="26" t="str">
        <f>VLOOKUP(A796,'[2]BASE 2022'!$E$5:$AX$1380,24,0)</f>
        <v>Prestación de Servicios Profesionales</v>
      </c>
      <c r="E796" s="19" t="s">
        <v>1341</v>
      </c>
      <c r="F796" s="19" t="s">
        <v>1151</v>
      </c>
      <c r="G796" s="34">
        <v>61600000</v>
      </c>
      <c r="H796" s="18">
        <f>VLOOKUP(A796,'[2]BASE 2022'!$E$5:$AX$1380,37,0)</f>
        <v>44925</v>
      </c>
      <c r="I796" s="20" t="s">
        <v>339</v>
      </c>
      <c r="J796" s="35" t="s">
        <v>2183</v>
      </c>
      <c r="K796" s="48">
        <v>1</v>
      </c>
      <c r="L796" s="36">
        <v>6533333</v>
      </c>
      <c r="M796" s="36"/>
      <c r="N796" s="37">
        <v>68133333</v>
      </c>
      <c r="O796" s="38">
        <v>1</v>
      </c>
      <c r="P796" s="22"/>
      <c r="Q796" s="23"/>
      <c r="R796" s="29"/>
    </row>
    <row r="797" spans="1:18" ht="17.25" customHeight="1" x14ac:dyDescent="0.25">
      <c r="A797" s="51">
        <v>791</v>
      </c>
      <c r="B797" s="17">
        <f>VLOOKUP(A797,'[2]BASE 2022'!$E$5:$AX$1380,18,0)</f>
        <v>44586</v>
      </c>
      <c r="C797" s="33">
        <f>VLOOKUP(A797,'[2]BASE 2022'!$E$5:$AX$1380,28,0)</f>
        <v>44593</v>
      </c>
      <c r="D797" s="26" t="str">
        <f>VLOOKUP(A797,'[2]BASE 2022'!$E$5:$AX$1380,24,0)</f>
        <v>Prestación de Servicios Profesionales</v>
      </c>
      <c r="E797" s="19" t="s">
        <v>1342</v>
      </c>
      <c r="F797" s="19" t="s">
        <v>1152</v>
      </c>
      <c r="G797" s="34">
        <v>66500000</v>
      </c>
      <c r="H797" s="18">
        <f>VLOOKUP(A797,'[2]BASE 2022'!$E$5:$AX$1380,37,0)</f>
        <v>44925</v>
      </c>
      <c r="I797" s="20" t="s">
        <v>339</v>
      </c>
      <c r="J797" s="35" t="s">
        <v>2184</v>
      </c>
      <c r="K797" s="48">
        <v>1</v>
      </c>
      <c r="L797" s="36">
        <v>10500000</v>
      </c>
      <c r="M797" s="36"/>
      <c r="N797" s="37">
        <v>77000000</v>
      </c>
      <c r="O797" s="38">
        <v>1</v>
      </c>
      <c r="P797" s="22"/>
      <c r="Q797" s="23"/>
      <c r="R797" s="29"/>
    </row>
    <row r="798" spans="1:18" ht="17.25" customHeight="1" x14ac:dyDescent="0.25">
      <c r="A798" s="51">
        <v>792</v>
      </c>
      <c r="B798" s="17">
        <f>VLOOKUP(A798,'[2]BASE 2022'!$E$5:$AX$1380,18,0)</f>
        <v>44586</v>
      </c>
      <c r="C798" s="33">
        <f>VLOOKUP(A798,'[2]BASE 2022'!$E$5:$AX$1380,28,0)</f>
        <v>44587</v>
      </c>
      <c r="D798" s="26" t="str">
        <f>VLOOKUP(A798,'[2]BASE 2022'!$E$5:$AX$1380,24,0)</f>
        <v>Prestación de Servicios Profesionales</v>
      </c>
      <c r="E798" s="19" t="s">
        <v>1343</v>
      </c>
      <c r="F798" s="19" t="s">
        <v>1153</v>
      </c>
      <c r="G798" s="34">
        <v>52250000</v>
      </c>
      <c r="H798" s="18">
        <f>VLOOKUP(A798,'[2]BASE 2022'!$E$5:$AX$1380,37,0)</f>
        <v>44956</v>
      </c>
      <c r="I798" s="20" t="s">
        <v>339</v>
      </c>
      <c r="J798" s="35" t="s">
        <v>2185</v>
      </c>
      <c r="K798" s="48">
        <v>1</v>
      </c>
      <c r="L798" s="36">
        <v>9166667</v>
      </c>
      <c r="M798" s="36"/>
      <c r="N798" s="37">
        <v>61416667</v>
      </c>
      <c r="O798" s="38">
        <v>0.91869918699186992</v>
      </c>
      <c r="P798" s="22"/>
      <c r="Q798" s="23"/>
      <c r="R798" s="29"/>
    </row>
    <row r="799" spans="1:18" ht="17.25" customHeight="1" x14ac:dyDescent="0.25">
      <c r="A799" s="51">
        <v>793</v>
      </c>
      <c r="B799" s="17">
        <f>VLOOKUP(A799,'[2]BASE 2022'!$E$5:$AX$1380,18,0)</f>
        <v>44586</v>
      </c>
      <c r="C799" s="33">
        <f>VLOOKUP(A799,'[2]BASE 2022'!$E$5:$AX$1380,28,0)</f>
        <v>44587</v>
      </c>
      <c r="D799" s="26" t="str">
        <f>VLOOKUP(A799,'[2]BASE 2022'!$E$5:$AX$1380,24,0)</f>
        <v>Prestación de Servicios Profesionales</v>
      </c>
      <c r="E799" s="19" t="s">
        <v>1344</v>
      </c>
      <c r="F799" s="19" t="s">
        <v>1154</v>
      </c>
      <c r="G799" s="34">
        <v>33000000</v>
      </c>
      <c r="H799" s="18">
        <f>VLOOKUP(A799,'[2]BASE 2022'!$E$5:$AX$1380,37,0)</f>
        <v>44736</v>
      </c>
      <c r="I799" s="20" t="s">
        <v>339</v>
      </c>
      <c r="J799" s="35" t="s">
        <v>2186</v>
      </c>
      <c r="K799" s="48">
        <v>0</v>
      </c>
      <c r="L799" s="36">
        <v>0</v>
      </c>
      <c r="M799" s="36">
        <v>5683333</v>
      </c>
      <c r="N799" s="37">
        <v>27316667</v>
      </c>
      <c r="O799" s="38">
        <v>1</v>
      </c>
      <c r="P799" s="22"/>
      <c r="Q799" s="23"/>
      <c r="R799" s="29"/>
    </row>
    <row r="800" spans="1:18" ht="17.25" customHeight="1" x14ac:dyDescent="0.25">
      <c r="A800" s="51">
        <v>794</v>
      </c>
      <c r="B800" s="17">
        <f>VLOOKUP(A800,'[2]BASE 2022'!$E$5:$AX$1380,18,0)</f>
        <v>44587</v>
      </c>
      <c r="C800" s="33">
        <f>VLOOKUP(A800,'[2]BASE 2022'!$E$5:$AX$1380,28,0)</f>
        <v>44588</v>
      </c>
      <c r="D800" s="26" t="str">
        <f>VLOOKUP(A800,'[2]BASE 2022'!$E$5:$AX$1380,24,0)</f>
        <v>Prestación de Servicios Profesionales</v>
      </c>
      <c r="E800" s="19" t="s">
        <v>1345</v>
      </c>
      <c r="F800" s="19" t="s">
        <v>1155</v>
      </c>
      <c r="G800" s="34">
        <v>67980000</v>
      </c>
      <c r="H800" s="18">
        <f>VLOOKUP(A800,'[2]BASE 2022'!$E$5:$AX$1380,37,0)</f>
        <v>44921</v>
      </c>
      <c r="I800" s="20" t="s">
        <v>339</v>
      </c>
      <c r="J800" s="35" t="s">
        <v>2187</v>
      </c>
      <c r="K800" s="48">
        <v>0</v>
      </c>
      <c r="L800" s="36">
        <v>0</v>
      </c>
      <c r="M800" s="36"/>
      <c r="N800" s="37">
        <v>67980000</v>
      </c>
      <c r="O800" s="38">
        <v>1</v>
      </c>
      <c r="P800" s="22"/>
      <c r="Q800" s="23"/>
      <c r="R800" s="29"/>
    </row>
    <row r="801" spans="1:18" ht="17.25" customHeight="1" x14ac:dyDescent="0.25">
      <c r="A801" s="51">
        <v>795</v>
      </c>
      <c r="B801" s="17">
        <f>VLOOKUP(A801,'[2]BASE 2022'!$E$5:$AX$1380,18,0)</f>
        <v>44586</v>
      </c>
      <c r="C801" s="33">
        <f>VLOOKUP(A801,'[2]BASE 2022'!$E$5:$AX$1380,28,0)</f>
        <v>44588</v>
      </c>
      <c r="D801" s="26" t="str">
        <f>VLOOKUP(A801,'[2]BASE 2022'!$E$5:$AX$1380,24,0)</f>
        <v>Prestación de Servicios  de Apoyo a la Gestión</v>
      </c>
      <c r="E801" s="19" t="s">
        <v>1346</v>
      </c>
      <c r="F801" s="19" t="s">
        <v>324</v>
      </c>
      <c r="G801" s="34">
        <v>20400000</v>
      </c>
      <c r="H801" s="18">
        <f>VLOOKUP(A801,'[2]BASE 2022'!$E$5:$AX$1380,37,0)</f>
        <v>44768</v>
      </c>
      <c r="I801" s="20" t="s">
        <v>339</v>
      </c>
      <c r="J801" s="35" t="s">
        <v>2188</v>
      </c>
      <c r="K801" s="48">
        <v>0</v>
      </c>
      <c r="L801" s="36">
        <v>0</v>
      </c>
      <c r="M801" s="36"/>
      <c r="N801" s="37">
        <v>20400000</v>
      </c>
      <c r="O801" s="38">
        <v>1</v>
      </c>
      <c r="P801" s="22"/>
      <c r="Q801" s="23"/>
      <c r="R801" s="29"/>
    </row>
    <row r="802" spans="1:18" ht="17.25" customHeight="1" x14ac:dyDescent="0.25">
      <c r="A802" s="51">
        <v>796</v>
      </c>
      <c r="B802" s="17">
        <f>VLOOKUP(A802,'[2]BASE 2022'!$E$5:$AX$1380,18,0)</f>
        <v>44587</v>
      </c>
      <c r="C802" s="33">
        <f>VLOOKUP(A802,'[2]BASE 2022'!$E$5:$AX$1380,28,0)</f>
        <v>44588</v>
      </c>
      <c r="D802" s="26" t="str">
        <f>VLOOKUP(A802,'[2]BASE 2022'!$E$5:$AX$1380,24,0)</f>
        <v>Prestación de Servicios Profesionales</v>
      </c>
      <c r="E802" s="19" t="s">
        <v>266</v>
      </c>
      <c r="F802" s="19" t="s">
        <v>1075</v>
      </c>
      <c r="G802" s="34">
        <v>34299000</v>
      </c>
      <c r="H802" s="18">
        <f>VLOOKUP(A802,'[2]BASE 2022'!$E$5:$AX$1380,37,0)</f>
        <v>44768</v>
      </c>
      <c r="I802" s="20" t="s">
        <v>339</v>
      </c>
      <c r="J802" s="35" t="s">
        <v>2189</v>
      </c>
      <c r="K802" s="48">
        <v>0</v>
      </c>
      <c r="L802" s="36">
        <v>0</v>
      </c>
      <c r="M802" s="36"/>
      <c r="N802" s="37">
        <v>34299000</v>
      </c>
      <c r="O802" s="38">
        <v>1</v>
      </c>
      <c r="P802" s="22"/>
      <c r="Q802" s="23"/>
      <c r="R802" s="29"/>
    </row>
    <row r="803" spans="1:18" ht="17.25" customHeight="1" x14ac:dyDescent="0.25">
      <c r="A803" s="51">
        <v>797</v>
      </c>
      <c r="B803" s="17">
        <f>VLOOKUP(A803,'[2]BASE 2022'!$E$5:$AX$1380,18,0)</f>
        <v>44586</v>
      </c>
      <c r="C803" s="33">
        <f>VLOOKUP(A803,'[2]BASE 2022'!$E$5:$AX$1380,28,0)</f>
        <v>44593</v>
      </c>
      <c r="D803" s="26" t="str">
        <f>VLOOKUP(A803,'[2]BASE 2022'!$E$5:$AX$1380,24,0)</f>
        <v>Prestación de Servicios Profesionales</v>
      </c>
      <c r="E803" s="19" t="s">
        <v>1347</v>
      </c>
      <c r="F803" s="19" t="s">
        <v>1156</v>
      </c>
      <c r="G803" s="34">
        <v>34299000</v>
      </c>
      <c r="H803" s="18">
        <f>VLOOKUP(A803,'[2]BASE 2022'!$E$5:$AX$1380,37,0)</f>
        <v>44773</v>
      </c>
      <c r="I803" s="20" t="s">
        <v>339</v>
      </c>
      <c r="J803" s="35" t="s">
        <v>2190</v>
      </c>
      <c r="K803" s="48">
        <v>0</v>
      </c>
      <c r="L803" s="36">
        <v>0</v>
      </c>
      <c r="M803" s="36"/>
      <c r="N803" s="37">
        <v>34299000</v>
      </c>
      <c r="O803" s="38">
        <v>1</v>
      </c>
      <c r="P803" s="22"/>
      <c r="Q803" s="23"/>
      <c r="R803" s="29"/>
    </row>
    <row r="804" spans="1:18" ht="17.25" customHeight="1" x14ac:dyDescent="0.25">
      <c r="A804" s="51">
        <v>798</v>
      </c>
      <c r="B804" s="17">
        <f>VLOOKUP(A804,'[2]BASE 2022'!$E$5:$AX$1380,18,0)</f>
        <v>44587</v>
      </c>
      <c r="C804" s="33">
        <f>VLOOKUP(A804,'[2]BASE 2022'!$E$5:$AX$1380,28,0)</f>
        <v>44588</v>
      </c>
      <c r="D804" s="26" t="str">
        <f>VLOOKUP(A804,'[2]BASE 2022'!$E$5:$AX$1380,24,0)</f>
        <v>Prestación de Servicios  de Apoyo a la Gestión</v>
      </c>
      <c r="E804" s="19" t="s">
        <v>2910</v>
      </c>
      <c r="F804" s="19" t="s">
        <v>1157</v>
      </c>
      <c r="G804" s="34">
        <v>45100000</v>
      </c>
      <c r="H804" s="18">
        <f>VLOOKUP(A804,'[2]BASE 2022'!$E$5:$AX$1380,37,0)</f>
        <v>44956</v>
      </c>
      <c r="I804" s="20" t="s">
        <v>339</v>
      </c>
      <c r="J804" s="35" t="s">
        <v>2191</v>
      </c>
      <c r="K804" s="48">
        <v>1</v>
      </c>
      <c r="L804" s="36">
        <v>4646667</v>
      </c>
      <c r="M804" s="36"/>
      <c r="N804" s="37">
        <v>49746667</v>
      </c>
      <c r="O804" s="38">
        <v>0.91847826086956519</v>
      </c>
      <c r="P804" s="22"/>
      <c r="Q804" s="23"/>
      <c r="R804" s="29"/>
    </row>
    <row r="805" spans="1:18" ht="17.25" customHeight="1" x14ac:dyDescent="0.25">
      <c r="A805" s="51">
        <v>799</v>
      </c>
      <c r="B805" s="17">
        <f>VLOOKUP(A805,'[2]BASE 2022'!$E$5:$AX$1380,18,0)</f>
        <v>44586</v>
      </c>
      <c r="C805" s="33">
        <f>VLOOKUP(A805,'[2]BASE 2022'!$E$5:$AX$1380,28,0)</f>
        <v>44588</v>
      </c>
      <c r="D805" s="26" t="str">
        <f>VLOOKUP(A805,'[2]BASE 2022'!$E$5:$AX$1380,24,0)</f>
        <v>Prestación de Servicios  de Apoyo a la Gestión</v>
      </c>
      <c r="E805" s="19" t="s">
        <v>1348</v>
      </c>
      <c r="F805" s="19" t="s">
        <v>1158</v>
      </c>
      <c r="G805" s="34">
        <v>44000000</v>
      </c>
      <c r="H805" s="18">
        <f>VLOOKUP(A805,'[2]BASE 2022'!$E$5:$AX$1380,37,0)</f>
        <v>44925</v>
      </c>
      <c r="I805" s="20" t="s">
        <v>339</v>
      </c>
      <c r="J805" s="35" t="s">
        <v>2192</v>
      </c>
      <c r="K805" s="48">
        <v>1</v>
      </c>
      <c r="L805" s="36">
        <v>533333</v>
      </c>
      <c r="M805" s="36"/>
      <c r="N805" s="37">
        <v>44533333</v>
      </c>
      <c r="O805" s="38">
        <v>1</v>
      </c>
      <c r="P805" s="22"/>
      <c r="Q805" s="23"/>
      <c r="R805" s="29"/>
    </row>
    <row r="806" spans="1:18" ht="17.25" customHeight="1" x14ac:dyDescent="0.25">
      <c r="A806" s="51">
        <v>800</v>
      </c>
      <c r="B806" s="17">
        <f>VLOOKUP(A806,'[2]BASE 2022'!$E$5:$AX$1380,18,0)</f>
        <v>44587</v>
      </c>
      <c r="C806" s="33">
        <f>VLOOKUP(A806,'[2]BASE 2022'!$E$5:$AX$1380,28,0)</f>
        <v>44593</v>
      </c>
      <c r="D806" s="26" t="str">
        <f>VLOOKUP(A806,'[2]BASE 2022'!$E$5:$AX$1380,24,0)</f>
        <v>Prestación de Servicios Profesionales</v>
      </c>
      <c r="E806" s="19" t="s">
        <v>1349</v>
      </c>
      <c r="F806" s="19" t="s">
        <v>1159</v>
      </c>
      <c r="G806" s="34">
        <v>63000000</v>
      </c>
      <c r="H806" s="18">
        <f>VLOOKUP(A806,'[2]BASE 2022'!$E$5:$AX$1380,37,0)</f>
        <v>44910</v>
      </c>
      <c r="I806" s="20" t="s">
        <v>339</v>
      </c>
      <c r="J806" s="35" t="s">
        <v>2193</v>
      </c>
      <c r="K806" s="48">
        <v>1</v>
      </c>
      <c r="L806" s="36">
        <v>31500000</v>
      </c>
      <c r="M806" s="36"/>
      <c r="N806" s="37">
        <v>94500000</v>
      </c>
      <c r="O806" s="38">
        <v>1</v>
      </c>
      <c r="P806" s="22"/>
      <c r="Q806" s="23"/>
      <c r="R806" s="29"/>
    </row>
    <row r="807" spans="1:18" ht="17.25" customHeight="1" x14ac:dyDescent="0.25">
      <c r="A807" s="51">
        <v>801</v>
      </c>
      <c r="B807" s="17">
        <f>VLOOKUP(A807,'[2]BASE 2022'!$E$5:$AX$1380,18,0)</f>
        <v>44587</v>
      </c>
      <c r="C807" s="33">
        <f>VLOOKUP(A807,'[2]BASE 2022'!$E$5:$AX$1380,28,0)</f>
        <v>44588</v>
      </c>
      <c r="D807" s="26" t="str">
        <f>VLOOKUP(A807,'[2]BASE 2022'!$E$5:$AX$1380,24,0)</f>
        <v>Prestación de Servicios Profesionales</v>
      </c>
      <c r="E807" s="19" t="s">
        <v>1350</v>
      </c>
      <c r="F807" s="19" t="s">
        <v>1160</v>
      </c>
      <c r="G807" s="34">
        <v>71379000</v>
      </c>
      <c r="H807" s="18">
        <f>VLOOKUP(A807,'[2]BASE 2022'!$E$5:$AX$1380,37,0)</f>
        <v>44921</v>
      </c>
      <c r="I807" s="20" t="s">
        <v>339</v>
      </c>
      <c r="J807" s="35" t="s">
        <v>2194</v>
      </c>
      <c r="K807" s="48">
        <v>0</v>
      </c>
      <c r="L807" s="36">
        <v>0</v>
      </c>
      <c r="M807" s="36"/>
      <c r="N807" s="37">
        <v>71379000</v>
      </c>
      <c r="O807" s="38">
        <v>1</v>
      </c>
      <c r="P807" s="22"/>
      <c r="Q807" s="23"/>
      <c r="R807" s="29"/>
    </row>
    <row r="808" spans="1:18" ht="17.25" customHeight="1" x14ac:dyDescent="0.25">
      <c r="A808" s="51">
        <v>802</v>
      </c>
      <c r="B808" s="17">
        <f>VLOOKUP(A808,'[2]BASE 2022'!$E$5:$AX$1380,18,0)</f>
        <v>44586</v>
      </c>
      <c r="C808" s="33">
        <f>VLOOKUP(A808,'[2]BASE 2022'!$E$5:$AX$1380,28,0)</f>
        <v>44588</v>
      </c>
      <c r="D808" s="26" t="str">
        <f>VLOOKUP(A808,'[2]BASE 2022'!$E$5:$AX$1380,24,0)</f>
        <v>Prestación de Servicios  de Apoyo a la Gestión</v>
      </c>
      <c r="E808" s="19" t="s">
        <v>1351</v>
      </c>
      <c r="F808" s="19" t="s">
        <v>1161</v>
      </c>
      <c r="G808" s="34">
        <v>44000000</v>
      </c>
      <c r="H808" s="18">
        <f>VLOOKUP(A808,'[2]BASE 2022'!$E$5:$AX$1380,37,0)</f>
        <v>44996</v>
      </c>
      <c r="I808" s="20" t="s">
        <v>339</v>
      </c>
      <c r="J808" s="35" t="s">
        <v>2195</v>
      </c>
      <c r="K808" s="48">
        <v>1</v>
      </c>
      <c r="L808" s="36">
        <v>10000000</v>
      </c>
      <c r="M808" s="36"/>
      <c r="N808" s="37">
        <v>54000000</v>
      </c>
      <c r="O808" s="38">
        <v>0.82843137254901966</v>
      </c>
      <c r="P808" s="22"/>
      <c r="Q808" s="23"/>
      <c r="R808" s="29"/>
    </row>
    <row r="809" spans="1:18" ht="17.25" customHeight="1" x14ac:dyDescent="0.25">
      <c r="A809" s="51">
        <v>803</v>
      </c>
      <c r="B809" s="17">
        <f>VLOOKUP(A809,'[2]BASE 2022'!$E$5:$AX$1380,18,0)</f>
        <v>44586</v>
      </c>
      <c r="C809" s="33">
        <f>VLOOKUP(A809,'[2]BASE 2022'!$E$5:$AX$1380,28,0)</f>
        <v>44588</v>
      </c>
      <c r="D809" s="26" t="str">
        <f>VLOOKUP(A809,'[2]BASE 2022'!$E$5:$AX$1380,24,0)</f>
        <v>Prestación de Servicios Profesionales</v>
      </c>
      <c r="E809" s="19" t="s">
        <v>1352</v>
      </c>
      <c r="F809" s="19" t="s">
        <v>1162</v>
      </c>
      <c r="G809" s="34">
        <v>57783000</v>
      </c>
      <c r="H809" s="18">
        <f>VLOOKUP(A809,'[2]BASE 2022'!$E$5:$AX$1380,37,0)</f>
        <v>44925</v>
      </c>
      <c r="I809" s="20" t="s">
        <v>339</v>
      </c>
      <c r="J809" s="35" t="s">
        <v>2196</v>
      </c>
      <c r="K809" s="48">
        <v>1</v>
      </c>
      <c r="L809" s="36">
        <v>700400</v>
      </c>
      <c r="M809" s="36"/>
      <c r="N809" s="37">
        <v>58483400</v>
      </c>
      <c r="O809" s="38">
        <v>1</v>
      </c>
      <c r="P809" s="22"/>
      <c r="Q809" s="23"/>
      <c r="R809" s="29"/>
    </row>
    <row r="810" spans="1:18" ht="17.25" customHeight="1" x14ac:dyDescent="0.25">
      <c r="A810" s="51">
        <v>804</v>
      </c>
      <c r="B810" s="17">
        <f>VLOOKUP(A810,'[2]BASE 2022'!$E$5:$AX$1380,18,0)</f>
        <v>44586</v>
      </c>
      <c r="C810" s="33">
        <f>VLOOKUP(A810,'[2]BASE 2022'!$E$5:$AX$1380,28,0)</f>
        <v>44589</v>
      </c>
      <c r="D810" s="26" t="str">
        <f>VLOOKUP(A810,'[2]BASE 2022'!$E$5:$AX$1380,24,0)</f>
        <v>Prestación de Servicios Profesionales</v>
      </c>
      <c r="E810" s="19" t="s">
        <v>1353</v>
      </c>
      <c r="F810" s="19" t="s">
        <v>1163</v>
      </c>
      <c r="G810" s="34">
        <v>57200000</v>
      </c>
      <c r="H810" s="18">
        <f>VLOOKUP(A810,'[2]BASE 2022'!$E$5:$AX$1380,37,0)</f>
        <v>44811</v>
      </c>
      <c r="I810" s="20" t="s">
        <v>339</v>
      </c>
      <c r="J810" s="35" t="s">
        <v>2197</v>
      </c>
      <c r="K810" s="48">
        <v>0</v>
      </c>
      <c r="L810" s="36">
        <v>0</v>
      </c>
      <c r="M810" s="36">
        <v>19066667</v>
      </c>
      <c r="N810" s="37">
        <v>38133333</v>
      </c>
      <c r="O810" s="38">
        <v>1</v>
      </c>
      <c r="P810" s="22"/>
      <c r="Q810" s="23"/>
      <c r="R810" s="29"/>
    </row>
    <row r="811" spans="1:18" ht="17.25" customHeight="1" x14ac:dyDescent="0.25">
      <c r="A811" s="51">
        <v>805</v>
      </c>
      <c r="B811" s="17">
        <f>VLOOKUP(A811,'[2]BASE 2022'!$E$5:$AX$1380,18,0)</f>
        <v>44586</v>
      </c>
      <c r="C811" s="33">
        <f>VLOOKUP(A811,'[2]BASE 2022'!$E$5:$AX$1380,28,0)</f>
        <v>44588</v>
      </c>
      <c r="D811" s="26" t="str">
        <f>VLOOKUP(A811,'[2]BASE 2022'!$E$5:$AX$1380,24,0)</f>
        <v>Prestación de Servicios  de Apoyo a la Gestión</v>
      </c>
      <c r="E811" s="19" t="s">
        <v>1354</v>
      </c>
      <c r="F811" s="19" t="s">
        <v>999</v>
      </c>
      <c r="G811" s="34">
        <v>21000000</v>
      </c>
      <c r="H811" s="18">
        <f>VLOOKUP(A811,'[2]BASE 2022'!$E$5:$AX$1380,37,0)</f>
        <v>44768</v>
      </c>
      <c r="I811" s="20" t="s">
        <v>339</v>
      </c>
      <c r="J811" s="35" t="s">
        <v>2198</v>
      </c>
      <c r="K811" s="48">
        <v>0</v>
      </c>
      <c r="L811" s="36">
        <v>0</v>
      </c>
      <c r="M811" s="36"/>
      <c r="N811" s="37">
        <v>21000000</v>
      </c>
      <c r="O811" s="38">
        <v>1</v>
      </c>
      <c r="P811" s="22"/>
      <c r="Q811" s="23"/>
      <c r="R811" s="29"/>
    </row>
    <row r="812" spans="1:18" ht="17.25" customHeight="1" x14ac:dyDescent="0.25">
      <c r="A812" s="51">
        <v>806</v>
      </c>
      <c r="B812" s="17">
        <f>VLOOKUP(A812,'[2]BASE 2022'!$E$5:$AX$1380,18,0)</f>
        <v>44587</v>
      </c>
      <c r="C812" s="33">
        <f>VLOOKUP(A812,'[2]BASE 2022'!$E$5:$AX$1380,28,0)</f>
        <v>44588</v>
      </c>
      <c r="D812" s="26" t="str">
        <f>VLOOKUP(A812,'[2]BASE 2022'!$E$5:$AX$1380,24,0)</f>
        <v>Prestación de Servicios Profesionales</v>
      </c>
      <c r="E812" s="19" t="s">
        <v>1355</v>
      </c>
      <c r="F812" s="19" t="s">
        <v>1164</v>
      </c>
      <c r="G812" s="34">
        <v>72000000</v>
      </c>
      <c r="H812" s="18">
        <f>VLOOKUP(A812,'[2]BASE 2022'!$E$5:$AX$1380,37,0)</f>
        <v>44925</v>
      </c>
      <c r="I812" s="20" t="s">
        <v>339</v>
      </c>
      <c r="J812" s="35" t="s">
        <v>2199</v>
      </c>
      <c r="K812" s="48">
        <v>1</v>
      </c>
      <c r="L812" s="36">
        <v>28200000</v>
      </c>
      <c r="M812" s="36"/>
      <c r="N812" s="37">
        <v>100200000</v>
      </c>
      <c r="O812" s="38">
        <v>1</v>
      </c>
      <c r="P812" s="22"/>
      <c r="Q812" s="23"/>
      <c r="R812" s="29"/>
    </row>
    <row r="813" spans="1:18" ht="17.25" customHeight="1" x14ac:dyDescent="0.25">
      <c r="A813" s="51">
        <v>807</v>
      </c>
      <c r="B813" s="17">
        <f>VLOOKUP(A813,'[2]BASE 2022'!$E$5:$AX$1380,18,0)</f>
        <v>44587</v>
      </c>
      <c r="C813" s="33">
        <f>VLOOKUP(A813,'[2]BASE 2022'!$E$5:$AX$1380,28,0)</f>
        <v>44588</v>
      </c>
      <c r="D813" s="26" t="str">
        <f>VLOOKUP(A813,'[2]BASE 2022'!$E$5:$AX$1380,24,0)</f>
        <v>Prestación de Servicios Profesionales</v>
      </c>
      <c r="E813" s="19" t="s">
        <v>1356</v>
      </c>
      <c r="F813" s="19" t="s">
        <v>1165</v>
      </c>
      <c r="G813" s="34">
        <v>118400000</v>
      </c>
      <c r="H813" s="18">
        <f>VLOOKUP(A813,'[2]BASE 2022'!$E$5:$AX$1380,37,0)</f>
        <v>44958</v>
      </c>
      <c r="I813" s="20" t="s">
        <v>339</v>
      </c>
      <c r="J813" s="35" t="s">
        <v>2200</v>
      </c>
      <c r="K813" s="48">
        <v>1</v>
      </c>
      <c r="L813" s="36">
        <v>27600000</v>
      </c>
      <c r="M813" s="36"/>
      <c r="N813" s="37">
        <v>146000000</v>
      </c>
      <c r="O813" s="38">
        <v>0.91351351351351351</v>
      </c>
      <c r="P813" s="22"/>
      <c r="Q813" s="23"/>
      <c r="R813" s="29"/>
    </row>
    <row r="814" spans="1:18" ht="17.25" customHeight="1" x14ac:dyDescent="0.25">
      <c r="A814" s="51">
        <v>808</v>
      </c>
      <c r="B814" s="17">
        <f>VLOOKUP(A814,'[2]BASE 2022'!$E$5:$AX$1380,18,0)</f>
        <v>44587</v>
      </c>
      <c r="C814" s="33">
        <f>VLOOKUP(A814,'[2]BASE 2022'!$E$5:$AX$1380,28,0)</f>
        <v>44593</v>
      </c>
      <c r="D814" s="26" t="str">
        <f>VLOOKUP(A814,'[2]BASE 2022'!$E$5:$AX$1380,24,0)</f>
        <v>Prestación de Servicios Profesionales</v>
      </c>
      <c r="E814" s="19" t="s">
        <v>2911</v>
      </c>
      <c r="F814" s="19" t="s">
        <v>1166</v>
      </c>
      <c r="G814" s="34">
        <v>105000000</v>
      </c>
      <c r="H814" s="18">
        <f>VLOOKUP(A814,'[2]BASE 2022'!$E$5:$AX$1380,37,0)</f>
        <v>44736</v>
      </c>
      <c r="I814" s="20" t="s">
        <v>339</v>
      </c>
      <c r="J814" s="35" t="s">
        <v>2201</v>
      </c>
      <c r="K814" s="48">
        <v>0</v>
      </c>
      <c r="L814" s="36">
        <v>0</v>
      </c>
      <c r="M814" s="36">
        <v>57000000</v>
      </c>
      <c r="N814" s="37">
        <v>48000000</v>
      </c>
      <c r="O814" s="38">
        <v>1</v>
      </c>
      <c r="P814" s="22"/>
      <c r="Q814" s="23"/>
      <c r="R814" s="29"/>
    </row>
    <row r="815" spans="1:18" ht="17.25" customHeight="1" x14ac:dyDescent="0.25">
      <c r="A815" s="51">
        <v>809</v>
      </c>
      <c r="B815" s="17">
        <f>VLOOKUP(A815,'[2]BASE 2022'!$E$5:$AX$1380,18,0)</f>
        <v>44587</v>
      </c>
      <c r="C815" s="33">
        <f>VLOOKUP(A815,'[2]BASE 2022'!$E$5:$AX$1380,28,0)</f>
        <v>44588</v>
      </c>
      <c r="D815" s="26" t="str">
        <f>VLOOKUP(A815,'[2]BASE 2022'!$E$5:$AX$1380,24,0)</f>
        <v>Prestación de Servicios Profesionales</v>
      </c>
      <c r="E815" s="19" t="s">
        <v>2912</v>
      </c>
      <c r="F815" s="19" t="s">
        <v>1167</v>
      </c>
      <c r="G815" s="34">
        <v>96600000</v>
      </c>
      <c r="H815" s="18">
        <f>VLOOKUP(A815,'[2]BASE 2022'!$E$5:$AX$1380,37,0)</f>
        <v>44736</v>
      </c>
      <c r="I815" s="20" t="s">
        <v>339</v>
      </c>
      <c r="J815" s="35" t="s">
        <v>2202</v>
      </c>
      <c r="K815" s="48">
        <v>0</v>
      </c>
      <c r="L815" s="36">
        <v>0</v>
      </c>
      <c r="M815" s="36">
        <v>51213333</v>
      </c>
      <c r="N815" s="37">
        <v>45386667</v>
      </c>
      <c r="O815" s="38">
        <v>1</v>
      </c>
      <c r="P815" s="22"/>
      <c r="Q815" s="23"/>
      <c r="R815" s="29"/>
    </row>
    <row r="816" spans="1:18" ht="17.25" customHeight="1" x14ac:dyDescent="0.25">
      <c r="A816" s="51">
        <v>810</v>
      </c>
      <c r="B816" s="17">
        <f>VLOOKUP(A816,'[2]BASE 2022'!$E$5:$AX$1380,18,0)</f>
        <v>44587</v>
      </c>
      <c r="C816" s="33">
        <f>VLOOKUP(A816,'[2]BASE 2022'!$E$5:$AX$1380,28,0)</f>
        <v>44593</v>
      </c>
      <c r="D816" s="26" t="str">
        <f>VLOOKUP(A816,'[2]BASE 2022'!$E$5:$AX$1380,24,0)</f>
        <v>Prestación de Servicios Profesionales</v>
      </c>
      <c r="E816" s="19" t="s">
        <v>1357</v>
      </c>
      <c r="F816" s="19" t="s">
        <v>1168</v>
      </c>
      <c r="G816" s="34">
        <v>66500000</v>
      </c>
      <c r="H816" s="18">
        <f>VLOOKUP(A816,'[2]BASE 2022'!$E$5:$AX$1380,37,0)</f>
        <v>44736</v>
      </c>
      <c r="I816" s="20" t="s">
        <v>339</v>
      </c>
      <c r="J816" s="35" t="s">
        <v>2203</v>
      </c>
      <c r="K816" s="48">
        <v>0</v>
      </c>
      <c r="L816" s="36">
        <v>0</v>
      </c>
      <c r="M816" s="36">
        <v>32900000</v>
      </c>
      <c r="N816" s="37">
        <v>33600000</v>
      </c>
      <c r="O816" s="38">
        <v>1</v>
      </c>
      <c r="P816" s="22"/>
      <c r="Q816" s="23"/>
      <c r="R816" s="29"/>
    </row>
    <row r="817" spans="1:18" ht="17.25" customHeight="1" x14ac:dyDescent="0.25">
      <c r="A817" s="51">
        <v>811</v>
      </c>
      <c r="B817" s="17">
        <f>VLOOKUP(A817,'[2]BASE 2022'!$E$5:$AX$1380,18,0)</f>
        <v>44587</v>
      </c>
      <c r="C817" s="33">
        <f>VLOOKUP(A817,'[2]BASE 2022'!$E$5:$AX$1380,28,0)</f>
        <v>44589</v>
      </c>
      <c r="D817" s="26" t="str">
        <f>VLOOKUP(A817,'[2]BASE 2022'!$E$5:$AX$1380,24,0)</f>
        <v>Prestación de Servicios Profesionales</v>
      </c>
      <c r="E817" s="19" t="s">
        <v>1358</v>
      </c>
      <c r="F817" s="19" t="s">
        <v>1169</v>
      </c>
      <c r="G817" s="34">
        <v>61600000</v>
      </c>
      <c r="H817" s="18">
        <f>VLOOKUP(A817,'[2]BASE 2022'!$E$5:$AX$1380,37,0)</f>
        <v>44985</v>
      </c>
      <c r="I817" s="20" t="s">
        <v>339</v>
      </c>
      <c r="J817" s="35" t="s">
        <v>2204</v>
      </c>
      <c r="K817" s="48">
        <v>1</v>
      </c>
      <c r="L817" s="36">
        <v>11760000</v>
      </c>
      <c r="M817" s="36"/>
      <c r="N817" s="37">
        <v>73360000</v>
      </c>
      <c r="O817" s="38">
        <v>0.85101010101010099</v>
      </c>
      <c r="P817" s="22"/>
      <c r="Q817" s="23"/>
      <c r="R817" s="29"/>
    </row>
    <row r="818" spans="1:18" ht="17.25" customHeight="1" x14ac:dyDescent="0.25">
      <c r="A818" s="51">
        <v>812</v>
      </c>
      <c r="B818" s="17">
        <f>VLOOKUP(A818,'[2]BASE 2022'!$E$5:$AX$1380,18,0)</f>
        <v>44587</v>
      </c>
      <c r="C818" s="33">
        <f>VLOOKUP(A818,'[2]BASE 2022'!$E$5:$AX$1380,28,0)</f>
        <v>44593</v>
      </c>
      <c r="D818" s="26" t="str">
        <f>VLOOKUP(A818,'[2]BASE 2022'!$E$5:$AX$1380,24,0)</f>
        <v>Prestación de Servicios Profesionales</v>
      </c>
      <c r="E818" s="19" t="s">
        <v>1359</v>
      </c>
      <c r="F818" s="19" t="s">
        <v>1170</v>
      </c>
      <c r="G818" s="34">
        <v>62881500</v>
      </c>
      <c r="H818" s="18">
        <f>VLOOKUP(A818,'[2]BASE 2022'!$E$5:$AX$1380,37,0)</f>
        <v>44926</v>
      </c>
      <c r="I818" s="20" t="s">
        <v>339</v>
      </c>
      <c r="J818" s="35" t="s">
        <v>2205</v>
      </c>
      <c r="K818" s="48">
        <v>0</v>
      </c>
      <c r="L818" s="36">
        <v>0</v>
      </c>
      <c r="M818" s="36"/>
      <c r="N818" s="37">
        <v>62881500</v>
      </c>
      <c r="O818" s="38">
        <v>1</v>
      </c>
      <c r="P818" s="22"/>
      <c r="Q818" s="23"/>
      <c r="R818" s="29"/>
    </row>
    <row r="819" spans="1:18" ht="17.25" customHeight="1" x14ac:dyDescent="0.25">
      <c r="A819" s="51">
        <v>813</v>
      </c>
      <c r="B819" s="17">
        <f>VLOOKUP(A819,'[2]BASE 2022'!$E$5:$AX$1380,18,0)</f>
        <v>44587</v>
      </c>
      <c r="C819" s="33">
        <f>VLOOKUP(A819,'[2]BASE 2022'!$E$5:$AX$1380,28,0)</f>
        <v>44593</v>
      </c>
      <c r="D819" s="26" t="str">
        <f>VLOOKUP(A819,'[2]BASE 2022'!$E$5:$AX$1380,24,0)</f>
        <v>Prestación de Servicios Profesionales</v>
      </c>
      <c r="E819" s="19" t="s">
        <v>2913</v>
      </c>
      <c r="F819" s="19" t="s">
        <v>1171</v>
      </c>
      <c r="G819" s="34">
        <v>45000000</v>
      </c>
      <c r="H819" s="18">
        <f>VLOOKUP(A819,'[2]BASE 2022'!$E$5:$AX$1380,37,0)</f>
        <v>44742</v>
      </c>
      <c r="I819" s="20" t="s">
        <v>339</v>
      </c>
      <c r="J819" s="35" t="s">
        <v>2206</v>
      </c>
      <c r="K819" s="48">
        <v>0</v>
      </c>
      <c r="L819" s="36">
        <v>0</v>
      </c>
      <c r="M819" s="36"/>
      <c r="N819" s="37">
        <v>45000000</v>
      </c>
      <c r="O819" s="38">
        <v>1</v>
      </c>
      <c r="P819" s="22"/>
      <c r="Q819" s="23"/>
      <c r="R819" s="29"/>
    </row>
    <row r="820" spans="1:18" ht="17.25" customHeight="1" x14ac:dyDescent="0.25">
      <c r="A820" s="51">
        <v>814</v>
      </c>
      <c r="B820" s="17">
        <f>VLOOKUP(A820,'[2]BASE 2022'!$E$5:$AX$1380,18,0)</f>
        <v>44587</v>
      </c>
      <c r="C820" s="33">
        <f>VLOOKUP(A820,'[2]BASE 2022'!$E$5:$AX$1380,28,0)</f>
        <v>44589</v>
      </c>
      <c r="D820" s="26" t="str">
        <f>VLOOKUP(A820,'[2]BASE 2022'!$E$5:$AX$1380,24,0)</f>
        <v>Prestación de Servicios Profesionales</v>
      </c>
      <c r="E820" s="19" t="s">
        <v>1360</v>
      </c>
      <c r="F820" s="19" t="s">
        <v>1172</v>
      </c>
      <c r="G820" s="34">
        <v>67980000</v>
      </c>
      <c r="H820" s="18">
        <f>VLOOKUP(A820,'[2]BASE 2022'!$E$5:$AX$1380,37,0)</f>
        <v>44972</v>
      </c>
      <c r="I820" s="20" t="s">
        <v>339</v>
      </c>
      <c r="J820" s="35" t="s">
        <v>2207</v>
      </c>
      <c r="K820" s="48">
        <v>1</v>
      </c>
      <c r="L820" s="36">
        <v>9888000</v>
      </c>
      <c r="M820" s="36"/>
      <c r="N820" s="37">
        <v>77868000</v>
      </c>
      <c r="O820" s="38">
        <v>0.8798955613577023</v>
      </c>
      <c r="P820" s="22"/>
      <c r="Q820" s="23"/>
      <c r="R820" s="29"/>
    </row>
    <row r="821" spans="1:18" ht="17.25" customHeight="1" x14ac:dyDescent="0.25">
      <c r="A821" s="51">
        <v>815</v>
      </c>
      <c r="B821" s="17">
        <f>VLOOKUP(A821,'[2]BASE 2022'!$E$5:$AX$1380,18,0)</f>
        <v>44587</v>
      </c>
      <c r="C821" s="33">
        <f>VLOOKUP(A821,'[2]BASE 2022'!$E$5:$AX$1380,28,0)</f>
        <v>44589</v>
      </c>
      <c r="D821" s="26" t="str">
        <f>VLOOKUP(A821,'[2]BASE 2022'!$E$5:$AX$1380,24,0)</f>
        <v>Prestación de Servicios Profesionales</v>
      </c>
      <c r="E821" s="19" t="s">
        <v>1361</v>
      </c>
      <c r="F821" s="19" t="s">
        <v>1173</v>
      </c>
      <c r="G821" s="34">
        <v>77000000</v>
      </c>
      <c r="H821" s="18">
        <f>VLOOKUP(A821,'[2]BASE 2022'!$E$5:$AX$1380,37,0)</f>
        <v>44972</v>
      </c>
      <c r="I821" s="20" t="s">
        <v>339</v>
      </c>
      <c r="J821" s="35" t="s">
        <v>2208</v>
      </c>
      <c r="K821" s="48">
        <v>1</v>
      </c>
      <c r="L821" s="36">
        <v>11200000</v>
      </c>
      <c r="M821" s="36"/>
      <c r="N821" s="37">
        <v>88200000</v>
      </c>
      <c r="O821" s="38">
        <v>0.8798955613577023</v>
      </c>
      <c r="P821" s="22"/>
      <c r="Q821" s="23"/>
      <c r="R821" s="29"/>
    </row>
    <row r="822" spans="1:18" ht="17.25" customHeight="1" x14ac:dyDescent="0.25">
      <c r="A822" s="51">
        <v>816</v>
      </c>
      <c r="B822" s="17">
        <f>VLOOKUP(A822,'[2]BASE 2022'!$E$5:$AX$1380,18,0)</f>
        <v>44587</v>
      </c>
      <c r="C822" s="33">
        <f>VLOOKUP(A822,'[2]BASE 2022'!$E$5:$AX$1380,28,0)</f>
        <v>44593</v>
      </c>
      <c r="D822" s="26" t="str">
        <f>VLOOKUP(A822,'[2]BASE 2022'!$E$5:$AX$1380,24,0)</f>
        <v>Prestación de Servicios Profesionales</v>
      </c>
      <c r="E822" s="19" t="s">
        <v>1362</v>
      </c>
      <c r="F822" s="19" t="s">
        <v>1174</v>
      </c>
      <c r="G822" s="34">
        <v>124810000</v>
      </c>
      <c r="H822" s="18">
        <f>VLOOKUP(A822,'[2]BASE 2022'!$E$5:$AX$1380,37,0)</f>
        <v>44910</v>
      </c>
      <c r="I822" s="20" t="s">
        <v>339</v>
      </c>
      <c r="J822" s="35" t="s">
        <v>2209</v>
      </c>
      <c r="K822" s="48">
        <v>1</v>
      </c>
      <c r="L822" s="36">
        <v>44575000</v>
      </c>
      <c r="M822" s="36"/>
      <c r="N822" s="37">
        <v>169385000</v>
      </c>
      <c r="O822" s="38">
        <v>1</v>
      </c>
      <c r="P822" s="22"/>
      <c r="Q822" s="23"/>
      <c r="R822" s="29"/>
    </row>
    <row r="823" spans="1:18" ht="17.25" customHeight="1" x14ac:dyDescent="0.25">
      <c r="A823" s="51">
        <v>817</v>
      </c>
      <c r="B823" s="17">
        <f>VLOOKUP(A823,'[2]BASE 2022'!$E$5:$AX$1380,18,0)</f>
        <v>44587</v>
      </c>
      <c r="C823" s="33">
        <f>VLOOKUP(A823,'[2]BASE 2022'!$E$5:$AX$1380,28,0)</f>
        <v>44593</v>
      </c>
      <c r="D823" s="26" t="str">
        <f>VLOOKUP(A823,'[2]BASE 2022'!$E$5:$AX$1380,24,0)</f>
        <v>Prestación de Servicios Profesionales</v>
      </c>
      <c r="E823" s="19" t="s">
        <v>1363</v>
      </c>
      <c r="F823" s="19" t="s">
        <v>1175</v>
      </c>
      <c r="G823" s="34">
        <v>69570000</v>
      </c>
      <c r="H823" s="18">
        <f>VLOOKUP(A823,'[2]BASE 2022'!$E$5:$AX$1380,37,0)</f>
        <v>44803</v>
      </c>
      <c r="I823" s="20" t="s">
        <v>339</v>
      </c>
      <c r="J823" s="35" t="s">
        <v>2210</v>
      </c>
      <c r="K823" s="48">
        <v>0</v>
      </c>
      <c r="L823" s="36">
        <v>0</v>
      </c>
      <c r="M823" s="36">
        <v>15460000</v>
      </c>
      <c r="N823" s="37">
        <v>54110000</v>
      </c>
      <c r="O823" s="38">
        <v>1</v>
      </c>
      <c r="P823" s="22"/>
      <c r="Q823" s="23"/>
      <c r="R823" s="29"/>
    </row>
    <row r="824" spans="1:18" ht="17.25" customHeight="1" x14ac:dyDescent="0.25">
      <c r="A824" s="51">
        <v>818</v>
      </c>
      <c r="B824" s="17">
        <f>VLOOKUP(A824,'[2]BASE 2022'!$E$5:$AX$1380,18,0)</f>
        <v>44587</v>
      </c>
      <c r="C824" s="33">
        <f>VLOOKUP(A824,'[2]BASE 2022'!$E$5:$AX$1380,28,0)</f>
        <v>44593</v>
      </c>
      <c r="D824" s="26" t="str">
        <f>VLOOKUP(A824,'[2]BASE 2022'!$E$5:$AX$1380,24,0)</f>
        <v>Prestación de Servicios Profesionales</v>
      </c>
      <c r="E824" s="19" t="s">
        <v>1364</v>
      </c>
      <c r="F824" s="19" t="s">
        <v>1176</v>
      </c>
      <c r="G824" s="34">
        <v>64400000</v>
      </c>
      <c r="H824" s="18">
        <f>VLOOKUP(A824,'[2]BASE 2022'!$E$5:$AX$1380,37,0)</f>
        <v>44804</v>
      </c>
      <c r="I824" s="20" t="s">
        <v>339</v>
      </c>
      <c r="J824" s="35" t="s">
        <v>2211</v>
      </c>
      <c r="K824" s="48">
        <v>0</v>
      </c>
      <c r="L824" s="36">
        <v>0</v>
      </c>
      <c r="M824" s="36"/>
      <c r="N824" s="37">
        <v>64400000</v>
      </c>
      <c r="O824" s="38">
        <v>1</v>
      </c>
      <c r="P824" s="22"/>
      <c r="Q824" s="23"/>
      <c r="R824" s="29"/>
    </row>
    <row r="825" spans="1:18" ht="17.25" customHeight="1" x14ac:dyDescent="0.25">
      <c r="A825" s="51">
        <v>819</v>
      </c>
      <c r="B825" s="17">
        <f>VLOOKUP(A825,'[2]BASE 2022'!$E$5:$AX$1380,18,0)</f>
        <v>44587</v>
      </c>
      <c r="C825" s="33">
        <f>VLOOKUP(A825,'[2]BASE 2022'!$E$5:$AX$1380,28,0)</f>
        <v>44588</v>
      </c>
      <c r="D825" s="26" t="str">
        <f>VLOOKUP(A825,'[2]BASE 2022'!$E$5:$AX$1380,24,0)</f>
        <v>Prestación de Servicios Profesionales</v>
      </c>
      <c r="E825" s="19" t="s">
        <v>1365</v>
      </c>
      <c r="F825" s="19" t="s">
        <v>1177</v>
      </c>
      <c r="G825" s="34">
        <v>49000000</v>
      </c>
      <c r="H825" s="18">
        <f>VLOOKUP(A825,'[2]BASE 2022'!$E$5:$AX$1380,37,0)</f>
        <v>44735</v>
      </c>
      <c r="I825" s="20" t="s">
        <v>339</v>
      </c>
      <c r="J825" s="35" t="s">
        <v>2212</v>
      </c>
      <c r="K825" s="48">
        <v>0</v>
      </c>
      <c r="L825" s="36">
        <v>0</v>
      </c>
      <c r="M825" s="36">
        <v>14700000</v>
      </c>
      <c r="N825" s="37">
        <v>34300000</v>
      </c>
      <c r="O825" s="38">
        <v>1</v>
      </c>
      <c r="P825" s="22"/>
      <c r="Q825" s="23"/>
      <c r="R825" s="29"/>
    </row>
    <row r="826" spans="1:18" ht="17.25" customHeight="1" x14ac:dyDescent="0.25">
      <c r="A826" s="51">
        <v>820</v>
      </c>
      <c r="B826" s="17">
        <f>VLOOKUP(A826,'[2]BASE 2022'!$E$5:$AX$1380,18,0)</f>
        <v>44587</v>
      </c>
      <c r="C826" s="33">
        <f>VLOOKUP(A826,'[2]BASE 2022'!$E$5:$AX$1380,28,0)</f>
        <v>44593</v>
      </c>
      <c r="D826" s="26" t="str">
        <f>VLOOKUP(A826,'[2]BASE 2022'!$E$5:$AX$1380,24,0)</f>
        <v>Prestación de Servicios Profesionales</v>
      </c>
      <c r="E826" s="19" t="s">
        <v>1366</v>
      </c>
      <c r="F826" s="19" t="s">
        <v>1178</v>
      </c>
      <c r="G826" s="34">
        <v>102300000</v>
      </c>
      <c r="H826" s="18">
        <f>VLOOKUP(A826,'[2]BASE 2022'!$E$5:$AX$1380,37,0)</f>
        <v>44926</v>
      </c>
      <c r="I826" s="20" t="s">
        <v>339</v>
      </c>
      <c r="J826" s="35" t="s">
        <v>2213</v>
      </c>
      <c r="K826" s="48">
        <v>0</v>
      </c>
      <c r="L826" s="36">
        <v>0</v>
      </c>
      <c r="M826" s="36"/>
      <c r="N826" s="37">
        <v>102300000</v>
      </c>
      <c r="O826" s="38">
        <v>1</v>
      </c>
      <c r="P826" s="22"/>
      <c r="Q826" s="23"/>
      <c r="R826" s="29"/>
    </row>
    <row r="827" spans="1:18" ht="17.25" customHeight="1" x14ac:dyDescent="0.25">
      <c r="A827" s="51">
        <v>821</v>
      </c>
      <c r="B827" s="17">
        <f>VLOOKUP(A827,'[2]BASE 2022'!$E$5:$AX$1380,18,0)</f>
        <v>44588</v>
      </c>
      <c r="C827" s="33">
        <f>VLOOKUP(A827,'[2]BASE 2022'!$E$5:$AX$1380,28,0)</f>
        <v>44593</v>
      </c>
      <c r="D827" s="26" t="str">
        <f>VLOOKUP(A827,'[2]BASE 2022'!$E$5:$AX$1380,24,0)</f>
        <v>Prestación de Servicios Profesionales</v>
      </c>
      <c r="E827" s="19" t="s">
        <v>1367</v>
      </c>
      <c r="F827" s="19" t="s">
        <v>1179</v>
      </c>
      <c r="G827" s="34">
        <v>82258000</v>
      </c>
      <c r="H827" s="18">
        <f>VLOOKUP(A827,'[2]BASE 2022'!$E$5:$AX$1380,37,0)</f>
        <v>44925</v>
      </c>
      <c r="I827" s="20" t="s">
        <v>339</v>
      </c>
      <c r="J827" s="35" t="s">
        <v>2214</v>
      </c>
      <c r="K827" s="48">
        <v>0</v>
      </c>
      <c r="L827" s="36">
        <v>0</v>
      </c>
      <c r="M827" s="36"/>
      <c r="N827" s="37">
        <v>82258000</v>
      </c>
      <c r="O827" s="38">
        <v>1</v>
      </c>
      <c r="P827" s="22"/>
      <c r="Q827" s="23"/>
      <c r="R827" s="29"/>
    </row>
    <row r="828" spans="1:18" ht="17.25" customHeight="1" x14ac:dyDescent="0.25">
      <c r="A828" s="51">
        <v>822</v>
      </c>
      <c r="B828" s="17">
        <f>VLOOKUP(A828,'[2]BASE 2022'!$E$5:$AX$1380,18,0)</f>
        <v>44587</v>
      </c>
      <c r="C828" s="33">
        <f>VLOOKUP(A828,'[2]BASE 2022'!$E$5:$AX$1380,28,0)</f>
        <v>44589</v>
      </c>
      <c r="D828" s="26" t="str">
        <f>VLOOKUP(A828,'[2]BASE 2022'!$E$5:$AX$1380,24,0)</f>
        <v>Prestación de Servicios Profesionales</v>
      </c>
      <c r="E828" s="19" t="s">
        <v>1368</v>
      </c>
      <c r="F828" s="19" t="s">
        <v>1180</v>
      </c>
      <c r="G828" s="34">
        <v>58300000</v>
      </c>
      <c r="H828" s="18">
        <f>VLOOKUP(A828,'[2]BASE 2022'!$E$5:$AX$1380,37,0)</f>
        <v>44922</v>
      </c>
      <c r="I828" s="20" t="s">
        <v>339</v>
      </c>
      <c r="J828" s="35" t="s">
        <v>2215</v>
      </c>
      <c r="K828" s="48">
        <v>0</v>
      </c>
      <c r="L828" s="36">
        <v>0</v>
      </c>
      <c r="M828" s="36"/>
      <c r="N828" s="37">
        <v>58300000</v>
      </c>
      <c r="O828" s="38">
        <v>1</v>
      </c>
      <c r="P828" s="22"/>
      <c r="Q828" s="23"/>
      <c r="R828" s="29"/>
    </row>
    <row r="829" spans="1:18" ht="17.25" customHeight="1" x14ac:dyDescent="0.25">
      <c r="A829" s="51">
        <v>823</v>
      </c>
      <c r="B829" s="17">
        <f>VLOOKUP(A829,'[2]BASE 2022'!$E$5:$AX$1380,18,0)</f>
        <v>44587</v>
      </c>
      <c r="C829" s="33">
        <f>VLOOKUP(A829,'[2]BASE 2022'!$E$5:$AX$1380,28,0)</f>
        <v>44589</v>
      </c>
      <c r="D829" s="26" t="str">
        <f>VLOOKUP(A829,'[2]BASE 2022'!$E$5:$AX$1380,24,0)</f>
        <v>Prestación de Servicios Profesionales</v>
      </c>
      <c r="E829" s="19" t="s">
        <v>1369</v>
      </c>
      <c r="F829" s="19" t="s">
        <v>724</v>
      </c>
      <c r="G829" s="34">
        <v>67980000</v>
      </c>
      <c r="H829" s="18">
        <f>VLOOKUP(A829,'[2]BASE 2022'!$E$5:$AX$1380,37,0)</f>
        <v>44922</v>
      </c>
      <c r="I829" s="20" t="s">
        <v>339</v>
      </c>
      <c r="J829" s="35" t="s">
        <v>2216</v>
      </c>
      <c r="K829" s="48">
        <v>0</v>
      </c>
      <c r="L829" s="36">
        <v>0</v>
      </c>
      <c r="M829" s="36"/>
      <c r="N829" s="37">
        <v>67980000</v>
      </c>
      <c r="O829" s="38">
        <v>1</v>
      </c>
      <c r="P829" s="22"/>
      <c r="Q829" s="23"/>
      <c r="R829" s="29"/>
    </row>
    <row r="830" spans="1:18" ht="17.25" customHeight="1" x14ac:dyDescent="0.25">
      <c r="A830" s="51">
        <v>824</v>
      </c>
      <c r="B830" s="17">
        <f>VLOOKUP(A830,'[2]BASE 2022'!$E$5:$AX$1380,18,0)</f>
        <v>44588</v>
      </c>
      <c r="C830" s="33">
        <f>VLOOKUP(A830,'[2]BASE 2022'!$E$5:$AX$1380,28,0)</f>
        <v>44589</v>
      </c>
      <c r="D830" s="26" t="str">
        <f>VLOOKUP(A830,'[2]BASE 2022'!$E$5:$AX$1380,24,0)</f>
        <v>Prestación de Servicios Profesionales</v>
      </c>
      <c r="E830" s="19" t="s">
        <v>1370</v>
      </c>
      <c r="F830" s="19" t="s">
        <v>1181</v>
      </c>
      <c r="G830" s="34">
        <v>66362333</v>
      </c>
      <c r="H830" s="18">
        <f>VLOOKUP(A830,'[2]BASE 2022'!$E$5:$AX$1380,37,0)</f>
        <v>44736</v>
      </c>
      <c r="I830" s="20" t="s">
        <v>339</v>
      </c>
      <c r="J830" s="35" t="s">
        <v>2217</v>
      </c>
      <c r="K830" s="48">
        <v>0</v>
      </c>
      <c r="L830" s="36">
        <v>0</v>
      </c>
      <c r="M830" s="36">
        <v>25545333</v>
      </c>
      <c r="N830" s="37">
        <v>40817000</v>
      </c>
      <c r="O830" s="38">
        <v>1</v>
      </c>
      <c r="P830" s="22"/>
      <c r="Q830" s="23"/>
      <c r="R830" s="29"/>
    </row>
    <row r="831" spans="1:18" ht="17.25" customHeight="1" x14ac:dyDescent="0.25">
      <c r="A831" s="51">
        <v>825</v>
      </c>
      <c r="B831" s="17">
        <f>VLOOKUP(A831,'[2]BASE 2022'!$E$5:$AX$1380,18,0)</f>
        <v>44587</v>
      </c>
      <c r="C831" s="33">
        <f>VLOOKUP(A831,'[2]BASE 2022'!$E$5:$AX$1380,28,0)</f>
        <v>44593</v>
      </c>
      <c r="D831" s="26" t="str">
        <f>VLOOKUP(A831,'[2]BASE 2022'!$E$5:$AX$1380,24,0)</f>
        <v>Prestación de Servicios Profesionales</v>
      </c>
      <c r="E831" s="19" t="s">
        <v>2914</v>
      </c>
      <c r="F831" s="19" t="s">
        <v>1182</v>
      </c>
      <c r="G831" s="34">
        <v>55620000</v>
      </c>
      <c r="H831" s="18">
        <f>VLOOKUP(A831,'[2]BASE 2022'!$E$5:$AX$1380,37,0)</f>
        <v>44925</v>
      </c>
      <c r="I831" s="20" t="s">
        <v>339</v>
      </c>
      <c r="J831" s="35" t="s">
        <v>2218</v>
      </c>
      <c r="K831" s="48">
        <v>1</v>
      </c>
      <c r="L831" s="36">
        <v>12360000</v>
      </c>
      <c r="M831" s="36"/>
      <c r="N831" s="37">
        <v>67980000</v>
      </c>
      <c r="O831" s="38">
        <v>1</v>
      </c>
      <c r="P831" s="22"/>
      <c r="Q831" s="23"/>
      <c r="R831" s="29"/>
    </row>
    <row r="832" spans="1:18" ht="17.25" customHeight="1" x14ac:dyDescent="0.25">
      <c r="A832" s="51">
        <v>826</v>
      </c>
      <c r="B832" s="17">
        <f>VLOOKUP(A832,'[2]BASE 2022'!$E$5:$AX$1380,18,0)</f>
        <v>44587</v>
      </c>
      <c r="C832" s="33">
        <f>VLOOKUP(A832,'[2]BASE 2022'!$E$5:$AX$1380,28,0)</f>
        <v>44593</v>
      </c>
      <c r="D832" s="26" t="str">
        <f>VLOOKUP(A832,'[2]BASE 2022'!$E$5:$AX$1380,24,0)</f>
        <v>Prestación de Servicios Profesionales</v>
      </c>
      <c r="E832" s="19" t="s">
        <v>1371</v>
      </c>
      <c r="F832" s="19" t="s">
        <v>1183</v>
      </c>
      <c r="G832" s="34">
        <v>62881500</v>
      </c>
      <c r="H832" s="18">
        <f>VLOOKUP(A832,'[2]BASE 2022'!$E$5:$AX$1380,37,0)</f>
        <v>44926</v>
      </c>
      <c r="I832" s="20" t="s">
        <v>339</v>
      </c>
      <c r="J832" s="35" t="s">
        <v>2219</v>
      </c>
      <c r="K832" s="48">
        <v>0</v>
      </c>
      <c r="L832" s="36">
        <v>0</v>
      </c>
      <c r="M832" s="36"/>
      <c r="N832" s="37">
        <v>62881500</v>
      </c>
      <c r="O832" s="38">
        <v>1</v>
      </c>
      <c r="P832" s="22"/>
      <c r="Q832" s="23"/>
      <c r="R832" s="29"/>
    </row>
    <row r="833" spans="1:18" ht="17.25" customHeight="1" x14ac:dyDescent="0.25">
      <c r="A833" s="51">
        <v>827</v>
      </c>
      <c r="B833" s="17">
        <f>VLOOKUP(A833,'[2]BASE 2022'!$E$5:$AX$1380,18,0)</f>
        <v>44587</v>
      </c>
      <c r="C833" s="33">
        <f>VLOOKUP(A833,'[2]BASE 2022'!$E$5:$AX$1380,28,0)</f>
        <v>44589</v>
      </c>
      <c r="D833" s="26" t="str">
        <f>VLOOKUP(A833,'[2]BASE 2022'!$E$5:$AX$1380,24,0)</f>
        <v>Prestación de Servicios Profesionales</v>
      </c>
      <c r="E833" s="19" t="s">
        <v>1372</v>
      </c>
      <c r="F833" s="19" t="s">
        <v>1184</v>
      </c>
      <c r="G833" s="34">
        <v>82258000</v>
      </c>
      <c r="H833" s="18">
        <f>VLOOKUP(A833,'[2]BASE 2022'!$E$5:$AX$1380,37,0)</f>
        <v>44925</v>
      </c>
      <c r="I833" s="20" t="s">
        <v>339</v>
      </c>
      <c r="J833" s="35" t="s">
        <v>2220</v>
      </c>
      <c r="K833" s="48">
        <v>0</v>
      </c>
      <c r="L833" s="36">
        <v>0</v>
      </c>
      <c r="M833" s="36"/>
      <c r="N833" s="37">
        <v>82258000</v>
      </c>
      <c r="O833" s="38">
        <v>1</v>
      </c>
      <c r="P833" s="22"/>
      <c r="Q833" s="23"/>
      <c r="R833" s="29"/>
    </row>
    <row r="834" spans="1:18" ht="17.25" customHeight="1" x14ac:dyDescent="0.25">
      <c r="A834" s="51">
        <v>828</v>
      </c>
      <c r="B834" s="17">
        <f>VLOOKUP(A834,'[2]BASE 2022'!$E$5:$AX$1380,18,0)</f>
        <v>44588</v>
      </c>
      <c r="C834" s="33">
        <f>VLOOKUP(A834,'[2]BASE 2022'!$E$5:$AX$1380,28,0)</f>
        <v>44589</v>
      </c>
      <c r="D834" s="26" t="str">
        <f>VLOOKUP(A834,'[2]BASE 2022'!$E$5:$AX$1380,24,0)</f>
        <v>Prestación de Servicios Profesionales</v>
      </c>
      <c r="E834" s="19" t="s">
        <v>1373</v>
      </c>
      <c r="F834" s="19" t="s">
        <v>1185</v>
      </c>
      <c r="G834" s="34">
        <v>85500000</v>
      </c>
      <c r="H834" s="18">
        <f>VLOOKUP(A834,'[2]BASE 2022'!$E$5:$AX$1380,37,0)</f>
        <v>44924</v>
      </c>
      <c r="I834" s="20" t="s">
        <v>339</v>
      </c>
      <c r="J834" s="35" t="s">
        <v>2221</v>
      </c>
      <c r="K834" s="48">
        <v>1</v>
      </c>
      <c r="L834" s="36">
        <v>14100000</v>
      </c>
      <c r="M834" s="36"/>
      <c r="N834" s="37">
        <v>99600000</v>
      </c>
      <c r="O834" s="38">
        <v>1</v>
      </c>
      <c r="P834" s="22"/>
      <c r="Q834" s="23"/>
      <c r="R834" s="29"/>
    </row>
    <row r="835" spans="1:18" ht="17.25" customHeight="1" x14ac:dyDescent="0.25">
      <c r="A835" s="51">
        <v>829</v>
      </c>
      <c r="B835" s="17">
        <f>VLOOKUP(A835,'[2]BASE 2022'!$E$5:$AX$1380,18,0)</f>
        <v>44587</v>
      </c>
      <c r="C835" s="33">
        <f>VLOOKUP(A835,'[2]BASE 2022'!$E$5:$AX$1380,28,0)</f>
        <v>44593</v>
      </c>
      <c r="D835" s="26" t="str">
        <f>VLOOKUP(A835,'[2]BASE 2022'!$E$5:$AX$1380,24,0)</f>
        <v>Prestación de Servicios Profesionales</v>
      </c>
      <c r="E835" s="19" t="s">
        <v>1374</v>
      </c>
      <c r="F835" s="19" t="s">
        <v>59</v>
      </c>
      <c r="G835" s="34">
        <v>34299000</v>
      </c>
      <c r="H835" s="18">
        <f>VLOOKUP(A835,'[2]BASE 2022'!$E$5:$AX$1380,37,0)</f>
        <v>44772</v>
      </c>
      <c r="I835" s="20" t="s">
        <v>339</v>
      </c>
      <c r="J835" s="35" t="s">
        <v>2222</v>
      </c>
      <c r="K835" s="48">
        <v>0</v>
      </c>
      <c r="L835" s="36">
        <v>0</v>
      </c>
      <c r="M835" s="36"/>
      <c r="N835" s="37">
        <v>34299000</v>
      </c>
      <c r="O835" s="38">
        <v>1</v>
      </c>
      <c r="P835" s="22"/>
      <c r="Q835" s="23"/>
      <c r="R835" s="29"/>
    </row>
    <row r="836" spans="1:18" ht="17.25" customHeight="1" x14ac:dyDescent="0.25">
      <c r="A836" s="51">
        <v>830</v>
      </c>
      <c r="B836" s="17">
        <f>VLOOKUP(A836,'[2]BASE 2022'!$E$5:$AX$1380,18,0)</f>
        <v>44587</v>
      </c>
      <c r="C836" s="33">
        <f>VLOOKUP(A836,'[2]BASE 2022'!$E$5:$AX$1380,28,0)</f>
        <v>44589</v>
      </c>
      <c r="D836" s="26" t="str">
        <f>VLOOKUP(A836,'[2]BASE 2022'!$E$5:$AX$1380,24,0)</f>
        <v>Prestación de Servicios  de Apoyo a la Gestión</v>
      </c>
      <c r="E836" s="19" t="s">
        <v>1375</v>
      </c>
      <c r="F836" s="19" t="s">
        <v>1186</v>
      </c>
      <c r="G836" s="34">
        <v>20517600</v>
      </c>
      <c r="H836" s="18">
        <f>VLOOKUP(A836,'[2]BASE 2022'!$E$5:$AX$1380,37,0)</f>
        <v>44769</v>
      </c>
      <c r="I836" s="20" t="s">
        <v>339</v>
      </c>
      <c r="J836" s="35" t="s">
        <v>2223</v>
      </c>
      <c r="K836" s="48">
        <v>0</v>
      </c>
      <c r="L836" s="36">
        <v>0</v>
      </c>
      <c r="M836" s="36"/>
      <c r="N836" s="37">
        <v>20517600</v>
      </c>
      <c r="O836" s="38">
        <v>1</v>
      </c>
      <c r="P836" s="22"/>
      <c r="Q836" s="23"/>
      <c r="R836" s="29"/>
    </row>
    <row r="837" spans="1:18" ht="17.25" customHeight="1" x14ac:dyDescent="0.25">
      <c r="A837" s="51">
        <v>831</v>
      </c>
      <c r="B837" s="17">
        <f>VLOOKUP(A837,'[2]BASE 2022'!$E$5:$AX$1380,18,0)</f>
        <v>44587</v>
      </c>
      <c r="C837" s="33">
        <f>VLOOKUP(A837,'[2]BASE 2022'!$E$5:$AX$1380,28,0)</f>
        <v>44589</v>
      </c>
      <c r="D837" s="26" t="str">
        <f>VLOOKUP(A837,'[2]BASE 2022'!$E$5:$AX$1380,24,0)</f>
        <v>Prestación de Servicios Profesionales</v>
      </c>
      <c r="E837" s="19" t="s">
        <v>1376</v>
      </c>
      <c r="F837" s="19" t="s">
        <v>1187</v>
      </c>
      <c r="G837" s="34">
        <v>81950000</v>
      </c>
      <c r="H837" s="18">
        <f>VLOOKUP(A837,'[2]BASE 2022'!$E$5:$AX$1380,37,0)</f>
        <v>44941</v>
      </c>
      <c r="I837" s="20" t="s">
        <v>339</v>
      </c>
      <c r="J837" s="35" t="s">
        <v>2224</v>
      </c>
      <c r="K837" s="48">
        <v>1</v>
      </c>
      <c r="L837" s="36">
        <v>4470000</v>
      </c>
      <c r="M837" s="36"/>
      <c r="N837" s="37">
        <v>86420000</v>
      </c>
      <c r="O837" s="38">
        <v>0.95738636363636365</v>
      </c>
      <c r="P837" s="22"/>
      <c r="Q837" s="23"/>
      <c r="R837" s="29"/>
    </row>
    <row r="838" spans="1:18" ht="17.25" customHeight="1" x14ac:dyDescent="0.25">
      <c r="A838" s="51">
        <v>832</v>
      </c>
      <c r="B838" s="17">
        <f>VLOOKUP(A838,'[2]BASE 2022'!$E$5:$AX$1380,18,0)</f>
        <v>44588</v>
      </c>
      <c r="C838" s="33">
        <f>VLOOKUP(A838,'[2]BASE 2022'!$E$5:$AX$1380,28,0)</f>
        <v>44589</v>
      </c>
      <c r="D838" s="26" t="str">
        <f>VLOOKUP(A838,'[2]BASE 2022'!$E$5:$AX$1380,24,0)</f>
        <v>Prestación de Servicios Profesionales</v>
      </c>
      <c r="E838" s="19" t="s">
        <v>1377</v>
      </c>
      <c r="F838" s="19" t="s">
        <v>1188</v>
      </c>
      <c r="G838" s="34">
        <v>39000000</v>
      </c>
      <c r="H838" s="18">
        <f>VLOOKUP(A838,'[2]BASE 2022'!$E$5:$AX$1380,37,0)</f>
        <v>44769</v>
      </c>
      <c r="I838" s="20" t="s">
        <v>339</v>
      </c>
      <c r="J838" s="35" t="s">
        <v>2225</v>
      </c>
      <c r="K838" s="48">
        <v>0</v>
      </c>
      <c r="L838" s="36">
        <v>0</v>
      </c>
      <c r="M838" s="36"/>
      <c r="N838" s="37">
        <v>39000000</v>
      </c>
      <c r="O838" s="38">
        <v>1</v>
      </c>
      <c r="P838" s="22"/>
      <c r="Q838" s="23"/>
      <c r="R838" s="29"/>
    </row>
    <row r="839" spans="1:18" ht="17.25" customHeight="1" x14ac:dyDescent="0.25">
      <c r="A839" s="51">
        <v>833</v>
      </c>
      <c r="B839" s="17">
        <f>VLOOKUP(A839,'[2]BASE 2022'!$E$5:$AX$1380,18,0)</f>
        <v>44588</v>
      </c>
      <c r="C839" s="33">
        <f>VLOOKUP(A839,'[2]BASE 2022'!$E$5:$AX$1380,28,0)</f>
        <v>44589</v>
      </c>
      <c r="D839" s="26" t="str">
        <f>VLOOKUP(A839,'[2]BASE 2022'!$E$5:$AX$1380,24,0)</f>
        <v>Prestación de Servicios Profesionales</v>
      </c>
      <c r="E839" s="19" t="s">
        <v>2999</v>
      </c>
      <c r="F839" s="19" t="s">
        <v>1012</v>
      </c>
      <c r="G839" s="34">
        <v>41715000</v>
      </c>
      <c r="H839" s="18">
        <f>VLOOKUP(A839,'[2]BASE 2022'!$E$5:$AX$1380,37,0)</f>
        <v>44861</v>
      </c>
      <c r="I839" s="20" t="s">
        <v>339</v>
      </c>
      <c r="J839" s="35" t="s">
        <v>2226</v>
      </c>
      <c r="K839" s="48">
        <v>0</v>
      </c>
      <c r="L839" s="36">
        <v>0</v>
      </c>
      <c r="M839" s="36"/>
      <c r="N839" s="37">
        <v>41715000</v>
      </c>
      <c r="O839" s="38">
        <v>1</v>
      </c>
      <c r="P839" s="22"/>
      <c r="Q839" s="23"/>
      <c r="R839" s="29"/>
    </row>
    <row r="840" spans="1:18" ht="17.25" customHeight="1" x14ac:dyDescent="0.25">
      <c r="A840" s="51">
        <v>834</v>
      </c>
      <c r="B840" s="17">
        <f>VLOOKUP(A840,'[2]BASE 2022'!$E$5:$AX$1380,18,0)</f>
        <v>44587</v>
      </c>
      <c r="C840" s="33">
        <f>VLOOKUP(A840,'[2]BASE 2022'!$E$5:$AX$1380,28,0)</f>
        <v>44589</v>
      </c>
      <c r="D840" s="26" t="str">
        <f>VLOOKUP(A840,'[2]BASE 2022'!$E$5:$AX$1380,24,0)</f>
        <v>Prestación de Servicios Profesionales</v>
      </c>
      <c r="E840" s="19" t="s">
        <v>2915</v>
      </c>
      <c r="F840" s="19" t="s">
        <v>1189</v>
      </c>
      <c r="G840" s="34">
        <v>72000000</v>
      </c>
      <c r="H840" s="18">
        <f>VLOOKUP(A840,'[2]BASE 2022'!$E$5:$AX$1380,37,0)</f>
        <v>44769</v>
      </c>
      <c r="I840" s="20" t="s">
        <v>339</v>
      </c>
      <c r="J840" s="35" t="s">
        <v>2227</v>
      </c>
      <c r="K840" s="48">
        <v>0</v>
      </c>
      <c r="L840" s="36">
        <v>0</v>
      </c>
      <c r="M840" s="36"/>
      <c r="N840" s="37">
        <v>72000000</v>
      </c>
      <c r="O840" s="38">
        <v>1</v>
      </c>
      <c r="P840" s="22"/>
      <c r="Q840" s="23"/>
      <c r="R840" s="29"/>
    </row>
    <row r="841" spans="1:18" ht="17.25" customHeight="1" x14ac:dyDescent="0.25">
      <c r="A841" s="51">
        <v>835</v>
      </c>
      <c r="B841" s="17">
        <f>VLOOKUP(A841,'[2]BASE 2022'!$E$5:$AX$1380,18,0)</f>
        <v>44588</v>
      </c>
      <c r="C841" s="33">
        <f>VLOOKUP(A841,'[2]BASE 2022'!$E$5:$AX$1380,28,0)</f>
        <v>44588</v>
      </c>
      <c r="D841" s="26" t="str">
        <f>VLOOKUP(A841,'[2]BASE 2022'!$E$5:$AX$1380,24,0)</f>
        <v>Prestación de Servicios Profesionales</v>
      </c>
      <c r="E841" s="19" t="s">
        <v>1378</v>
      </c>
      <c r="F841" s="19" t="s">
        <v>1190</v>
      </c>
      <c r="G841" s="34">
        <v>52500000</v>
      </c>
      <c r="H841" s="18">
        <f>VLOOKUP(A841,'[2]BASE 2022'!$E$5:$AX$1380,37,0)</f>
        <v>44736</v>
      </c>
      <c r="I841" s="20" t="s">
        <v>339</v>
      </c>
      <c r="J841" s="35" t="s">
        <v>2228</v>
      </c>
      <c r="K841" s="48">
        <v>0</v>
      </c>
      <c r="L841" s="36">
        <v>0</v>
      </c>
      <c r="M841" s="36">
        <v>18200000</v>
      </c>
      <c r="N841" s="37">
        <v>34300000</v>
      </c>
      <c r="O841" s="38">
        <v>1</v>
      </c>
      <c r="P841" s="22"/>
      <c r="Q841" s="23"/>
      <c r="R841" s="29"/>
    </row>
    <row r="842" spans="1:18" ht="17.25" customHeight="1" x14ac:dyDescent="0.25">
      <c r="A842" s="51">
        <v>836</v>
      </c>
      <c r="B842" s="17">
        <f>VLOOKUP(A842,'[2]BASE 2022'!$E$5:$AX$1380,18,0)</f>
        <v>44588</v>
      </c>
      <c r="C842" s="33">
        <f>VLOOKUP(A842,'[2]BASE 2022'!$E$5:$AX$1380,28,0)</f>
        <v>44589</v>
      </c>
      <c r="D842" s="26" t="str">
        <f>VLOOKUP(A842,'[2]BASE 2022'!$E$5:$AX$1380,24,0)</f>
        <v>Prestación de Servicios Profesionales</v>
      </c>
      <c r="E842" s="19" t="s">
        <v>1379</v>
      </c>
      <c r="F842" s="19" t="s">
        <v>1191</v>
      </c>
      <c r="G842" s="34">
        <v>85500000</v>
      </c>
      <c r="H842" s="18">
        <f>VLOOKUP(A842,'[2]BASE 2022'!$E$5:$AX$1380,37,0)</f>
        <v>44767</v>
      </c>
      <c r="I842" s="20" t="s">
        <v>339</v>
      </c>
      <c r="J842" s="35" t="s">
        <v>2229</v>
      </c>
      <c r="K842" s="48">
        <v>0</v>
      </c>
      <c r="L842" s="36">
        <v>0</v>
      </c>
      <c r="M842" s="36">
        <v>32100000</v>
      </c>
      <c r="N842" s="37">
        <v>53400000</v>
      </c>
      <c r="O842" s="38">
        <v>1</v>
      </c>
      <c r="P842" s="22"/>
      <c r="Q842" s="23"/>
      <c r="R842" s="29"/>
    </row>
    <row r="843" spans="1:18" ht="17.25" customHeight="1" x14ac:dyDescent="0.25">
      <c r="A843" s="51">
        <v>837</v>
      </c>
      <c r="B843" s="17">
        <f>VLOOKUP(A843,'[2]BASE 2022'!$E$5:$AX$1380,18,0)</f>
        <v>44588</v>
      </c>
      <c r="C843" s="33">
        <f>VLOOKUP(A843,'[2]BASE 2022'!$E$5:$AX$1380,28,0)</f>
        <v>44595</v>
      </c>
      <c r="D843" s="26" t="str">
        <f>VLOOKUP(A843,'[2]BASE 2022'!$E$5:$AX$1380,24,0)</f>
        <v>Prestación de Servicios Profesionales</v>
      </c>
      <c r="E843" s="19" t="s">
        <v>1380</v>
      </c>
      <c r="F843" s="19" t="s">
        <v>1192</v>
      </c>
      <c r="G843" s="34">
        <v>52250000</v>
      </c>
      <c r="H843" s="18">
        <f>VLOOKUP(A843,'[2]BASE 2022'!$E$5:$AX$1380,37,0)</f>
        <v>44989</v>
      </c>
      <c r="I843" s="20" t="s">
        <v>339</v>
      </c>
      <c r="J843" s="35" t="s">
        <v>2230</v>
      </c>
      <c r="K843" s="48">
        <v>1</v>
      </c>
      <c r="L843" s="36">
        <v>19616667</v>
      </c>
      <c r="M843" s="36"/>
      <c r="N843" s="37">
        <v>71866667</v>
      </c>
      <c r="O843" s="38">
        <v>0.84010152284263961</v>
      </c>
      <c r="P843" s="22"/>
      <c r="Q843" s="23"/>
      <c r="R843" s="29"/>
    </row>
    <row r="844" spans="1:18" ht="17.25" customHeight="1" x14ac:dyDescent="0.25">
      <c r="A844" s="51">
        <v>838</v>
      </c>
      <c r="B844" s="17">
        <f>VLOOKUP(A844,'[2]BASE 2022'!$E$5:$AX$1380,18,0)</f>
        <v>44588</v>
      </c>
      <c r="C844" s="33">
        <f>VLOOKUP(A844,'[2]BASE 2022'!$E$5:$AX$1380,28,0)</f>
        <v>44593</v>
      </c>
      <c r="D844" s="26" t="str">
        <f>VLOOKUP(A844,'[2]BASE 2022'!$E$5:$AX$1380,24,0)</f>
        <v>Prestación de Servicios Profesionales</v>
      </c>
      <c r="E844" s="19" t="s">
        <v>534</v>
      </c>
      <c r="F844" s="19" t="s">
        <v>1193</v>
      </c>
      <c r="G844" s="34">
        <v>34299000</v>
      </c>
      <c r="H844" s="18">
        <f>VLOOKUP(A844,'[2]BASE 2022'!$E$5:$AX$1380,37,0)</f>
        <v>44773</v>
      </c>
      <c r="I844" s="20" t="s">
        <v>339</v>
      </c>
      <c r="J844" s="35" t="s">
        <v>2231</v>
      </c>
      <c r="K844" s="48">
        <v>0</v>
      </c>
      <c r="L844" s="36">
        <v>0</v>
      </c>
      <c r="M844" s="36"/>
      <c r="N844" s="37">
        <v>34299000</v>
      </c>
      <c r="O844" s="38">
        <v>1</v>
      </c>
      <c r="P844" s="22"/>
      <c r="Q844" s="23"/>
      <c r="R844" s="29"/>
    </row>
    <row r="845" spans="1:18" ht="17.25" customHeight="1" x14ac:dyDescent="0.25">
      <c r="A845" s="51">
        <v>839</v>
      </c>
      <c r="B845" s="17">
        <f>VLOOKUP(A845,'[2]BASE 2022'!$E$5:$AX$1380,18,0)</f>
        <v>44588</v>
      </c>
      <c r="C845" s="33">
        <f>VLOOKUP(A845,'[2]BASE 2022'!$E$5:$AX$1380,28,0)</f>
        <v>44593</v>
      </c>
      <c r="D845" s="26" t="str">
        <f>VLOOKUP(A845,'[2]BASE 2022'!$E$5:$AX$1380,24,0)</f>
        <v>Prestación de Servicios  de Apoyo a la Gestión</v>
      </c>
      <c r="E845" s="19" t="s">
        <v>102</v>
      </c>
      <c r="F845" s="19" t="s">
        <v>1194</v>
      </c>
      <c r="G845" s="34">
        <v>33660000</v>
      </c>
      <c r="H845" s="18">
        <f>VLOOKUP(A845,'[2]BASE 2022'!$E$5:$AX$1380,37,0)</f>
        <v>44926</v>
      </c>
      <c r="I845" s="20" t="s">
        <v>339</v>
      </c>
      <c r="J845" s="35" t="s">
        <v>2232</v>
      </c>
      <c r="K845" s="48">
        <v>0</v>
      </c>
      <c r="L845" s="36">
        <v>0</v>
      </c>
      <c r="M845" s="36"/>
      <c r="N845" s="37">
        <v>33660000</v>
      </c>
      <c r="O845" s="38">
        <v>1</v>
      </c>
      <c r="P845" s="22"/>
      <c r="Q845" s="23"/>
      <c r="R845" s="29"/>
    </row>
    <row r="846" spans="1:18" ht="17.25" customHeight="1" x14ac:dyDescent="0.25">
      <c r="A846" s="51">
        <v>840</v>
      </c>
      <c r="B846" s="17">
        <f>VLOOKUP(A846,'[2]BASE 2022'!$E$5:$AX$1380,18,0)</f>
        <v>44588</v>
      </c>
      <c r="C846" s="33">
        <f>VLOOKUP(A846,'[2]BASE 2022'!$E$5:$AX$1380,28,0)</f>
        <v>44589</v>
      </c>
      <c r="D846" s="26" t="str">
        <f>VLOOKUP(A846,'[2]BASE 2022'!$E$5:$AX$1380,24,0)</f>
        <v>Prestación de Servicios  de Apoyo a la Gestión</v>
      </c>
      <c r="E846" s="19" t="s">
        <v>1381</v>
      </c>
      <c r="F846" s="19" t="s">
        <v>1195</v>
      </c>
      <c r="G846" s="34">
        <v>31460000</v>
      </c>
      <c r="H846" s="18">
        <f>VLOOKUP(A846,'[2]BASE 2022'!$E$5:$AX$1380,37,0)</f>
        <v>44953</v>
      </c>
      <c r="I846" s="20" t="s">
        <v>339</v>
      </c>
      <c r="J846" s="35" t="s">
        <v>2233</v>
      </c>
      <c r="K846" s="48">
        <v>1</v>
      </c>
      <c r="L846" s="36">
        <v>2860000</v>
      </c>
      <c r="M846" s="36"/>
      <c r="N846" s="37">
        <v>34320000</v>
      </c>
      <c r="O846" s="38">
        <v>0.92582417582417587</v>
      </c>
      <c r="P846" s="22"/>
      <c r="Q846" s="23"/>
      <c r="R846" s="29"/>
    </row>
    <row r="847" spans="1:18" ht="17.25" customHeight="1" x14ac:dyDescent="0.25">
      <c r="A847" s="51">
        <v>841</v>
      </c>
      <c r="B847" s="17">
        <f>VLOOKUP(A847,'[2]BASE 2022'!$E$5:$AX$1380,18,0)</f>
        <v>44588</v>
      </c>
      <c r="C847" s="33">
        <f>VLOOKUP(A847,'[2]BASE 2022'!$E$5:$AX$1380,28,0)</f>
        <v>44593</v>
      </c>
      <c r="D847" s="26" t="str">
        <f>VLOOKUP(A847,'[2]BASE 2022'!$E$5:$AX$1380,24,0)</f>
        <v>Prestación de Servicios  de Apoyo a la Gestión</v>
      </c>
      <c r="E847" s="19" t="s">
        <v>1382</v>
      </c>
      <c r="F847" s="19" t="s">
        <v>1196</v>
      </c>
      <c r="G847" s="34">
        <v>32960000</v>
      </c>
      <c r="H847" s="18">
        <f>VLOOKUP(A847,'[2]BASE 2022'!$E$5:$AX$1380,37,0)</f>
        <v>44834</v>
      </c>
      <c r="I847" s="20" t="s">
        <v>339</v>
      </c>
      <c r="J847" s="35" t="s">
        <v>2234</v>
      </c>
      <c r="K847" s="48">
        <v>0</v>
      </c>
      <c r="L847" s="36">
        <v>0</v>
      </c>
      <c r="M847" s="36"/>
      <c r="N847" s="37">
        <v>32960000</v>
      </c>
      <c r="O847" s="38">
        <v>1</v>
      </c>
      <c r="P847" s="22"/>
      <c r="Q847" s="23"/>
      <c r="R847" s="29"/>
    </row>
    <row r="848" spans="1:18" ht="17.25" customHeight="1" x14ac:dyDescent="0.25">
      <c r="A848" s="51">
        <v>842</v>
      </c>
      <c r="B848" s="17">
        <f>VLOOKUP(A848,'[2]BASE 2022'!$E$5:$AX$1380,18,0)</f>
        <v>44588</v>
      </c>
      <c r="C848" s="33">
        <f>VLOOKUP(A848,'[2]BASE 2022'!$E$5:$AX$1380,28,0)</f>
        <v>44593</v>
      </c>
      <c r="D848" s="26" t="str">
        <f>VLOOKUP(A848,'[2]BASE 2022'!$E$5:$AX$1380,24,0)</f>
        <v>Prestación de Servicios Profesionales</v>
      </c>
      <c r="E848" s="19" t="s">
        <v>1383</v>
      </c>
      <c r="F848" s="19" t="s">
        <v>1197</v>
      </c>
      <c r="G848" s="34">
        <v>46800000</v>
      </c>
      <c r="H848" s="18">
        <f>VLOOKUP(A848,'[2]BASE 2022'!$E$5:$AX$1380,37,0)</f>
        <v>44956</v>
      </c>
      <c r="I848" s="20" t="s">
        <v>339</v>
      </c>
      <c r="J848" s="35" t="s">
        <v>2235</v>
      </c>
      <c r="K848" s="48">
        <v>1</v>
      </c>
      <c r="L848" s="36">
        <v>15600000</v>
      </c>
      <c r="M848" s="36"/>
      <c r="N848" s="37">
        <v>62400000</v>
      </c>
      <c r="O848" s="38">
        <v>0.9173553719008265</v>
      </c>
      <c r="P848" s="22"/>
      <c r="Q848" s="23"/>
      <c r="R848" s="29"/>
    </row>
    <row r="849" spans="1:18" ht="17.25" customHeight="1" x14ac:dyDescent="0.25">
      <c r="A849" s="51">
        <v>843</v>
      </c>
      <c r="B849" s="17">
        <f>VLOOKUP(A849,'[2]BASE 2022'!$E$5:$AX$1380,18,0)</f>
        <v>44588</v>
      </c>
      <c r="C849" s="33">
        <f>VLOOKUP(A849,'[2]BASE 2022'!$E$5:$AX$1380,28,0)</f>
        <v>44589</v>
      </c>
      <c r="D849" s="26" t="str">
        <f>VLOOKUP(A849,'[2]BASE 2022'!$E$5:$AX$1380,24,0)</f>
        <v>Prestación de Servicios  de Apoyo a la Gestión</v>
      </c>
      <c r="E849" s="19" t="s">
        <v>1384</v>
      </c>
      <c r="F849" s="19" t="s">
        <v>1198</v>
      </c>
      <c r="G849" s="34">
        <v>31460000</v>
      </c>
      <c r="H849" s="18">
        <f>VLOOKUP(A849,'[2]BASE 2022'!$E$5:$AX$1380,37,0)</f>
        <v>44956</v>
      </c>
      <c r="I849" s="20" t="s">
        <v>339</v>
      </c>
      <c r="J849" s="35" t="s">
        <v>2236</v>
      </c>
      <c r="K849" s="48">
        <v>1</v>
      </c>
      <c r="L849" s="36">
        <v>3146000</v>
      </c>
      <c r="M849" s="36"/>
      <c r="N849" s="37">
        <v>34606000</v>
      </c>
      <c r="O849" s="38">
        <v>0.91825613079019075</v>
      </c>
      <c r="P849" s="22"/>
      <c r="Q849" s="23"/>
      <c r="R849" s="29"/>
    </row>
    <row r="850" spans="1:18" ht="17.25" customHeight="1" x14ac:dyDescent="0.25">
      <c r="A850" s="51">
        <v>844</v>
      </c>
      <c r="B850" s="17">
        <f>VLOOKUP(A850,'[2]BASE 2022'!$E$5:$AX$1380,18,0)</f>
        <v>44588</v>
      </c>
      <c r="C850" s="33">
        <f>VLOOKUP(A850,'[2]BASE 2022'!$E$5:$AX$1380,28,0)</f>
        <v>44589</v>
      </c>
      <c r="D850" s="26" t="str">
        <f>VLOOKUP(A850,'[2]BASE 2022'!$E$5:$AX$1380,24,0)</f>
        <v>Prestación de Servicios  de Apoyo a la Gestión</v>
      </c>
      <c r="E850" s="19" t="s">
        <v>2336</v>
      </c>
      <c r="F850" s="19" t="s">
        <v>738</v>
      </c>
      <c r="G850" s="34">
        <v>21000000</v>
      </c>
      <c r="H850" s="18">
        <f>VLOOKUP(A850,'[2]BASE 2022'!$E$5:$AX$1380,37,0)</f>
        <v>44769</v>
      </c>
      <c r="I850" s="20" t="s">
        <v>339</v>
      </c>
      <c r="J850" s="35" t="s">
        <v>2237</v>
      </c>
      <c r="K850" s="48">
        <v>0</v>
      </c>
      <c r="L850" s="36">
        <v>0</v>
      </c>
      <c r="M850" s="36">
        <v>6650000</v>
      </c>
      <c r="N850" s="37">
        <v>14350000</v>
      </c>
      <c r="O850" s="38">
        <v>1</v>
      </c>
      <c r="P850" s="22"/>
      <c r="Q850" s="23"/>
      <c r="R850" s="29"/>
    </row>
    <row r="851" spans="1:18" ht="17.25" customHeight="1" x14ac:dyDescent="0.25">
      <c r="A851" s="51">
        <v>845</v>
      </c>
      <c r="B851" s="17">
        <f>VLOOKUP(A851,'[2]BASE 2022'!$E$5:$AX$1380,18,0)</f>
        <v>44588</v>
      </c>
      <c r="C851" s="33">
        <f>VLOOKUP(A851,'[2]BASE 2022'!$E$5:$AX$1380,28,0)</f>
        <v>44601</v>
      </c>
      <c r="D851" s="26" t="str">
        <f>VLOOKUP(A851,'[2]BASE 2022'!$E$5:$AX$1380,24,0)</f>
        <v>Prestación de Servicios Profesionales</v>
      </c>
      <c r="E851" s="19" t="s">
        <v>21</v>
      </c>
      <c r="F851" s="19" t="s">
        <v>1199</v>
      </c>
      <c r="G851" s="34">
        <v>61600000</v>
      </c>
      <c r="H851" s="18">
        <f>VLOOKUP(A851,'[2]BASE 2022'!$E$5:$AX$1380,37,0)</f>
        <v>44742</v>
      </c>
      <c r="I851" s="20" t="s">
        <v>339</v>
      </c>
      <c r="J851" s="35" t="s">
        <v>2238</v>
      </c>
      <c r="K851" s="48">
        <v>0</v>
      </c>
      <c r="L851" s="36">
        <v>0</v>
      </c>
      <c r="M851" s="36">
        <v>46293333</v>
      </c>
      <c r="N851" s="37">
        <v>15306667</v>
      </c>
      <c r="O851" s="38">
        <v>1</v>
      </c>
      <c r="P851" s="22"/>
      <c r="Q851" s="23"/>
      <c r="R851" s="29"/>
    </row>
    <row r="852" spans="1:18" ht="17.25" customHeight="1" x14ac:dyDescent="0.25">
      <c r="A852" s="51">
        <v>846</v>
      </c>
      <c r="B852" s="17">
        <f>VLOOKUP(A852,'[2]BASE 2022'!$E$5:$AX$1380,18,0)</f>
        <v>44589</v>
      </c>
      <c r="C852" s="33">
        <f>VLOOKUP(A852,'[2]BASE 2022'!$E$5:$AX$1380,28,0)</f>
        <v>44593</v>
      </c>
      <c r="D852" s="26" t="str">
        <f>VLOOKUP(A852,'[2]BASE 2022'!$E$5:$AX$1380,24,0)</f>
        <v>Prestación de Servicios Profesionales</v>
      </c>
      <c r="E852" s="19" t="s">
        <v>2916</v>
      </c>
      <c r="F852" s="19" t="s">
        <v>1200</v>
      </c>
      <c r="G852" s="34">
        <v>90627000</v>
      </c>
      <c r="H852" s="18">
        <f>VLOOKUP(A852,'[2]BASE 2022'!$E$5:$AX$1380,37,0)</f>
        <v>44925</v>
      </c>
      <c r="I852" s="20" t="s">
        <v>339</v>
      </c>
      <c r="J852" s="35" t="s">
        <v>2239</v>
      </c>
      <c r="K852" s="48">
        <v>0</v>
      </c>
      <c r="L852" s="36">
        <v>0</v>
      </c>
      <c r="M852" s="36"/>
      <c r="N852" s="37">
        <v>90627000</v>
      </c>
      <c r="O852" s="38">
        <v>1</v>
      </c>
      <c r="P852" s="22"/>
      <c r="Q852" s="23"/>
      <c r="R852" s="29"/>
    </row>
    <row r="853" spans="1:18" ht="17.25" customHeight="1" x14ac:dyDescent="0.25">
      <c r="A853" s="51">
        <v>847</v>
      </c>
      <c r="B853" s="17">
        <f>VLOOKUP(A853,'[2]BASE 2022'!$E$5:$AX$1380,18,0)</f>
        <v>44588</v>
      </c>
      <c r="C853" s="33">
        <f>VLOOKUP(A853,'[2]BASE 2022'!$E$5:$AX$1380,28,0)</f>
        <v>44593</v>
      </c>
      <c r="D853" s="26" t="str">
        <f>VLOOKUP(A853,'[2]BASE 2022'!$E$5:$AX$1380,24,0)</f>
        <v>Prestación de Servicios Profesionales</v>
      </c>
      <c r="E853" s="19" t="s">
        <v>2917</v>
      </c>
      <c r="F853" s="19" t="s">
        <v>1201</v>
      </c>
      <c r="G853" s="34">
        <v>47700000</v>
      </c>
      <c r="H853" s="18">
        <f>VLOOKUP(A853,'[2]BASE 2022'!$E$5:$AX$1380,37,0)</f>
        <v>44804</v>
      </c>
      <c r="I853" s="20" t="s">
        <v>339</v>
      </c>
      <c r="J853" s="35" t="s">
        <v>2240</v>
      </c>
      <c r="K853" s="48">
        <v>0</v>
      </c>
      <c r="L853" s="36">
        <v>0</v>
      </c>
      <c r="M853" s="36">
        <v>10600000</v>
      </c>
      <c r="N853" s="37">
        <v>37100000</v>
      </c>
      <c r="O853" s="38">
        <v>1</v>
      </c>
      <c r="P853" s="22"/>
      <c r="Q853" s="23"/>
      <c r="R853" s="29"/>
    </row>
    <row r="854" spans="1:18" ht="17.25" customHeight="1" x14ac:dyDescent="0.25">
      <c r="A854" s="51">
        <v>848</v>
      </c>
      <c r="B854" s="17">
        <f>VLOOKUP(A854,'[2]BASE 2022'!$E$5:$AX$1380,18,0)</f>
        <v>44588</v>
      </c>
      <c r="C854" s="33">
        <f>VLOOKUP(A854,'[2]BASE 2022'!$E$5:$AX$1380,28,0)</f>
        <v>44589</v>
      </c>
      <c r="D854" s="26" t="str">
        <f>VLOOKUP(A854,'[2]BASE 2022'!$E$5:$AX$1380,24,0)</f>
        <v>Prestación de Servicios Profesionales</v>
      </c>
      <c r="E854" s="19" t="s">
        <v>1385</v>
      </c>
      <c r="F854" s="19" t="s">
        <v>1202</v>
      </c>
      <c r="G854" s="34">
        <v>49000000</v>
      </c>
      <c r="H854" s="18">
        <f>VLOOKUP(A854,'[2]BASE 2022'!$E$5:$AX$1380,37,0)</f>
        <v>44736</v>
      </c>
      <c r="I854" s="20" t="s">
        <v>339</v>
      </c>
      <c r="J854" s="35" t="s">
        <v>2241</v>
      </c>
      <c r="K854" s="48">
        <v>0</v>
      </c>
      <c r="L854" s="36">
        <v>0</v>
      </c>
      <c r="M854" s="36">
        <v>14700000</v>
      </c>
      <c r="N854" s="37">
        <v>34300000</v>
      </c>
      <c r="O854" s="38">
        <v>1</v>
      </c>
      <c r="P854" s="22"/>
      <c r="Q854" s="23"/>
      <c r="R854" s="29"/>
    </row>
    <row r="855" spans="1:18" ht="17.25" customHeight="1" x14ac:dyDescent="0.25">
      <c r="A855" s="51">
        <v>849</v>
      </c>
      <c r="B855" s="17">
        <f>VLOOKUP(A855,'[2]BASE 2022'!$E$5:$AX$1380,18,0)</f>
        <v>44588</v>
      </c>
      <c r="C855" s="33">
        <f>VLOOKUP(A855,'[2]BASE 2022'!$E$5:$AX$1380,28,0)</f>
        <v>44593</v>
      </c>
      <c r="D855" s="26" t="str">
        <f>VLOOKUP(A855,'[2]BASE 2022'!$E$5:$AX$1380,24,0)</f>
        <v>Prestación de Servicios Profesionales</v>
      </c>
      <c r="E855" s="19" t="s">
        <v>1386</v>
      </c>
      <c r="F855" s="19" t="s">
        <v>1203</v>
      </c>
      <c r="G855" s="34">
        <v>43260000</v>
      </c>
      <c r="H855" s="18">
        <f>VLOOKUP(A855,'[2]BASE 2022'!$E$5:$AX$1380,37,0)</f>
        <v>44895</v>
      </c>
      <c r="I855" s="20" t="s">
        <v>339</v>
      </c>
      <c r="J855" s="35" t="s">
        <v>2242</v>
      </c>
      <c r="K855" s="48">
        <v>1</v>
      </c>
      <c r="L855" s="36">
        <v>18540000</v>
      </c>
      <c r="M855" s="36"/>
      <c r="N855" s="37">
        <v>61800000</v>
      </c>
      <c r="O855" s="38">
        <v>1</v>
      </c>
      <c r="P855" s="22"/>
      <c r="Q855" s="23"/>
      <c r="R855" s="29"/>
    </row>
    <row r="856" spans="1:18" ht="17.25" customHeight="1" x14ac:dyDescent="0.25">
      <c r="A856" s="51">
        <v>850</v>
      </c>
      <c r="B856" s="17">
        <f>VLOOKUP(A856,'[2]BASE 2022'!$E$5:$AX$1380,18,0)</f>
        <v>44588</v>
      </c>
      <c r="C856" s="33">
        <f>VLOOKUP(A856,'[2]BASE 2022'!$E$5:$AX$1380,28,0)</f>
        <v>44593</v>
      </c>
      <c r="D856" s="26" t="str">
        <f>VLOOKUP(A856,'[2]BASE 2022'!$E$5:$AX$1380,24,0)</f>
        <v>Prestación de Servicios  de Apoyo a la Gestión</v>
      </c>
      <c r="E856" s="19" t="s">
        <v>1387</v>
      </c>
      <c r="F856" s="19" t="s">
        <v>324</v>
      </c>
      <c r="G856" s="34">
        <v>18300000</v>
      </c>
      <c r="H856" s="18">
        <f>VLOOKUP(A856,'[2]BASE 2022'!$E$5:$AX$1380,37,0)</f>
        <v>44773</v>
      </c>
      <c r="I856" s="20" t="s">
        <v>339</v>
      </c>
      <c r="J856" s="35" t="s">
        <v>2243</v>
      </c>
      <c r="K856" s="48">
        <v>0</v>
      </c>
      <c r="L856" s="36">
        <v>0</v>
      </c>
      <c r="M856" s="36"/>
      <c r="N856" s="37">
        <v>18300000</v>
      </c>
      <c r="O856" s="38">
        <v>1</v>
      </c>
      <c r="P856" s="22"/>
      <c r="Q856" s="23"/>
      <c r="R856" s="29"/>
    </row>
    <row r="857" spans="1:18" ht="17.25" customHeight="1" x14ac:dyDescent="0.25">
      <c r="A857" s="51">
        <v>851</v>
      </c>
      <c r="B857" s="17">
        <f>VLOOKUP(A857,'[2]BASE 2022'!$E$5:$AX$1380,18,0)</f>
        <v>44589</v>
      </c>
      <c r="C857" s="33">
        <f>VLOOKUP(A857,'[2]BASE 2022'!$E$5:$AX$1380,28,0)</f>
        <v>44593</v>
      </c>
      <c r="D857" s="26" t="str">
        <f>VLOOKUP(A857,'[2]BASE 2022'!$E$5:$AX$1380,24,0)</f>
        <v>Prestación de Servicios Profesionales</v>
      </c>
      <c r="E857" s="19" t="s">
        <v>1388</v>
      </c>
      <c r="F857" s="19" t="s">
        <v>932</v>
      </c>
      <c r="G857" s="34">
        <v>80300000</v>
      </c>
      <c r="H857" s="18">
        <f>VLOOKUP(A857,'[2]BASE 2022'!$E$5:$AX$1380,37,0)</f>
        <v>44926</v>
      </c>
      <c r="I857" s="20" t="s">
        <v>339</v>
      </c>
      <c r="J857" s="35" t="s">
        <v>2244</v>
      </c>
      <c r="K857" s="48">
        <v>0</v>
      </c>
      <c r="L857" s="36">
        <v>0</v>
      </c>
      <c r="M857" s="36"/>
      <c r="N857" s="37">
        <v>80300000</v>
      </c>
      <c r="O857" s="38">
        <v>1</v>
      </c>
      <c r="P857" s="22"/>
      <c r="Q857" s="23"/>
      <c r="R857" s="29"/>
    </row>
    <row r="858" spans="1:18" ht="17.25" customHeight="1" x14ac:dyDescent="0.25">
      <c r="A858" s="51">
        <v>852</v>
      </c>
      <c r="B858" s="17">
        <f>VLOOKUP(A858,'[2]BASE 2022'!$E$5:$AX$1380,18,0)</f>
        <v>44589</v>
      </c>
      <c r="C858" s="33">
        <f>VLOOKUP(A858,'[2]BASE 2022'!$E$5:$AX$1380,28,0)</f>
        <v>44592</v>
      </c>
      <c r="D858" s="26" t="str">
        <f>VLOOKUP(A858,'[2]BASE 2022'!$E$5:$AX$1380,24,0)</f>
        <v>Prestación de Servicios Profesionales</v>
      </c>
      <c r="E858" s="19" t="s">
        <v>383</v>
      </c>
      <c r="F858" s="19" t="s">
        <v>1204</v>
      </c>
      <c r="G858" s="34">
        <v>67100000</v>
      </c>
      <c r="H858" s="18">
        <f>VLOOKUP(A858,'[2]BASE 2022'!$E$5:$AX$1380,37,0)</f>
        <v>44957</v>
      </c>
      <c r="I858" s="20" t="s">
        <v>339</v>
      </c>
      <c r="J858" s="35" t="s">
        <v>2245</v>
      </c>
      <c r="K858" s="48">
        <v>1</v>
      </c>
      <c r="L858" s="36">
        <v>6100000</v>
      </c>
      <c r="M858" s="36"/>
      <c r="N858" s="37">
        <v>73200000</v>
      </c>
      <c r="O858" s="38">
        <v>0.91506849315068495</v>
      </c>
      <c r="P858" s="22"/>
      <c r="Q858" s="23"/>
      <c r="R858" s="29"/>
    </row>
    <row r="859" spans="1:18" ht="17.25" customHeight="1" x14ac:dyDescent="0.25">
      <c r="A859" s="51">
        <v>853</v>
      </c>
      <c r="B859" s="17">
        <f>VLOOKUP(A859,'[2]BASE 2022'!$E$5:$AX$1380,18,0)</f>
        <v>44589</v>
      </c>
      <c r="C859" s="33">
        <f>VLOOKUP(A859,'[2]BASE 2022'!$E$5:$AX$1380,28,0)</f>
        <v>44593</v>
      </c>
      <c r="D859" s="26" t="str">
        <f>VLOOKUP(A859,'[2]BASE 2022'!$E$5:$AX$1380,24,0)</f>
        <v>Prestación de Servicios Profesionales</v>
      </c>
      <c r="E859" s="19" t="s">
        <v>1389</v>
      </c>
      <c r="F859" s="19" t="s">
        <v>1205</v>
      </c>
      <c r="G859" s="34">
        <v>42000000</v>
      </c>
      <c r="H859" s="18">
        <f>VLOOKUP(A859,'[2]BASE 2022'!$E$5:$AX$1380,37,0)</f>
        <v>44803</v>
      </c>
      <c r="I859" s="20" t="s">
        <v>339</v>
      </c>
      <c r="J859" s="35" t="s">
        <v>2246</v>
      </c>
      <c r="K859" s="48">
        <v>0</v>
      </c>
      <c r="L859" s="36">
        <v>0</v>
      </c>
      <c r="M859" s="36"/>
      <c r="N859" s="37">
        <v>42000000</v>
      </c>
      <c r="O859" s="38">
        <v>1</v>
      </c>
      <c r="P859" s="22"/>
      <c r="Q859" s="23"/>
      <c r="R859" s="29"/>
    </row>
    <row r="860" spans="1:18" ht="17.25" customHeight="1" x14ac:dyDescent="0.25">
      <c r="A860" s="51">
        <v>854</v>
      </c>
      <c r="B860" s="17">
        <f>VLOOKUP(A860,'[2]BASE 2022'!$E$5:$AX$1380,18,0)</f>
        <v>44589</v>
      </c>
      <c r="C860" s="33">
        <f>VLOOKUP(A860,'[2]BASE 2022'!$E$5:$AX$1380,28,0)</f>
        <v>44592</v>
      </c>
      <c r="D860" s="26" t="str">
        <f>VLOOKUP(A860,'[2]BASE 2022'!$E$5:$AX$1380,24,0)</f>
        <v>Prestación de Servicios  de Apoyo a la Gestión</v>
      </c>
      <c r="E860" s="19" t="s">
        <v>1390</v>
      </c>
      <c r="F860" s="19" t="s">
        <v>1206</v>
      </c>
      <c r="G860" s="34">
        <v>38500000</v>
      </c>
      <c r="H860" s="18">
        <f>VLOOKUP(A860,'[2]BASE 2022'!$E$5:$AX$1380,37,0)</f>
        <v>44957</v>
      </c>
      <c r="I860" s="20" t="s">
        <v>339</v>
      </c>
      <c r="J860" s="35" t="s">
        <v>2247</v>
      </c>
      <c r="K860" s="48">
        <v>1</v>
      </c>
      <c r="L860" s="36">
        <v>3500000</v>
      </c>
      <c r="M860" s="36"/>
      <c r="N860" s="37">
        <v>42000000</v>
      </c>
      <c r="O860" s="38">
        <v>0.91506849315068495</v>
      </c>
      <c r="P860" s="22"/>
      <c r="Q860" s="23"/>
      <c r="R860" s="29"/>
    </row>
    <row r="861" spans="1:18" ht="17.25" customHeight="1" x14ac:dyDescent="0.25">
      <c r="A861" s="51">
        <v>855</v>
      </c>
      <c r="B861" s="17">
        <f>VLOOKUP(A861,'[2]BASE 2022'!$E$5:$AX$1380,18,0)</f>
        <v>44589</v>
      </c>
      <c r="C861" s="33">
        <f>VLOOKUP(A861,'[2]BASE 2022'!$E$5:$AX$1380,28,0)</f>
        <v>44593</v>
      </c>
      <c r="D861" s="26" t="str">
        <f>VLOOKUP(A861,'[2]BASE 2022'!$E$5:$AX$1380,24,0)</f>
        <v>Prestación de Servicios Profesionales</v>
      </c>
      <c r="E861" s="19" t="s">
        <v>2337</v>
      </c>
      <c r="F861" s="19" t="s">
        <v>1207</v>
      </c>
      <c r="G861" s="34">
        <v>36000000</v>
      </c>
      <c r="H861" s="18">
        <f>VLOOKUP(A861,'[2]BASE 2022'!$E$5:$AX$1380,37,0)</f>
        <v>44772</v>
      </c>
      <c r="I861" s="20" t="s">
        <v>339</v>
      </c>
      <c r="J861" s="35" t="s">
        <v>2248</v>
      </c>
      <c r="K861" s="48">
        <v>0</v>
      </c>
      <c r="L861" s="36">
        <v>0</v>
      </c>
      <c r="M861" s="36"/>
      <c r="N861" s="37">
        <v>36000000</v>
      </c>
      <c r="O861" s="38">
        <v>1</v>
      </c>
      <c r="P861" s="22"/>
      <c r="Q861" s="23"/>
      <c r="R861" s="29"/>
    </row>
    <row r="862" spans="1:18" ht="17.25" customHeight="1" x14ac:dyDescent="0.25">
      <c r="A862" s="51">
        <v>856</v>
      </c>
      <c r="B862" s="17">
        <f>VLOOKUP(A862,'[2]BASE 2022'!$E$5:$AX$1380,18,0)</f>
        <v>44589</v>
      </c>
      <c r="C862" s="33">
        <f>VLOOKUP(A862,'[2]BASE 2022'!$E$5:$AX$1380,28,0)</f>
        <v>44594</v>
      </c>
      <c r="D862" s="26" t="str">
        <f>VLOOKUP(A862,'[2]BASE 2022'!$E$5:$AX$1380,24,0)</f>
        <v>Prestación de Servicios Profesionales</v>
      </c>
      <c r="E862" s="19" t="s">
        <v>1391</v>
      </c>
      <c r="F862" s="19" t="s">
        <v>1208</v>
      </c>
      <c r="G862" s="34">
        <v>96600000</v>
      </c>
      <c r="H862" s="18">
        <f>VLOOKUP(A862,'[2]BASE 2022'!$E$5:$AX$1380,37,0)</f>
        <v>44735</v>
      </c>
      <c r="I862" s="20" t="s">
        <v>339</v>
      </c>
      <c r="J862" s="35" t="s">
        <v>2249</v>
      </c>
      <c r="K862" s="48">
        <v>0</v>
      </c>
      <c r="L862" s="36">
        <v>0</v>
      </c>
      <c r="M862" s="36">
        <v>57040000</v>
      </c>
      <c r="N862" s="37">
        <v>39560000</v>
      </c>
      <c r="O862" s="38">
        <v>1</v>
      </c>
      <c r="P862" s="22"/>
      <c r="Q862" s="23"/>
      <c r="R862" s="29"/>
    </row>
    <row r="863" spans="1:18" ht="17.25" customHeight="1" x14ac:dyDescent="0.25">
      <c r="A863" s="51">
        <v>857</v>
      </c>
      <c r="B863" s="17">
        <f>VLOOKUP(A863,'[2]BASE 2022'!$E$5:$AX$1380,18,0)</f>
        <v>44589</v>
      </c>
      <c r="C863" s="33">
        <f>VLOOKUP(A863,'[2]BASE 2022'!$E$5:$AX$1380,28,0)</f>
        <v>44594</v>
      </c>
      <c r="D863" s="26" t="str">
        <f>VLOOKUP(A863,'[2]BASE 2022'!$E$5:$AX$1380,24,0)</f>
        <v>Prestación de Servicios Profesionales</v>
      </c>
      <c r="E863" s="19" t="s">
        <v>2393</v>
      </c>
      <c r="F863" s="19" t="s">
        <v>1209</v>
      </c>
      <c r="G863" s="34">
        <v>66240000</v>
      </c>
      <c r="H863" s="18">
        <f>VLOOKUP(A863,'[2]BASE 2022'!$E$5:$AX$1380,37,0)</f>
        <v>44920</v>
      </c>
      <c r="I863" s="20" t="s">
        <v>339</v>
      </c>
      <c r="J863" s="35" t="s">
        <v>2250</v>
      </c>
      <c r="K863" s="48">
        <v>1</v>
      </c>
      <c r="L863" s="36">
        <v>33120000</v>
      </c>
      <c r="M863" s="36"/>
      <c r="N863" s="37">
        <v>99360000</v>
      </c>
      <c r="O863" s="38">
        <v>1</v>
      </c>
      <c r="P863" s="22"/>
      <c r="Q863" s="23"/>
      <c r="R863" s="29"/>
    </row>
    <row r="864" spans="1:18" ht="17.25" customHeight="1" x14ac:dyDescent="0.25">
      <c r="A864" s="51">
        <v>858</v>
      </c>
      <c r="B864" s="17">
        <f>VLOOKUP(A864,'[2]BASE 2022'!$E$5:$AX$1380,18,0)</f>
        <v>44589</v>
      </c>
      <c r="C864" s="33">
        <f>VLOOKUP(A864,'[2]BASE 2022'!$E$5:$AX$1380,28,0)</f>
        <v>44607</v>
      </c>
      <c r="D864" s="26" t="str">
        <f>VLOOKUP(A864,'[2]BASE 2022'!$E$5:$AX$1380,24,0)</f>
        <v>Prestación de Servicios</v>
      </c>
      <c r="E864" s="19" t="s">
        <v>1392</v>
      </c>
      <c r="F864" s="19" t="s">
        <v>1210</v>
      </c>
      <c r="G864" s="34">
        <v>179553990</v>
      </c>
      <c r="H864" s="18">
        <f>VLOOKUP(A864,'[2]BASE 2022'!$E$5:$AX$1380,37,0)</f>
        <v>45060</v>
      </c>
      <c r="I864" s="20" t="s">
        <v>339</v>
      </c>
      <c r="J864" s="35" t="s">
        <v>2251</v>
      </c>
      <c r="K864" s="48">
        <v>1</v>
      </c>
      <c r="L864" s="36">
        <v>85000000</v>
      </c>
      <c r="M864" s="36"/>
      <c r="N864" s="37">
        <v>264553990</v>
      </c>
      <c r="O864" s="38">
        <v>0.70419426048565126</v>
      </c>
      <c r="P864" s="22"/>
      <c r="Q864" s="23"/>
      <c r="R864" s="29"/>
    </row>
    <row r="865" spans="1:18" ht="17.25" customHeight="1" x14ac:dyDescent="0.25">
      <c r="A865" s="51">
        <v>859</v>
      </c>
      <c r="B865" s="17">
        <f>VLOOKUP(A865,'[2]BASE 2022'!$E$5:$AX$1380,18,0)</f>
        <v>44589</v>
      </c>
      <c r="C865" s="33">
        <f>VLOOKUP(A865,'[2]BASE 2022'!$E$5:$AX$1380,28,0)</f>
        <v>44593</v>
      </c>
      <c r="D865" s="26" t="str">
        <f>VLOOKUP(A865,'[2]BASE 2022'!$E$5:$AX$1380,24,0)</f>
        <v>Prestación de Servicios Profesionales</v>
      </c>
      <c r="E865" s="19" t="s">
        <v>1393</v>
      </c>
      <c r="F865" s="19" t="s">
        <v>818</v>
      </c>
      <c r="G865" s="34">
        <v>31800000</v>
      </c>
      <c r="H865" s="18">
        <f>VLOOKUP(A865,'[2]BASE 2022'!$E$5:$AX$1380,37,0)</f>
        <v>44773</v>
      </c>
      <c r="I865" s="20" t="s">
        <v>339</v>
      </c>
      <c r="J865" s="35" t="s">
        <v>2252</v>
      </c>
      <c r="K865" s="48">
        <v>0</v>
      </c>
      <c r="L865" s="36">
        <v>0</v>
      </c>
      <c r="M865" s="36"/>
      <c r="N865" s="37">
        <v>31800000</v>
      </c>
      <c r="O865" s="38">
        <v>1</v>
      </c>
      <c r="P865" s="22"/>
      <c r="Q865" s="23"/>
      <c r="R865" s="29"/>
    </row>
    <row r="866" spans="1:18" ht="17.25" customHeight="1" x14ac:dyDescent="0.25">
      <c r="A866" s="51">
        <v>860</v>
      </c>
      <c r="B866" s="17">
        <f>VLOOKUP(A866,'[2]BASE 2022'!$E$5:$AX$1380,18,0)</f>
        <v>44589</v>
      </c>
      <c r="C866" s="33">
        <f>VLOOKUP(A866,'[2]BASE 2022'!$E$5:$AX$1380,28,0)</f>
        <v>44593</v>
      </c>
      <c r="D866" s="26" t="str">
        <f>VLOOKUP(A866,'[2]BASE 2022'!$E$5:$AX$1380,24,0)</f>
        <v>Prestación de Servicios  de Apoyo a la Gestión</v>
      </c>
      <c r="E866" s="19" t="s">
        <v>1394</v>
      </c>
      <c r="F866" s="19" t="s">
        <v>1211</v>
      </c>
      <c r="G866" s="34">
        <v>42900000</v>
      </c>
      <c r="H866" s="18">
        <f>VLOOKUP(A866,'[2]BASE 2022'!$E$5:$AX$1380,37,0)</f>
        <v>44941</v>
      </c>
      <c r="I866" s="20" t="s">
        <v>339</v>
      </c>
      <c r="J866" s="35" t="s">
        <v>2253</v>
      </c>
      <c r="K866" s="48">
        <v>1</v>
      </c>
      <c r="L866" s="36">
        <v>1950000</v>
      </c>
      <c r="M866" s="36"/>
      <c r="N866" s="37">
        <v>44850000</v>
      </c>
      <c r="O866" s="38">
        <v>0.9568965517241379</v>
      </c>
      <c r="P866" s="22"/>
      <c r="Q866" s="23"/>
      <c r="R866" s="29"/>
    </row>
    <row r="867" spans="1:18" ht="17.25" customHeight="1" x14ac:dyDescent="0.25">
      <c r="A867" s="51">
        <v>861</v>
      </c>
      <c r="B867" s="17">
        <f>VLOOKUP(A867,'[2]BASE 2022'!$E$5:$AX$1380,18,0)</f>
        <v>44589</v>
      </c>
      <c r="C867" s="33">
        <f>VLOOKUP(A867,'[2]BASE 2022'!$E$5:$AX$1380,28,0)</f>
        <v>44593</v>
      </c>
      <c r="D867" s="26" t="str">
        <f>VLOOKUP(A867,'[2]BASE 2022'!$E$5:$AX$1380,24,0)</f>
        <v>Prestación de Servicios  de Apoyo a la Gestión</v>
      </c>
      <c r="E867" s="19" t="s">
        <v>2423</v>
      </c>
      <c r="F867" s="19" t="s">
        <v>1212</v>
      </c>
      <c r="G867" s="34">
        <v>17940000</v>
      </c>
      <c r="H867" s="18">
        <f>VLOOKUP(A867,'[2]BASE 2022'!$E$5:$AX$1380,37,0)</f>
        <v>44773</v>
      </c>
      <c r="I867" s="20" t="s">
        <v>339</v>
      </c>
      <c r="J867" s="35" t="s">
        <v>2254</v>
      </c>
      <c r="K867" s="48">
        <v>0</v>
      </c>
      <c r="L867" s="36">
        <v>0</v>
      </c>
      <c r="M867" s="36"/>
      <c r="N867" s="37">
        <v>17940000</v>
      </c>
      <c r="O867" s="38">
        <v>1</v>
      </c>
      <c r="P867" s="22"/>
      <c r="Q867" s="23"/>
      <c r="R867" s="29"/>
    </row>
    <row r="868" spans="1:18" ht="17.25" customHeight="1" x14ac:dyDescent="0.25">
      <c r="A868" s="51">
        <v>862</v>
      </c>
      <c r="B868" s="17">
        <f>VLOOKUP(A868,'[2]BASE 2022'!$E$5:$AX$1380,18,0)</f>
        <v>44589</v>
      </c>
      <c r="C868" s="33">
        <f>VLOOKUP(A868,'[2]BASE 2022'!$E$5:$AX$1380,28,0)</f>
        <v>44593</v>
      </c>
      <c r="D868" s="26" t="str">
        <f>VLOOKUP(A868,'[2]BASE 2022'!$E$5:$AX$1380,24,0)</f>
        <v>Prestación de Servicios Profesionales</v>
      </c>
      <c r="E868" s="19" t="s">
        <v>2424</v>
      </c>
      <c r="F868" s="19" t="s">
        <v>134</v>
      </c>
      <c r="G868" s="34">
        <v>34299000</v>
      </c>
      <c r="H868" s="18">
        <f>VLOOKUP(A868,'[2]BASE 2022'!$E$5:$AX$1380,37,0)</f>
        <v>44773</v>
      </c>
      <c r="I868" s="20" t="s">
        <v>339</v>
      </c>
      <c r="J868" s="35" t="s">
        <v>2255</v>
      </c>
      <c r="K868" s="48">
        <v>0</v>
      </c>
      <c r="L868" s="36">
        <v>0</v>
      </c>
      <c r="M868" s="36"/>
      <c r="N868" s="37">
        <v>34299000</v>
      </c>
      <c r="O868" s="38">
        <v>1</v>
      </c>
      <c r="P868" s="22"/>
      <c r="Q868" s="23"/>
      <c r="R868" s="29"/>
    </row>
    <row r="869" spans="1:18" ht="17.25" customHeight="1" x14ac:dyDescent="0.25">
      <c r="A869" s="51">
        <v>863</v>
      </c>
      <c r="B869" s="17">
        <f>VLOOKUP(A869,'[2]BASE 2022'!$E$5:$AX$1380,18,0)</f>
        <v>44589</v>
      </c>
      <c r="C869" s="33">
        <f>VLOOKUP(A869,'[2]BASE 2022'!$E$5:$AX$1380,28,0)</f>
        <v>44593</v>
      </c>
      <c r="D869" s="26" t="str">
        <f>VLOOKUP(A869,'[2]BASE 2022'!$E$5:$AX$1380,24,0)</f>
        <v>Prestación de Servicios Profesionales</v>
      </c>
      <c r="E869" s="19" t="s">
        <v>1395</v>
      </c>
      <c r="F869" s="19" t="s">
        <v>1213</v>
      </c>
      <c r="G869" s="34">
        <v>61600000</v>
      </c>
      <c r="H869" s="18">
        <f>VLOOKUP(A869,'[2]BASE 2022'!$E$5:$AX$1380,37,0)</f>
        <v>44925</v>
      </c>
      <c r="I869" s="20" t="s">
        <v>339</v>
      </c>
      <c r="J869" s="35" t="s">
        <v>2256</v>
      </c>
      <c r="K869" s="48">
        <v>0</v>
      </c>
      <c r="L869" s="36">
        <v>0</v>
      </c>
      <c r="M869" s="36"/>
      <c r="N869" s="37">
        <v>61600000</v>
      </c>
      <c r="O869" s="38">
        <v>1</v>
      </c>
      <c r="P869" s="22"/>
      <c r="Q869" s="23"/>
      <c r="R869" s="29"/>
    </row>
    <row r="870" spans="1:18" ht="17.25" customHeight="1" x14ac:dyDescent="0.25">
      <c r="A870" s="51">
        <v>864</v>
      </c>
      <c r="B870" s="17">
        <f>VLOOKUP(A870,'[2]BASE 2022'!$E$5:$AX$1380,18,0)</f>
        <v>44589</v>
      </c>
      <c r="C870" s="33">
        <f>VLOOKUP(A870,'[2]BASE 2022'!$E$5:$AX$1380,28,0)</f>
        <v>44593</v>
      </c>
      <c r="D870" s="26" t="str">
        <f>VLOOKUP(A870,'[2]BASE 2022'!$E$5:$AX$1380,24,0)</f>
        <v>Prestación de Servicios Profesionales</v>
      </c>
      <c r="E870" s="19" t="s">
        <v>1396</v>
      </c>
      <c r="F870" s="19" t="s">
        <v>1214</v>
      </c>
      <c r="G870" s="34">
        <v>42000000</v>
      </c>
      <c r="H870" s="18">
        <f>VLOOKUP(A870,'[2]BASE 2022'!$E$5:$AX$1380,37,0)</f>
        <v>44803</v>
      </c>
      <c r="I870" s="20" t="s">
        <v>339</v>
      </c>
      <c r="J870" s="35" t="s">
        <v>2257</v>
      </c>
      <c r="K870" s="48">
        <v>0</v>
      </c>
      <c r="L870" s="36">
        <v>0</v>
      </c>
      <c r="M870" s="36"/>
      <c r="N870" s="37">
        <v>42000000</v>
      </c>
      <c r="O870" s="38">
        <v>1</v>
      </c>
      <c r="P870" s="22"/>
      <c r="Q870" s="23"/>
      <c r="R870" s="29"/>
    </row>
    <row r="871" spans="1:18" ht="17.25" customHeight="1" x14ac:dyDescent="0.25">
      <c r="A871" s="51">
        <v>865</v>
      </c>
      <c r="B871" s="17">
        <f>VLOOKUP(A871,'[2]BASE 2022'!$E$5:$AX$1380,18,0)</f>
        <v>44589</v>
      </c>
      <c r="C871" s="33">
        <f>VLOOKUP(A871,'[2]BASE 2022'!$E$5:$AX$1380,28,0)</f>
        <v>44593</v>
      </c>
      <c r="D871" s="26" t="str">
        <f>VLOOKUP(A871,'[2]BASE 2022'!$E$5:$AX$1380,24,0)</f>
        <v>Prestación de Servicios Profesionales</v>
      </c>
      <c r="E871" s="19" t="s">
        <v>1397</v>
      </c>
      <c r="F871" s="19" t="s">
        <v>1215</v>
      </c>
      <c r="G871" s="34">
        <v>67980000</v>
      </c>
      <c r="H871" s="18">
        <f>VLOOKUP(A871,'[2]BASE 2022'!$E$5:$AX$1380,37,0)</f>
        <v>44997</v>
      </c>
      <c r="I871" s="20" t="s">
        <v>339</v>
      </c>
      <c r="J871" s="35" t="s">
        <v>2258</v>
      </c>
      <c r="K871" s="48">
        <v>1</v>
      </c>
      <c r="L871" s="36">
        <v>14832000</v>
      </c>
      <c r="M871" s="36"/>
      <c r="N871" s="37">
        <v>82812000</v>
      </c>
      <c r="O871" s="38">
        <v>0.82425742574257421</v>
      </c>
      <c r="P871" s="22"/>
      <c r="Q871" s="23"/>
      <c r="R871" s="29"/>
    </row>
    <row r="872" spans="1:18" ht="17.25" customHeight="1" x14ac:dyDescent="0.25">
      <c r="A872" s="51">
        <v>866</v>
      </c>
      <c r="B872" s="17">
        <f>VLOOKUP(A872,'[2]BASE 2022'!$E$5:$AX$1380,18,0)</f>
        <v>44589</v>
      </c>
      <c r="C872" s="33">
        <f>VLOOKUP(A872,'[2]BASE 2022'!$E$5:$AX$1380,28,0)</f>
        <v>44593</v>
      </c>
      <c r="D872" s="26" t="str">
        <f>VLOOKUP(A872,'[2]BASE 2022'!$E$5:$AX$1380,24,0)</f>
        <v>Prestación de Servicios  de Apoyo a la Gestión</v>
      </c>
      <c r="E872" s="19" t="s">
        <v>1398</v>
      </c>
      <c r="F872" s="19" t="s">
        <v>1216</v>
      </c>
      <c r="G872" s="34">
        <v>46200000</v>
      </c>
      <c r="H872" s="18">
        <f>VLOOKUP(A872,'[2]BASE 2022'!$E$5:$AX$1380,37,0)</f>
        <v>44957</v>
      </c>
      <c r="I872" s="20" t="s">
        <v>339</v>
      </c>
      <c r="J872" s="35" t="s">
        <v>2259</v>
      </c>
      <c r="K872" s="48">
        <v>1</v>
      </c>
      <c r="L872" s="36">
        <v>4200000</v>
      </c>
      <c r="M872" s="36"/>
      <c r="N872" s="37">
        <v>50400000</v>
      </c>
      <c r="O872" s="38">
        <v>0.9148351648351648</v>
      </c>
      <c r="P872" s="22"/>
      <c r="Q872" s="23"/>
      <c r="R872" s="29"/>
    </row>
    <row r="873" spans="1:18" ht="17.25" customHeight="1" x14ac:dyDescent="0.25">
      <c r="A873" s="51">
        <v>867</v>
      </c>
      <c r="B873" s="17">
        <f>VLOOKUP(A873,'[2]BASE 2022'!$E$5:$AX$1380,18,0)</f>
        <v>44589</v>
      </c>
      <c r="C873" s="33">
        <f>VLOOKUP(A873,'[2]BASE 2022'!$E$5:$AX$1380,28,0)</f>
        <v>44593</v>
      </c>
      <c r="D873" s="26" t="str">
        <f>VLOOKUP(A873,'[2]BASE 2022'!$E$5:$AX$1380,24,0)</f>
        <v>Prestación de Servicios  de Apoyo a la Gestión</v>
      </c>
      <c r="E873" s="19" t="s">
        <v>1399</v>
      </c>
      <c r="F873" s="19" t="s">
        <v>1217</v>
      </c>
      <c r="G873" s="34">
        <v>36300000</v>
      </c>
      <c r="H873" s="18">
        <f>VLOOKUP(A873,'[2]BASE 2022'!$E$5:$AX$1380,37,0)</f>
        <v>44782</v>
      </c>
      <c r="I873" s="20" t="s">
        <v>339</v>
      </c>
      <c r="J873" s="35" t="s">
        <v>2260</v>
      </c>
      <c r="K873" s="48">
        <v>0</v>
      </c>
      <c r="L873" s="36">
        <v>0</v>
      </c>
      <c r="M873" s="36">
        <v>10100000</v>
      </c>
      <c r="N873" s="37">
        <v>26200000</v>
      </c>
      <c r="O873" s="38">
        <v>1</v>
      </c>
      <c r="P873" s="22"/>
      <c r="Q873" s="23"/>
      <c r="R873" s="29"/>
    </row>
    <row r="874" spans="1:18" ht="17.25" customHeight="1" x14ac:dyDescent="0.25">
      <c r="A874" s="51">
        <v>868</v>
      </c>
      <c r="B874" s="17">
        <f>VLOOKUP(A874,'[2]BASE 2022'!$E$5:$AX$1380,18,0)</f>
        <v>44589</v>
      </c>
      <c r="C874" s="33">
        <f>VLOOKUP(A874,'[2]BASE 2022'!$E$5:$AX$1380,28,0)</f>
        <v>44593</v>
      </c>
      <c r="D874" s="26" t="str">
        <f>VLOOKUP(A874,'[2]BASE 2022'!$E$5:$AX$1380,24,0)</f>
        <v>Prestación de Servicios Profesionales</v>
      </c>
      <c r="E874" s="19" t="s">
        <v>1400</v>
      </c>
      <c r="F874" s="19" t="s">
        <v>1218</v>
      </c>
      <c r="G874" s="34">
        <v>39200000</v>
      </c>
      <c r="H874" s="18">
        <f>VLOOKUP(A874,'[2]BASE 2022'!$E$5:$AX$1380,37,0)</f>
        <v>44804</v>
      </c>
      <c r="I874" s="20" t="s">
        <v>339</v>
      </c>
      <c r="J874" s="35" t="s">
        <v>2261</v>
      </c>
      <c r="K874" s="48">
        <v>0</v>
      </c>
      <c r="L874" s="36">
        <v>0</v>
      </c>
      <c r="M874" s="36"/>
      <c r="N874" s="37">
        <v>39200000</v>
      </c>
      <c r="O874" s="38">
        <v>1</v>
      </c>
      <c r="P874" s="22"/>
      <c r="Q874" s="23"/>
      <c r="R874" s="29"/>
    </row>
    <row r="875" spans="1:18" ht="17.25" customHeight="1" x14ac:dyDescent="0.25">
      <c r="A875" s="51">
        <v>869</v>
      </c>
      <c r="B875" s="17">
        <f>VLOOKUP(A875,'[2]BASE 2022'!$E$5:$AX$1380,18,0)</f>
        <v>44589</v>
      </c>
      <c r="C875" s="33">
        <f>VLOOKUP(A875,'[2]BASE 2022'!$E$5:$AX$1380,28,0)</f>
        <v>44593</v>
      </c>
      <c r="D875" s="26" t="str">
        <f>VLOOKUP(A875,'[2]BASE 2022'!$E$5:$AX$1380,24,0)</f>
        <v>Prestación de Servicios Profesionales</v>
      </c>
      <c r="E875" s="19" t="s">
        <v>1401</v>
      </c>
      <c r="F875" s="19" t="s">
        <v>1219</v>
      </c>
      <c r="G875" s="34">
        <v>42000000</v>
      </c>
      <c r="H875" s="18">
        <f>VLOOKUP(A875,'[2]BASE 2022'!$E$5:$AX$1380,37,0)</f>
        <v>44803</v>
      </c>
      <c r="I875" s="20" t="s">
        <v>339</v>
      </c>
      <c r="J875" s="35" t="s">
        <v>2262</v>
      </c>
      <c r="K875" s="48">
        <v>0</v>
      </c>
      <c r="L875" s="36">
        <v>0</v>
      </c>
      <c r="M875" s="36"/>
      <c r="N875" s="37">
        <v>42000000</v>
      </c>
      <c r="O875" s="38">
        <v>1</v>
      </c>
      <c r="P875" s="22"/>
      <c r="Q875" s="23"/>
      <c r="R875" s="29"/>
    </row>
    <row r="876" spans="1:18" ht="17.25" customHeight="1" x14ac:dyDescent="0.25">
      <c r="A876" s="51">
        <v>871</v>
      </c>
      <c r="B876" s="17">
        <f>VLOOKUP(A876,'[2]BASE 2022'!$E$5:$AX$1380,18,0)</f>
        <v>44602</v>
      </c>
      <c r="C876" s="33">
        <f>VLOOKUP(A876,'[2]BASE 2022'!$E$5:$AX$1380,28,0)</f>
        <v>44602</v>
      </c>
      <c r="D876" s="26" t="str">
        <f>VLOOKUP(A876,'[2]BASE 2022'!$E$5:$AX$1380,24,0)</f>
        <v>Transferencia y o Recepción de Recursos</v>
      </c>
      <c r="E876" s="19" t="s">
        <v>2532</v>
      </c>
      <c r="F876" s="19" t="s">
        <v>2452</v>
      </c>
      <c r="G876" s="34">
        <v>0</v>
      </c>
      <c r="H876" s="18">
        <f>VLOOKUP(A876,'[2]BASE 2022'!$E$5:$AX$1380,37,0)</f>
        <v>44926</v>
      </c>
      <c r="I876" s="20" t="s">
        <v>2371</v>
      </c>
      <c r="J876" s="35" t="s">
        <v>2372</v>
      </c>
      <c r="K876" s="48">
        <v>0</v>
      </c>
      <c r="L876" s="36">
        <v>0</v>
      </c>
      <c r="M876" s="36"/>
      <c r="N876" s="37">
        <v>0</v>
      </c>
      <c r="O876" s="38">
        <v>1</v>
      </c>
      <c r="P876" s="22"/>
      <c r="Q876" s="23"/>
      <c r="R876" s="29"/>
    </row>
    <row r="877" spans="1:18" ht="17.25" customHeight="1" x14ac:dyDescent="0.25">
      <c r="A877" s="51">
        <v>872</v>
      </c>
      <c r="B877" s="17">
        <f>VLOOKUP(A877,'[2]BASE 2022'!$E$5:$AX$1380,18,0)</f>
        <v>44602</v>
      </c>
      <c r="C877" s="33">
        <f>VLOOKUP(A877,'[2]BASE 2022'!$E$5:$AX$1380,28,0)</f>
        <v>44602</v>
      </c>
      <c r="D877" s="26" t="str">
        <f>VLOOKUP(A877,'[2]BASE 2022'!$E$5:$AX$1380,24,0)</f>
        <v>Transferencia y o Recepción de Recursos</v>
      </c>
      <c r="E877" s="19" t="s">
        <v>2339</v>
      </c>
      <c r="F877" s="19" t="s">
        <v>2452</v>
      </c>
      <c r="G877" s="34">
        <v>0</v>
      </c>
      <c r="H877" s="18">
        <f>VLOOKUP(A877,'[2]BASE 2022'!$E$5:$AX$1380,37,0)</f>
        <v>44926</v>
      </c>
      <c r="I877" s="20" t="s">
        <v>2371</v>
      </c>
      <c r="J877" s="35" t="s">
        <v>2372</v>
      </c>
      <c r="K877" s="48">
        <v>0</v>
      </c>
      <c r="L877" s="36">
        <v>0</v>
      </c>
      <c r="M877" s="36"/>
      <c r="N877" s="37">
        <v>0</v>
      </c>
      <c r="O877" s="38">
        <v>1</v>
      </c>
      <c r="P877" s="22"/>
      <c r="Q877" s="23"/>
      <c r="R877" s="29"/>
    </row>
    <row r="878" spans="1:18" ht="17.25" customHeight="1" x14ac:dyDescent="0.25">
      <c r="A878" s="51">
        <v>873</v>
      </c>
      <c r="B878" s="17">
        <f>VLOOKUP(A878,'[2]BASE 2022'!$E$5:$AX$1380,18,0)</f>
        <v>44602</v>
      </c>
      <c r="C878" s="33">
        <f>VLOOKUP(A878,'[2]BASE 2022'!$E$5:$AX$1380,28,0)</f>
        <v>44602</v>
      </c>
      <c r="D878" s="26" t="str">
        <f>VLOOKUP(A878,'[2]BASE 2022'!$E$5:$AX$1380,24,0)</f>
        <v>Transferencia y o Recepción de Recursos</v>
      </c>
      <c r="E878" s="19" t="s">
        <v>2340</v>
      </c>
      <c r="F878" s="19" t="s">
        <v>2452</v>
      </c>
      <c r="G878" s="34">
        <v>0</v>
      </c>
      <c r="H878" s="18">
        <f>VLOOKUP(A878,'[2]BASE 2022'!$E$5:$AX$1380,37,0)</f>
        <v>44926</v>
      </c>
      <c r="I878" s="20" t="s">
        <v>2371</v>
      </c>
      <c r="J878" s="35" t="s">
        <v>2372</v>
      </c>
      <c r="K878" s="48">
        <v>0</v>
      </c>
      <c r="L878" s="36">
        <v>0</v>
      </c>
      <c r="M878" s="36"/>
      <c r="N878" s="37">
        <v>0</v>
      </c>
      <c r="O878" s="38">
        <v>1</v>
      </c>
      <c r="P878" s="22"/>
      <c r="Q878" s="23"/>
      <c r="R878" s="29"/>
    </row>
    <row r="879" spans="1:18" ht="17.25" customHeight="1" x14ac:dyDescent="0.25">
      <c r="A879" s="51">
        <v>874</v>
      </c>
      <c r="B879" s="17">
        <f>VLOOKUP(A879,'[2]BASE 2022'!$E$5:$AX$1380,18,0)</f>
        <v>44602</v>
      </c>
      <c r="C879" s="33">
        <f>VLOOKUP(A879,'[2]BASE 2022'!$E$5:$AX$1380,28,0)</f>
        <v>44602</v>
      </c>
      <c r="D879" s="26" t="str">
        <f>VLOOKUP(A879,'[2]BASE 2022'!$E$5:$AX$1380,24,0)</f>
        <v>Transferencia y o Recepción de Recursos</v>
      </c>
      <c r="E879" s="19" t="s">
        <v>2341</v>
      </c>
      <c r="F879" s="19" t="s">
        <v>2452</v>
      </c>
      <c r="G879" s="34">
        <v>0</v>
      </c>
      <c r="H879" s="18">
        <f>VLOOKUP(A879,'[2]BASE 2022'!$E$5:$AX$1380,37,0)</f>
        <v>44926</v>
      </c>
      <c r="I879" s="20" t="s">
        <v>2371</v>
      </c>
      <c r="J879" s="35" t="s">
        <v>2372</v>
      </c>
      <c r="K879" s="48">
        <v>0</v>
      </c>
      <c r="L879" s="36">
        <v>0</v>
      </c>
      <c r="M879" s="36"/>
      <c r="N879" s="37">
        <v>0</v>
      </c>
      <c r="O879" s="38">
        <v>1</v>
      </c>
      <c r="P879" s="22"/>
      <c r="Q879" s="23"/>
      <c r="R879" s="29"/>
    </row>
    <row r="880" spans="1:18" ht="17.25" customHeight="1" x14ac:dyDescent="0.25">
      <c r="A880" s="51">
        <v>875</v>
      </c>
      <c r="B880" s="17">
        <f>VLOOKUP(A880,'[2]BASE 2022'!$E$5:$AX$1380,18,0)</f>
        <v>44602</v>
      </c>
      <c r="C880" s="33">
        <f>VLOOKUP(A880,'[2]BASE 2022'!$E$5:$AX$1380,28,0)</f>
        <v>44602</v>
      </c>
      <c r="D880" s="26" t="str">
        <f>VLOOKUP(A880,'[2]BASE 2022'!$E$5:$AX$1380,24,0)</f>
        <v>Transferencia y o Recepción de Recursos</v>
      </c>
      <c r="E880" s="19" t="s">
        <v>2342</v>
      </c>
      <c r="F880" s="19" t="s">
        <v>2453</v>
      </c>
      <c r="G880" s="34">
        <v>0</v>
      </c>
      <c r="H880" s="18">
        <f>VLOOKUP(A880,'[2]BASE 2022'!$E$5:$AX$1380,37,0)</f>
        <v>44926</v>
      </c>
      <c r="I880" s="20" t="s">
        <v>2371</v>
      </c>
      <c r="J880" s="35" t="s">
        <v>2372</v>
      </c>
      <c r="K880" s="48">
        <v>0</v>
      </c>
      <c r="L880" s="36">
        <v>0</v>
      </c>
      <c r="M880" s="36"/>
      <c r="N880" s="37">
        <v>0</v>
      </c>
      <c r="O880" s="38">
        <v>1</v>
      </c>
      <c r="P880" s="22"/>
      <c r="Q880" s="23"/>
      <c r="R880" s="29"/>
    </row>
    <row r="881" spans="1:18" ht="17.25" customHeight="1" x14ac:dyDescent="0.25">
      <c r="A881" s="51">
        <v>876</v>
      </c>
      <c r="B881" s="17">
        <f>VLOOKUP(A881,'[2]BASE 2022'!$E$5:$AX$1380,18,0)</f>
        <v>44602</v>
      </c>
      <c r="C881" s="33">
        <f>VLOOKUP(A881,'[2]BASE 2022'!$E$5:$AX$1380,28,0)</f>
        <v>44602</v>
      </c>
      <c r="D881" s="26" t="str">
        <f>VLOOKUP(A881,'[2]BASE 2022'!$E$5:$AX$1380,24,0)</f>
        <v>Transferencia y o Recepción de Recursos</v>
      </c>
      <c r="E881" s="19" t="s">
        <v>2343</v>
      </c>
      <c r="F881" s="19" t="s">
        <v>2452</v>
      </c>
      <c r="G881" s="34">
        <v>0</v>
      </c>
      <c r="H881" s="18">
        <f>VLOOKUP(A881,'[2]BASE 2022'!$E$5:$AX$1380,37,0)</f>
        <v>44926</v>
      </c>
      <c r="I881" s="20" t="s">
        <v>2371</v>
      </c>
      <c r="J881" s="35" t="s">
        <v>2372</v>
      </c>
      <c r="K881" s="48">
        <v>0</v>
      </c>
      <c r="L881" s="36">
        <v>0</v>
      </c>
      <c r="M881" s="36"/>
      <c r="N881" s="37">
        <v>0</v>
      </c>
      <c r="O881" s="38">
        <v>1</v>
      </c>
      <c r="P881" s="22"/>
      <c r="Q881" s="23"/>
      <c r="R881" s="29"/>
    </row>
    <row r="882" spans="1:18" ht="17.25" customHeight="1" x14ac:dyDescent="0.25">
      <c r="A882" s="51">
        <v>877</v>
      </c>
      <c r="B882" s="17">
        <f>VLOOKUP(A882,'[2]BASE 2022'!$E$5:$AX$1380,18,0)</f>
        <v>44602</v>
      </c>
      <c r="C882" s="33">
        <f>VLOOKUP(A882,'[2]BASE 2022'!$E$5:$AX$1380,28,0)</f>
        <v>44602</v>
      </c>
      <c r="D882" s="26" t="str">
        <f>VLOOKUP(A882,'[2]BASE 2022'!$E$5:$AX$1380,24,0)</f>
        <v>Transferencia y o Recepción de Recursos</v>
      </c>
      <c r="E882" s="19" t="s">
        <v>2344</v>
      </c>
      <c r="F882" s="19" t="s">
        <v>2452</v>
      </c>
      <c r="G882" s="34">
        <v>0</v>
      </c>
      <c r="H882" s="18">
        <f>VLOOKUP(A882,'[2]BASE 2022'!$E$5:$AX$1380,37,0)</f>
        <v>44926</v>
      </c>
      <c r="I882" s="20" t="s">
        <v>2371</v>
      </c>
      <c r="J882" s="35" t="s">
        <v>2372</v>
      </c>
      <c r="K882" s="48">
        <v>0</v>
      </c>
      <c r="L882" s="36">
        <v>0</v>
      </c>
      <c r="M882" s="36"/>
      <c r="N882" s="37">
        <v>0</v>
      </c>
      <c r="O882" s="38">
        <v>1</v>
      </c>
      <c r="P882" s="22"/>
      <c r="Q882" s="23"/>
      <c r="R882" s="29"/>
    </row>
    <row r="883" spans="1:18" ht="17.25" customHeight="1" x14ac:dyDescent="0.25">
      <c r="A883" s="51">
        <v>878</v>
      </c>
      <c r="B883" s="17">
        <f>VLOOKUP(A883,'[2]BASE 2022'!$E$5:$AX$1380,18,0)</f>
        <v>44601</v>
      </c>
      <c r="C883" s="33">
        <f>VLOOKUP(A883,'[2]BASE 2022'!$E$5:$AX$1380,28,0)</f>
        <v>44601</v>
      </c>
      <c r="D883" s="26" t="str">
        <f>VLOOKUP(A883,'[2]BASE 2022'!$E$5:$AX$1380,24,0)</f>
        <v>Transferencia y o Recepción de Recursos</v>
      </c>
      <c r="E883" s="19" t="s">
        <v>2345</v>
      </c>
      <c r="F883" s="19" t="s">
        <v>2453</v>
      </c>
      <c r="G883" s="34">
        <v>0</v>
      </c>
      <c r="H883" s="18">
        <f>VLOOKUP(A883,'[2]BASE 2022'!$E$5:$AX$1380,37,0)</f>
        <v>44926</v>
      </c>
      <c r="I883" s="20" t="s">
        <v>2371</v>
      </c>
      <c r="J883" s="35" t="s">
        <v>2372</v>
      </c>
      <c r="K883" s="48">
        <v>0</v>
      </c>
      <c r="L883" s="36">
        <v>0</v>
      </c>
      <c r="M883" s="36"/>
      <c r="N883" s="37">
        <v>0</v>
      </c>
      <c r="O883" s="38">
        <v>1</v>
      </c>
      <c r="P883" s="22"/>
      <c r="Q883" s="23"/>
      <c r="R883" s="29"/>
    </row>
    <row r="884" spans="1:18" ht="17.25" customHeight="1" x14ac:dyDescent="0.25">
      <c r="A884" s="51">
        <v>879</v>
      </c>
      <c r="B884" s="17">
        <f>VLOOKUP(A884,'[2]BASE 2022'!$E$5:$AX$1380,18,0)</f>
        <v>44602</v>
      </c>
      <c r="C884" s="33">
        <f>VLOOKUP(A884,'[2]BASE 2022'!$E$5:$AX$1380,28,0)</f>
        <v>44602</v>
      </c>
      <c r="D884" s="26" t="str">
        <f>VLOOKUP(A884,'[2]BASE 2022'!$E$5:$AX$1380,24,0)</f>
        <v>Transferencia y o Recepción de Recursos</v>
      </c>
      <c r="E884" s="19" t="s">
        <v>2346</v>
      </c>
      <c r="F884" s="19" t="s">
        <v>2454</v>
      </c>
      <c r="G884" s="34">
        <v>0</v>
      </c>
      <c r="H884" s="18">
        <f>VLOOKUP(A884,'[2]BASE 2022'!$E$5:$AX$1380,37,0)</f>
        <v>44926</v>
      </c>
      <c r="I884" s="20" t="s">
        <v>2371</v>
      </c>
      <c r="J884" s="35" t="s">
        <v>2372</v>
      </c>
      <c r="K884" s="48">
        <v>0</v>
      </c>
      <c r="L884" s="36">
        <v>0</v>
      </c>
      <c r="M884" s="36"/>
      <c r="N884" s="37">
        <v>0</v>
      </c>
      <c r="O884" s="38">
        <v>1</v>
      </c>
      <c r="P884" s="22"/>
      <c r="Q884" s="23"/>
      <c r="R884" s="29"/>
    </row>
    <row r="885" spans="1:18" ht="17.25" customHeight="1" x14ac:dyDescent="0.25">
      <c r="A885" s="51">
        <v>880</v>
      </c>
      <c r="B885" s="17">
        <f>VLOOKUP(A885,'[2]BASE 2022'!$E$5:$AX$1380,18,0)</f>
        <v>44602</v>
      </c>
      <c r="C885" s="33">
        <f>VLOOKUP(A885,'[2]BASE 2022'!$E$5:$AX$1380,28,0)</f>
        <v>44602</v>
      </c>
      <c r="D885" s="26" t="str">
        <f>VLOOKUP(A885,'[2]BASE 2022'!$E$5:$AX$1380,24,0)</f>
        <v>Transferencia y o Recepción de Recursos</v>
      </c>
      <c r="E885" s="19" t="s">
        <v>2347</v>
      </c>
      <c r="F885" s="19" t="s">
        <v>2453</v>
      </c>
      <c r="G885" s="34">
        <v>0</v>
      </c>
      <c r="H885" s="18">
        <f>VLOOKUP(A885,'[2]BASE 2022'!$E$5:$AX$1380,37,0)</f>
        <v>44926</v>
      </c>
      <c r="I885" s="20" t="s">
        <v>2371</v>
      </c>
      <c r="J885" s="35" t="s">
        <v>2372</v>
      </c>
      <c r="K885" s="48">
        <v>0</v>
      </c>
      <c r="L885" s="36">
        <v>0</v>
      </c>
      <c r="M885" s="36"/>
      <c r="N885" s="37">
        <v>0</v>
      </c>
      <c r="O885" s="38">
        <v>1</v>
      </c>
      <c r="P885" s="22"/>
      <c r="Q885" s="23"/>
      <c r="R885" s="29"/>
    </row>
    <row r="886" spans="1:18" ht="17.25" customHeight="1" x14ac:dyDescent="0.25">
      <c r="A886" s="51">
        <v>881</v>
      </c>
      <c r="B886" s="17">
        <f>VLOOKUP(A886,'[2]BASE 2022'!$E$5:$AX$1380,18,0)</f>
        <v>44602</v>
      </c>
      <c r="C886" s="33">
        <f>VLOOKUP(A886,'[2]BASE 2022'!$E$5:$AX$1380,28,0)</f>
        <v>44602</v>
      </c>
      <c r="D886" s="26" t="str">
        <f>VLOOKUP(A886,'[2]BASE 2022'!$E$5:$AX$1380,24,0)</f>
        <v>Transferencia y o Recepción de Recursos</v>
      </c>
      <c r="E886" s="19" t="s">
        <v>2348</v>
      </c>
      <c r="F886" s="19" t="s">
        <v>2452</v>
      </c>
      <c r="G886" s="34">
        <v>0</v>
      </c>
      <c r="H886" s="18">
        <f>VLOOKUP(A886,'[2]BASE 2022'!$E$5:$AX$1380,37,0)</f>
        <v>44926</v>
      </c>
      <c r="I886" s="20" t="s">
        <v>2371</v>
      </c>
      <c r="J886" s="35" t="s">
        <v>2372</v>
      </c>
      <c r="K886" s="48">
        <v>0</v>
      </c>
      <c r="L886" s="36">
        <v>0</v>
      </c>
      <c r="M886" s="36"/>
      <c r="N886" s="37">
        <v>0</v>
      </c>
      <c r="O886" s="38">
        <v>1</v>
      </c>
      <c r="P886" s="22"/>
      <c r="Q886" s="23"/>
      <c r="R886" s="29"/>
    </row>
    <row r="887" spans="1:18" ht="17.25" customHeight="1" x14ac:dyDescent="0.25">
      <c r="A887" s="51">
        <v>882</v>
      </c>
      <c r="B887" s="17">
        <f>VLOOKUP(A887,'[2]BASE 2022'!$E$5:$AX$1380,18,0)</f>
        <v>44602</v>
      </c>
      <c r="C887" s="33">
        <f>VLOOKUP(A887,'[2]BASE 2022'!$E$5:$AX$1380,28,0)</f>
        <v>44602</v>
      </c>
      <c r="D887" s="26" t="str">
        <f>VLOOKUP(A887,'[2]BASE 2022'!$E$5:$AX$1380,24,0)</f>
        <v>Transferencia y o Recepción de Recursos</v>
      </c>
      <c r="E887" s="19" t="s">
        <v>2349</v>
      </c>
      <c r="F887" s="19" t="s">
        <v>2452</v>
      </c>
      <c r="G887" s="34">
        <v>0</v>
      </c>
      <c r="H887" s="18">
        <f>VLOOKUP(A887,'[2]BASE 2022'!$E$5:$AX$1380,37,0)</f>
        <v>44926</v>
      </c>
      <c r="I887" s="20" t="s">
        <v>2371</v>
      </c>
      <c r="J887" s="35" t="s">
        <v>2372</v>
      </c>
      <c r="K887" s="48">
        <v>0</v>
      </c>
      <c r="L887" s="36">
        <v>0</v>
      </c>
      <c r="M887" s="36"/>
      <c r="N887" s="37">
        <v>0</v>
      </c>
      <c r="O887" s="38">
        <v>1</v>
      </c>
      <c r="P887" s="22"/>
      <c r="Q887" s="23"/>
      <c r="R887" s="29"/>
    </row>
    <row r="888" spans="1:18" ht="17.25" customHeight="1" x14ac:dyDescent="0.25">
      <c r="A888" s="51">
        <v>883</v>
      </c>
      <c r="B888" s="17">
        <f>VLOOKUP(A888,'[2]BASE 2022'!$E$5:$AX$1380,18,0)</f>
        <v>44602</v>
      </c>
      <c r="C888" s="33">
        <f>VLOOKUP(A888,'[2]BASE 2022'!$E$5:$AX$1380,28,0)</f>
        <v>44602</v>
      </c>
      <c r="D888" s="26" t="str">
        <f>VLOOKUP(A888,'[2]BASE 2022'!$E$5:$AX$1380,24,0)</f>
        <v>Transferencia y o Recepción de Recursos</v>
      </c>
      <c r="E888" s="19" t="s">
        <v>2350</v>
      </c>
      <c r="F888" s="19" t="s">
        <v>2452</v>
      </c>
      <c r="G888" s="34">
        <v>0</v>
      </c>
      <c r="H888" s="18">
        <f>VLOOKUP(A888,'[2]BASE 2022'!$E$5:$AX$1380,37,0)</f>
        <v>44926</v>
      </c>
      <c r="I888" s="20" t="s">
        <v>2371</v>
      </c>
      <c r="J888" s="35" t="s">
        <v>2372</v>
      </c>
      <c r="K888" s="48">
        <v>0</v>
      </c>
      <c r="L888" s="36">
        <v>0</v>
      </c>
      <c r="M888" s="36"/>
      <c r="N888" s="37">
        <v>0</v>
      </c>
      <c r="O888" s="38">
        <v>1</v>
      </c>
      <c r="P888" s="22"/>
      <c r="Q888" s="23"/>
      <c r="R888" s="29"/>
    </row>
    <row r="889" spans="1:18" ht="17.25" customHeight="1" x14ac:dyDescent="0.25">
      <c r="A889" s="51">
        <v>884</v>
      </c>
      <c r="B889" s="17">
        <f>VLOOKUP(A889,'[2]BASE 2022'!$E$5:$AX$1380,18,0)</f>
        <v>44602</v>
      </c>
      <c r="C889" s="33">
        <f>VLOOKUP(A889,'[2]BASE 2022'!$E$5:$AX$1380,28,0)</f>
        <v>44602</v>
      </c>
      <c r="D889" s="26" t="str">
        <f>VLOOKUP(A889,'[2]BASE 2022'!$E$5:$AX$1380,24,0)</f>
        <v>Transferencia y o Recepción de Recursos</v>
      </c>
      <c r="E889" s="19" t="s">
        <v>2351</v>
      </c>
      <c r="F889" s="19" t="s">
        <v>2453</v>
      </c>
      <c r="G889" s="34">
        <v>0</v>
      </c>
      <c r="H889" s="18">
        <f>VLOOKUP(A889,'[2]BASE 2022'!$E$5:$AX$1380,37,0)</f>
        <v>44926</v>
      </c>
      <c r="I889" s="20" t="s">
        <v>2371</v>
      </c>
      <c r="J889" s="35" t="s">
        <v>2372</v>
      </c>
      <c r="K889" s="48">
        <v>0</v>
      </c>
      <c r="L889" s="36">
        <v>0</v>
      </c>
      <c r="M889" s="36"/>
      <c r="N889" s="37">
        <v>0</v>
      </c>
      <c r="O889" s="38">
        <v>1</v>
      </c>
      <c r="P889" s="22"/>
      <c r="Q889" s="23"/>
      <c r="R889" s="29"/>
    </row>
    <row r="890" spans="1:18" ht="17.25" customHeight="1" x14ac:dyDescent="0.25">
      <c r="A890" s="51">
        <v>885</v>
      </c>
      <c r="B890" s="17">
        <f>VLOOKUP(A890,'[2]BASE 2022'!$E$5:$AX$1380,18,0)</f>
        <v>44602</v>
      </c>
      <c r="C890" s="33">
        <f>VLOOKUP(A890,'[2]BASE 2022'!$E$5:$AX$1380,28,0)</f>
        <v>44602</v>
      </c>
      <c r="D890" s="26" t="str">
        <f>VLOOKUP(A890,'[2]BASE 2022'!$E$5:$AX$1380,24,0)</f>
        <v>Transferencia y o Recepción de Recursos</v>
      </c>
      <c r="E890" s="19" t="s">
        <v>2352</v>
      </c>
      <c r="F890" s="19" t="s">
        <v>2453</v>
      </c>
      <c r="G890" s="34">
        <v>0</v>
      </c>
      <c r="H890" s="18">
        <f>VLOOKUP(A890,'[2]BASE 2022'!$E$5:$AX$1380,37,0)</f>
        <v>44926</v>
      </c>
      <c r="I890" s="20" t="s">
        <v>2371</v>
      </c>
      <c r="J890" s="35" t="s">
        <v>2372</v>
      </c>
      <c r="K890" s="48">
        <v>0</v>
      </c>
      <c r="L890" s="36">
        <v>0</v>
      </c>
      <c r="M890" s="36"/>
      <c r="N890" s="37">
        <v>0</v>
      </c>
      <c r="O890" s="38">
        <v>1</v>
      </c>
      <c r="P890" s="22"/>
      <c r="Q890" s="23"/>
      <c r="R890" s="29"/>
    </row>
    <row r="891" spans="1:18" ht="17.25" customHeight="1" x14ac:dyDescent="0.25">
      <c r="A891" s="51">
        <v>886</v>
      </c>
      <c r="B891" s="17">
        <f>VLOOKUP(A891,'[2]BASE 2022'!$E$5:$AX$1380,18,0)</f>
        <v>44602</v>
      </c>
      <c r="C891" s="33">
        <f>VLOOKUP(A891,'[2]BASE 2022'!$E$5:$AX$1380,28,0)</f>
        <v>44602</v>
      </c>
      <c r="D891" s="26" t="str">
        <f>VLOOKUP(A891,'[2]BASE 2022'!$E$5:$AX$1380,24,0)</f>
        <v>Transferencia y o Recepción de Recursos</v>
      </c>
      <c r="E891" s="19" t="s">
        <v>2353</v>
      </c>
      <c r="F891" s="19" t="s">
        <v>2452</v>
      </c>
      <c r="G891" s="34">
        <v>0</v>
      </c>
      <c r="H891" s="18">
        <f>VLOOKUP(A891,'[2]BASE 2022'!$E$5:$AX$1380,37,0)</f>
        <v>44926</v>
      </c>
      <c r="I891" s="20" t="s">
        <v>2371</v>
      </c>
      <c r="J891" s="35" t="s">
        <v>2372</v>
      </c>
      <c r="K891" s="48">
        <v>0</v>
      </c>
      <c r="L891" s="36">
        <v>0</v>
      </c>
      <c r="M891" s="36"/>
      <c r="N891" s="37">
        <v>0</v>
      </c>
      <c r="O891" s="38">
        <v>1</v>
      </c>
      <c r="P891" s="22"/>
      <c r="Q891" s="23"/>
      <c r="R891" s="29"/>
    </row>
    <row r="892" spans="1:18" ht="17.25" customHeight="1" x14ac:dyDescent="0.25">
      <c r="A892" s="51">
        <v>887</v>
      </c>
      <c r="B892" s="17">
        <f>VLOOKUP(A892,'[2]BASE 2022'!$E$5:$AX$1380,18,0)</f>
        <v>44602</v>
      </c>
      <c r="C892" s="33">
        <f>VLOOKUP(A892,'[2]BASE 2022'!$E$5:$AX$1380,28,0)</f>
        <v>44602</v>
      </c>
      <c r="D892" s="26" t="str">
        <f>VLOOKUP(A892,'[2]BASE 2022'!$E$5:$AX$1380,24,0)</f>
        <v>Transferencia y o Recepción de Recursos</v>
      </c>
      <c r="E892" s="19" t="s">
        <v>2354</v>
      </c>
      <c r="F892" s="19" t="s">
        <v>2452</v>
      </c>
      <c r="G892" s="34">
        <v>0</v>
      </c>
      <c r="H892" s="18">
        <f>VLOOKUP(A892,'[2]BASE 2022'!$E$5:$AX$1380,37,0)</f>
        <v>44926</v>
      </c>
      <c r="I892" s="20" t="s">
        <v>2371</v>
      </c>
      <c r="J892" s="35" t="s">
        <v>2372</v>
      </c>
      <c r="K892" s="48">
        <v>0</v>
      </c>
      <c r="L892" s="36">
        <v>0</v>
      </c>
      <c r="M892" s="36"/>
      <c r="N892" s="37">
        <v>0</v>
      </c>
      <c r="O892" s="38">
        <v>1</v>
      </c>
      <c r="P892" s="22"/>
      <c r="Q892" s="23"/>
      <c r="R892" s="29"/>
    </row>
    <row r="893" spans="1:18" ht="17.25" customHeight="1" x14ac:dyDescent="0.25">
      <c r="A893" s="51">
        <v>888</v>
      </c>
      <c r="B893" s="17">
        <f>VLOOKUP(A893,'[2]BASE 2022'!$E$5:$AX$1380,18,0)</f>
        <v>44601</v>
      </c>
      <c r="C893" s="33">
        <f>VLOOKUP(A893,'[2]BASE 2022'!$E$5:$AX$1380,28,0)</f>
        <v>44601</v>
      </c>
      <c r="D893" s="26" t="str">
        <f>VLOOKUP(A893,'[2]BASE 2022'!$E$5:$AX$1380,24,0)</f>
        <v>Transferencia y o Recepción de Recursos</v>
      </c>
      <c r="E893" s="19" t="s">
        <v>2355</v>
      </c>
      <c r="F893" s="19" t="s">
        <v>2453</v>
      </c>
      <c r="G893" s="34">
        <v>0</v>
      </c>
      <c r="H893" s="18">
        <f>VLOOKUP(A893,'[2]BASE 2022'!$E$5:$AX$1380,37,0)</f>
        <v>44926</v>
      </c>
      <c r="I893" s="20" t="s">
        <v>2371</v>
      </c>
      <c r="J893" s="35" t="s">
        <v>2372</v>
      </c>
      <c r="K893" s="48">
        <v>0</v>
      </c>
      <c r="L893" s="36">
        <v>0</v>
      </c>
      <c r="M893" s="36"/>
      <c r="N893" s="37">
        <v>0</v>
      </c>
      <c r="O893" s="38">
        <v>1</v>
      </c>
      <c r="P893" s="22"/>
      <c r="Q893" s="23"/>
      <c r="R893" s="29"/>
    </row>
    <row r="894" spans="1:18" ht="17.25" customHeight="1" x14ac:dyDescent="0.25">
      <c r="A894" s="51">
        <v>889</v>
      </c>
      <c r="B894" s="17">
        <f>VLOOKUP(A894,'[2]BASE 2022'!$E$5:$AX$1380,18,0)</f>
        <v>44602</v>
      </c>
      <c r="C894" s="33">
        <f>VLOOKUP(A894,'[2]BASE 2022'!$E$5:$AX$1380,28,0)</f>
        <v>44602</v>
      </c>
      <c r="D894" s="26" t="str">
        <f>VLOOKUP(A894,'[2]BASE 2022'!$E$5:$AX$1380,24,0)</f>
        <v>Transferencia y o Recepción de Recursos</v>
      </c>
      <c r="E894" s="19" t="s">
        <v>2356</v>
      </c>
      <c r="F894" s="19" t="s">
        <v>2452</v>
      </c>
      <c r="G894" s="34">
        <v>0</v>
      </c>
      <c r="H894" s="18">
        <f>VLOOKUP(A894,'[2]BASE 2022'!$E$5:$AX$1380,37,0)</f>
        <v>44926</v>
      </c>
      <c r="I894" s="20" t="s">
        <v>2371</v>
      </c>
      <c r="J894" s="35" t="s">
        <v>2372</v>
      </c>
      <c r="K894" s="48">
        <v>0</v>
      </c>
      <c r="L894" s="36">
        <v>0</v>
      </c>
      <c r="M894" s="36"/>
      <c r="N894" s="37">
        <v>0</v>
      </c>
      <c r="O894" s="38">
        <v>1</v>
      </c>
      <c r="P894" s="22"/>
      <c r="Q894" s="23"/>
      <c r="R894" s="29"/>
    </row>
    <row r="895" spans="1:18" ht="17.25" customHeight="1" x14ac:dyDescent="0.25">
      <c r="A895" s="51">
        <v>890</v>
      </c>
      <c r="B895" s="17">
        <f>VLOOKUP(A895,'[2]BASE 2022'!$E$5:$AX$1380,18,0)</f>
        <v>44603</v>
      </c>
      <c r="C895" s="33">
        <f>VLOOKUP(A895,'[2]BASE 2022'!$E$5:$AX$1380,28,0)</f>
        <v>44603</v>
      </c>
      <c r="D895" s="26" t="str">
        <f>VLOOKUP(A895,'[2]BASE 2022'!$E$5:$AX$1380,24,0)</f>
        <v>Transferencia y o Recepción de Recursos</v>
      </c>
      <c r="E895" s="19" t="s">
        <v>2357</v>
      </c>
      <c r="F895" s="19" t="s">
        <v>2452</v>
      </c>
      <c r="G895" s="34">
        <v>0</v>
      </c>
      <c r="H895" s="18">
        <f>VLOOKUP(A895,'[2]BASE 2022'!$E$5:$AX$1380,37,0)</f>
        <v>44926</v>
      </c>
      <c r="I895" s="20" t="s">
        <v>2371</v>
      </c>
      <c r="J895" s="35" t="s">
        <v>2372</v>
      </c>
      <c r="K895" s="48">
        <v>0</v>
      </c>
      <c r="L895" s="36">
        <v>0</v>
      </c>
      <c r="M895" s="36"/>
      <c r="N895" s="37">
        <v>0</v>
      </c>
      <c r="O895" s="38">
        <v>1</v>
      </c>
      <c r="P895" s="22"/>
      <c r="Q895" s="23"/>
      <c r="R895" s="29"/>
    </row>
    <row r="896" spans="1:18" ht="17.25" customHeight="1" x14ac:dyDescent="0.25">
      <c r="A896" s="51">
        <v>891</v>
      </c>
      <c r="B896" s="17">
        <f>VLOOKUP(A896,'[2]BASE 2022'!$E$5:$AX$1380,18,0)</f>
        <v>44599</v>
      </c>
      <c r="C896" s="33">
        <f>VLOOKUP(A896,'[2]BASE 2022'!$E$5:$AX$1380,28,0)</f>
        <v>44599</v>
      </c>
      <c r="D896" s="26" t="str">
        <f>VLOOKUP(A896,'[2]BASE 2022'!$E$5:$AX$1380,24,0)</f>
        <v>Transferencia y o Recepción de Recursos</v>
      </c>
      <c r="E896" s="19" t="s">
        <v>2358</v>
      </c>
      <c r="F896" s="19" t="s">
        <v>2453</v>
      </c>
      <c r="G896" s="34">
        <v>0</v>
      </c>
      <c r="H896" s="18">
        <f>VLOOKUP(A896,'[2]BASE 2022'!$E$5:$AX$1380,37,0)</f>
        <v>44926</v>
      </c>
      <c r="I896" s="20" t="s">
        <v>2371</v>
      </c>
      <c r="J896" s="35" t="s">
        <v>2372</v>
      </c>
      <c r="K896" s="48">
        <v>0</v>
      </c>
      <c r="L896" s="36">
        <v>0</v>
      </c>
      <c r="M896" s="36"/>
      <c r="N896" s="37">
        <v>0</v>
      </c>
      <c r="O896" s="38">
        <v>1</v>
      </c>
      <c r="P896" s="22"/>
      <c r="Q896" s="23"/>
      <c r="R896" s="29"/>
    </row>
    <row r="897" spans="1:18" ht="17.25" customHeight="1" x14ac:dyDescent="0.25">
      <c r="A897" s="51">
        <v>892</v>
      </c>
      <c r="B897" s="17">
        <f>VLOOKUP(A897,'[2]BASE 2022'!$E$5:$AX$1380,18,0)</f>
        <v>44602</v>
      </c>
      <c r="C897" s="33">
        <f>VLOOKUP(A897,'[2]BASE 2022'!$E$5:$AX$1380,28,0)</f>
        <v>44602</v>
      </c>
      <c r="D897" s="26" t="str">
        <f>VLOOKUP(A897,'[2]BASE 2022'!$E$5:$AX$1380,24,0)</f>
        <v>Transferencia y o Recepción de Recursos</v>
      </c>
      <c r="E897" s="19" t="s">
        <v>2359</v>
      </c>
      <c r="F897" s="19" t="s">
        <v>2453</v>
      </c>
      <c r="G897" s="34">
        <v>0</v>
      </c>
      <c r="H897" s="18">
        <f>VLOOKUP(A897,'[2]BASE 2022'!$E$5:$AX$1380,37,0)</f>
        <v>44926</v>
      </c>
      <c r="I897" s="20" t="s">
        <v>2371</v>
      </c>
      <c r="J897" s="35" t="s">
        <v>2372</v>
      </c>
      <c r="K897" s="48">
        <v>0</v>
      </c>
      <c r="L897" s="36">
        <v>0</v>
      </c>
      <c r="M897" s="36"/>
      <c r="N897" s="37">
        <v>0</v>
      </c>
      <c r="O897" s="38">
        <v>1</v>
      </c>
      <c r="P897" s="22"/>
      <c r="Q897" s="23"/>
      <c r="R897" s="29"/>
    </row>
    <row r="898" spans="1:18" ht="17.25" customHeight="1" x14ac:dyDescent="0.25">
      <c r="A898" s="51">
        <v>893</v>
      </c>
      <c r="B898" s="17">
        <f>VLOOKUP(A898,'[2]BASE 2022'!$E$5:$AX$1380,18,0)</f>
        <v>44602</v>
      </c>
      <c r="C898" s="33">
        <f>VLOOKUP(A898,'[2]BASE 2022'!$E$5:$AX$1380,28,0)</f>
        <v>44602</v>
      </c>
      <c r="D898" s="26" t="str">
        <f>VLOOKUP(A898,'[2]BASE 2022'!$E$5:$AX$1380,24,0)</f>
        <v>Transferencia y o Recepción de Recursos</v>
      </c>
      <c r="E898" s="19" t="s">
        <v>2360</v>
      </c>
      <c r="F898" s="19" t="s">
        <v>2452</v>
      </c>
      <c r="G898" s="34">
        <v>0</v>
      </c>
      <c r="H898" s="18">
        <f>VLOOKUP(A898,'[2]BASE 2022'!$E$5:$AX$1380,37,0)</f>
        <v>44926</v>
      </c>
      <c r="I898" s="20" t="s">
        <v>2371</v>
      </c>
      <c r="J898" s="35" t="s">
        <v>2372</v>
      </c>
      <c r="K898" s="48">
        <v>0</v>
      </c>
      <c r="L898" s="36">
        <v>0</v>
      </c>
      <c r="M898" s="36"/>
      <c r="N898" s="37">
        <v>0</v>
      </c>
      <c r="O898" s="38">
        <v>1</v>
      </c>
      <c r="P898" s="22"/>
      <c r="Q898" s="23"/>
      <c r="R898" s="29"/>
    </row>
    <row r="899" spans="1:18" ht="17.25" customHeight="1" x14ac:dyDescent="0.25">
      <c r="A899" s="51">
        <v>894</v>
      </c>
      <c r="B899" s="17">
        <f>VLOOKUP(A899,'[2]BASE 2022'!$E$5:$AX$1380,18,0)</f>
        <v>44602</v>
      </c>
      <c r="C899" s="33">
        <f>VLOOKUP(A899,'[2]BASE 2022'!$E$5:$AX$1380,28,0)</f>
        <v>44602</v>
      </c>
      <c r="D899" s="26" t="str">
        <f>VLOOKUP(A899,'[2]BASE 2022'!$E$5:$AX$1380,24,0)</f>
        <v>Transferencia y o Recepción de Recursos</v>
      </c>
      <c r="E899" s="19" t="s">
        <v>2533</v>
      </c>
      <c r="F899" s="19" t="s">
        <v>2453</v>
      </c>
      <c r="G899" s="34">
        <v>0</v>
      </c>
      <c r="H899" s="18">
        <f>VLOOKUP(A899,'[2]BASE 2022'!$E$5:$AX$1380,37,0)</f>
        <v>44926</v>
      </c>
      <c r="I899" s="20" t="s">
        <v>2371</v>
      </c>
      <c r="J899" s="35" t="s">
        <v>2372</v>
      </c>
      <c r="K899" s="48">
        <v>0</v>
      </c>
      <c r="L899" s="36">
        <v>0</v>
      </c>
      <c r="M899" s="36"/>
      <c r="N899" s="37">
        <v>0</v>
      </c>
      <c r="O899" s="38">
        <v>1</v>
      </c>
      <c r="P899" s="22"/>
      <c r="Q899" s="23"/>
      <c r="R899" s="29"/>
    </row>
    <row r="900" spans="1:18" ht="17.25" customHeight="1" x14ac:dyDescent="0.25">
      <c r="A900" s="51">
        <v>895</v>
      </c>
      <c r="B900" s="17">
        <f>VLOOKUP(A900,'[2]BASE 2022'!$E$5:$AX$1380,18,0)</f>
        <v>44602</v>
      </c>
      <c r="C900" s="33">
        <f>VLOOKUP(A900,'[2]BASE 2022'!$E$5:$AX$1380,28,0)</f>
        <v>44602</v>
      </c>
      <c r="D900" s="26" t="str">
        <f>VLOOKUP(A900,'[2]BASE 2022'!$E$5:$AX$1380,24,0)</f>
        <v>Transferencia y o Recepción de Recursos</v>
      </c>
      <c r="E900" s="19" t="s">
        <v>2361</v>
      </c>
      <c r="F900" s="19" t="s">
        <v>2452</v>
      </c>
      <c r="G900" s="34">
        <v>0</v>
      </c>
      <c r="H900" s="18">
        <f>VLOOKUP(A900,'[2]BASE 2022'!$E$5:$AX$1380,37,0)</f>
        <v>44926</v>
      </c>
      <c r="I900" s="20" t="s">
        <v>2371</v>
      </c>
      <c r="J900" s="35" t="s">
        <v>2372</v>
      </c>
      <c r="K900" s="48">
        <v>0</v>
      </c>
      <c r="L900" s="36">
        <v>0</v>
      </c>
      <c r="M900" s="36"/>
      <c r="N900" s="37">
        <v>0</v>
      </c>
      <c r="O900" s="38">
        <v>1</v>
      </c>
      <c r="P900" s="22"/>
      <c r="Q900" s="23"/>
      <c r="R900" s="29"/>
    </row>
    <row r="901" spans="1:18" ht="17.25" customHeight="1" x14ac:dyDescent="0.25">
      <c r="A901" s="51">
        <v>896</v>
      </c>
      <c r="B901" s="17">
        <f>VLOOKUP(A901,'[2]BASE 2022'!$E$5:$AX$1380,18,0)</f>
        <v>44601</v>
      </c>
      <c r="C901" s="33">
        <f>VLOOKUP(A901,'[2]BASE 2022'!$E$5:$AX$1380,28,0)</f>
        <v>44601</v>
      </c>
      <c r="D901" s="26" t="str">
        <f>VLOOKUP(A901,'[2]BASE 2022'!$E$5:$AX$1380,24,0)</f>
        <v>Transferencia y o Recepción de Recursos</v>
      </c>
      <c r="E901" s="19" t="s">
        <v>2362</v>
      </c>
      <c r="F901" s="19" t="s">
        <v>2452</v>
      </c>
      <c r="G901" s="34">
        <v>0</v>
      </c>
      <c r="H901" s="18">
        <f>VLOOKUP(A901,'[2]BASE 2022'!$E$5:$AX$1380,37,0)</f>
        <v>44926</v>
      </c>
      <c r="I901" s="20" t="s">
        <v>2371</v>
      </c>
      <c r="J901" s="35" t="s">
        <v>2372</v>
      </c>
      <c r="K901" s="48">
        <v>0</v>
      </c>
      <c r="L901" s="36">
        <v>0</v>
      </c>
      <c r="M901" s="36"/>
      <c r="N901" s="37">
        <v>0</v>
      </c>
      <c r="O901" s="38">
        <v>1</v>
      </c>
      <c r="P901" s="22"/>
      <c r="Q901" s="23"/>
      <c r="R901" s="29"/>
    </row>
    <row r="902" spans="1:18" ht="17.25" customHeight="1" x14ac:dyDescent="0.25">
      <c r="A902" s="51">
        <v>897</v>
      </c>
      <c r="B902" s="17">
        <f>VLOOKUP(A902,'[2]BASE 2022'!$E$5:$AX$1380,18,0)</f>
        <v>44602</v>
      </c>
      <c r="C902" s="33">
        <f>VLOOKUP(A902,'[2]BASE 2022'!$E$5:$AX$1380,28,0)</f>
        <v>44602</v>
      </c>
      <c r="D902" s="26" t="str">
        <f>VLOOKUP(A902,'[2]BASE 2022'!$E$5:$AX$1380,24,0)</f>
        <v>Transferencia y o Recepción de Recursos</v>
      </c>
      <c r="E902" s="19" t="s">
        <v>2363</v>
      </c>
      <c r="F902" s="19" t="s">
        <v>2453</v>
      </c>
      <c r="G902" s="34">
        <v>0</v>
      </c>
      <c r="H902" s="18">
        <f>VLOOKUP(A902,'[2]BASE 2022'!$E$5:$AX$1380,37,0)</f>
        <v>44926</v>
      </c>
      <c r="I902" s="20" t="s">
        <v>2371</v>
      </c>
      <c r="J902" s="35" t="s">
        <v>2372</v>
      </c>
      <c r="K902" s="48">
        <v>0</v>
      </c>
      <c r="L902" s="36">
        <v>0</v>
      </c>
      <c r="M902" s="36"/>
      <c r="N902" s="37">
        <v>0</v>
      </c>
      <c r="O902" s="38">
        <v>1</v>
      </c>
      <c r="P902" s="22"/>
      <c r="Q902" s="23"/>
      <c r="R902" s="29"/>
    </row>
    <row r="903" spans="1:18" ht="17.25" customHeight="1" x14ac:dyDescent="0.25">
      <c r="A903" s="51">
        <v>898</v>
      </c>
      <c r="B903" s="17">
        <f>VLOOKUP(A903,'[2]BASE 2022'!$E$5:$AX$1380,18,0)</f>
        <v>44602</v>
      </c>
      <c r="C903" s="33">
        <f>VLOOKUP(A903,'[2]BASE 2022'!$E$5:$AX$1380,28,0)</f>
        <v>44602</v>
      </c>
      <c r="D903" s="26" t="str">
        <f>VLOOKUP(A903,'[2]BASE 2022'!$E$5:$AX$1380,24,0)</f>
        <v>Transferencia y o Recepción de Recursos</v>
      </c>
      <c r="E903" s="19" t="s">
        <v>2364</v>
      </c>
      <c r="F903" s="19" t="s">
        <v>2452</v>
      </c>
      <c r="G903" s="34">
        <v>0</v>
      </c>
      <c r="H903" s="18">
        <f>VLOOKUP(A903,'[2]BASE 2022'!$E$5:$AX$1380,37,0)</f>
        <v>44926</v>
      </c>
      <c r="I903" s="20" t="s">
        <v>2371</v>
      </c>
      <c r="J903" s="35" t="s">
        <v>2372</v>
      </c>
      <c r="K903" s="48">
        <v>0</v>
      </c>
      <c r="L903" s="36">
        <v>0</v>
      </c>
      <c r="M903" s="36"/>
      <c r="N903" s="37">
        <v>0</v>
      </c>
      <c r="O903" s="38">
        <v>1</v>
      </c>
      <c r="P903" s="22"/>
      <c r="Q903" s="23"/>
      <c r="R903" s="29"/>
    </row>
    <row r="904" spans="1:18" ht="17.25" customHeight="1" x14ac:dyDescent="0.25">
      <c r="A904" s="51">
        <v>899</v>
      </c>
      <c r="B904" s="17">
        <f>VLOOKUP(A904,'[2]BASE 2022'!$E$5:$AX$1380,18,0)</f>
        <v>44602</v>
      </c>
      <c r="C904" s="33">
        <f>VLOOKUP(A904,'[2]BASE 2022'!$E$5:$AX$1380,28,0)</f>
        <v>44602</v>
      </c>
      <c r="D904" s="26" t="str">
        <f>VLOOKUP(A904,'[2]BASE 2022'!$E$5:$AX$1380,24,0)</f>
        <v>Transferencia y o Recepción de Recursos</v>
      </c>
      <c r="E904" s="19" t="s">
        <v>2365</v>
      </c>
      <c r="F904" s="19" t="s">
        <v>2452</v>
      </c>
      <c r="G904" s="34">
        <v>0</v>
      </c>
      <c r="H904" s="18">
        <f>VLOOKUP(A904,'[2]BASE 2022'!$E$5:$AX$1380,37,0)</f>
        <v>44926</v>
      </c>
      <c r="I904" s="20" t="s">
        <v>2371</v>
      </c>
      <c r="J904" s="35" t="s">
        <v>2372</v>
      </c>
      <c r="K904" s="48">
        <v>0</v>
      </c>
      <c r="L904" s="36">
        <v>0</v>
      </c>
      <c r="M904" s="36"/>
      <c r="N904" s="37">
        <v>0</v>
      </c>
      <c r="O904" s="38">
        <v>1</v>
      </c>
      <c r="P904" s="22"/>
      <c r="Q904" s="23"/>
      <c r="R904" s="29"/>
    </row>
    <row r="905" spans="1:18" ht="17.25" customHeight="1" x14ac:dyDescent="0.25">
      <c r="A905" s="51">
        <v>900</v>
      </c>
      <c r="B905" s="17">
        <f>VLOOKUP(A905,'[2]BASE 2022'!$E$5:$AX$1380,18,0)</f>
        <v>44601</v>
      </c>
      <c r="C905" s="33">
        <f>VLOOKUP(A905,'[2]BASE 2022'!$E$5:$AX$1380,28,0)</f>
        <v>44601</v>
      </c>
      <c r="D905" s="26" t="str">
        <f>VLOOKUP(A905,'[2]BASE 2022'!$E$5:$AX$1380,24,0)</f>
        <v>Transferencia y o Recepción de Recursos</v>
      </c>
      <c r="E905" s="19" t="s">
        <v>2366</v>
      </c>
      <c r="F905" s="19" t="s">
        <v>2452</v>
      </c>
      <c r="G905" s="34">
        <v>0</v>
      </c>
      <c r="H905" s="18">
        <f>VLOOKUP(A905,'[2]BASE 2022'!$E$5:$AX$1380,37,0)</f>
        <v>44926</v>
      </c>
      <c r="I905" s="20" t="s">
        <v>2371</v>
      </c>
      <c r="J905" s="35" t="s">
        <v>2372</v>
      </c>
      <c r="K905" s="48">
        <v>0</v>
      </c>
      <c r="L905" s="36">
        <v>0</v>
      </c>
      <c r="M905" s="36"/>
      <c r="N905" s="37">
        <v>0</v>
      </c>
      <c r="O905" s="38">
        <v>1</v>
      </c>
      <c r="P905" s="22"/>
      <c r="Q905" s="23"/>
      <c r="R905" s="29"/>
    </row>
    <row r="906" spans="1:18" ht="17.25" customHeight="1" x14ac:dyDescent="0.25">
      <c r="A906" s="51">
        <v>901</v>
      </c>
      <c r="B906" s="17">
        <f>VLOOKUP(A906,'[2]BASE 2022'!$E$5:$AX$1380,18,0)</f>
        <v>44623</v>
      </c>
      <c r="C906" s="33">
        <f>VLOOKUP(A906,'[2]BASE 2022'!$E$5:$AX$1380,28,0)</f>
        <v>44627</v>
      </c>
      <c r="D906" s="26" t="str">
        <f>VLOOKUP(A906,'[2]BASE 2022'!$E$5:$AX$1380,24,0)</f>
        <v>Prestación de Servicios</v>
      </c>
      <c r="E906" s="19" t="s">
        <v>2367</v>
      </c>
      <c r="F906" s="19" t="s">
        <v>2369</v>
      </c>
      <c r="G906" s="34">
        <v>3304630</v>
      </c>
      <c r="H906" s="18">
        <f>VLOOKUP(A906,'[2]BASE 2022'!$E$5:$AX$1380,37,0)</f>
        <v>44744</v>
      </c>
      <c r="I906" s="20" t="s">
        <v>339</v>
      </c>
      <c r="J906" s="35" t="s">
        <v>2373</v>
      </c>
      <c r="K906" s="48">
        <v>0</v>
      </c>
      <c r="L906" s="36">
        <v>0</v>
      </c>
      <c r="M906" s="36"/>
      <c r="N906" s="37">
        <v>3304630</v>
      </c>
      <c r="O906" s="38">
        <v>1</v>
      </c>
      <c r="P906" s="22"/>
      <c r="Q906" s="23"/>
      <c r="R906" s="29"/>
    </row>
    <row r="907" spans="1:18" ht="17.25" customHeight="1" x14ac:dyDescent="0.25">
      <c r="A907" s="51">
        <v>902</v>
      </c>
      <c r="B907" s="17">
        <f>VLOOKUP(A907,'[2]BASE 2022'!$E$5:$AX$1380,18,0)</f>
        <v>44636</v>
      </c>
      <c r="C907" s="33">
        <f>VLOOKUP(A907,'[2]BASE 2022'!$E$5:$AX$1380,28,0)</f>
        <v>44644</v>
      </c>
      <c r="D907" s="26" t="str">
        <f>VLOOKUP(A907,'[2]BASE 2022'!$E$5:$AX$1380,24,0)</f>
        <v>Prestación de Servicios</v>
      </c>
      <c r="E907" s="19" t="s">
        <v>2427</v>
      </c>
      <c r="F907" s="19" t="s">
        <v>2370</v>
      </c>
      <c r="G907" s="34">
        <v>65000000</v>
      </c>
      <c r="H907" s="18">
        <f>VLOOKUP(A907,'[2]BASE 2022'!$E$5:$AX$1380,37,0)</f>
        <v>44926</v>
      </c>
      <c r="I907" s="20" t="s">
        <v>340</v>
      </c>
      <c r="J907" s="35" t="s">
        <v>2374</v>
      </c>
      <c r="K907" s="48">
        <v>0</v>
      </c>
      <c r="L907" s="36">
        <v>0</v>
      </c>
      <c r="M907" s="36"/>
      <c r="N907" s="37">
        <v>65000000</v>
      </c>
      <c r="O907" s="38">
        <v>1</v>
      </c>
      <c r="P907" s="22"/>
      <c r="Q907" s="23"/>
      <c r="R907" s="29"/>
    </row>
    <row r="908" spans="1:18" ht="17.25" customHeight="1" x14ac:dyDescent="0.25">
      <c r="A908" s="51">
        <v>903</v>
      </c>
      <c r="B908" s="17">
        <f>VLOOKUP(A908,'[2]BASE 2022'!$E$5:$AX$1380,18,0)</f>
        <v>44650</v>
      </c>
      <c r="C908" s="33">
        <f>VLOOKUP(A908,'[2]BASE 2022'!$E$5:$AX$1380,28,0)</f>
        <v>44652</v>
      </c>
      <c r="D908" s="26" t="str">
        <f>VLOOKUP(A908,'[2]BASE 2022'!$E$5:$AX$1380,24,0)</f>
        <v>Seguros</v>
      </c>
      <c r="E908" s="19" t="s">
        <v>2394</v>
      </c>
      <c r="F908" s="19" t="s">
        <v>2397</v>
      </c>
      <c r="G908" s="34">
        <v>40670893</v>
      </c>
      <c r="H908" s="18">
        <f>VLOOKUP(A908,'[2]BASE 2022'!$E$5:$AX$1380,37,0)</f>
        <v>45085</v>
      </c>
      <c r="I908" s="20" t="s">
        <v>340</v>
      </c>
      <c r="J908" s="35" t="s">
        <v>2404</v>
      </c>
      <c r="K908" s="48">
        <v>0</v>
      </c>
      <c r="L908" s="36">
        <v>0</v>
      </c>
      <c r="M908" s="36"/>
      <c r="N908" s="37">
        <v>40670893</v>
      </c>
      <c r="O908" s="38">
        <v>0.63279445727482675</v>
      </c>
      <c r="P908" s="22"/>
      <c r="Q908" s="23"/>
      <c r="R908" s="29"/>
    </row>
    <row r="909" spans="1:18" ht="17.25" customHeight="1" x14ac:dyDescent="0.25">
      <c r="A909" s="51">
        <v>904</v>
      </c>
      <c r="B909" s="17">
        <f>VLOOKUP(A909,'[2]BASE 2022'!$E$5:$AX$1380,18,0)</f>
        <v>44664</v>
      </c>
      <c r="C909" s="33">
        <f>VLOOKUP(A909,'[2]BASE 2022'!$E$5:$AX$1380,28,0)</f>
        <v>44669</v>
      </c>
      <c r="D909" s="26" t="str">
        <f>VLOOKUP(A909,'[2]BASE 2022'!$E$5:$AX$1380,24,0)</f>
        <v>Prestación de Servicios</v>
      </c>
      <c r="E909" s="19" t="s">
        <v>2395</v>
      </c>
      <c r="F909" s="19" t="s">
        <v>2398</v>
      </c>
      <c r="G909" s="34">
        <v>444000000</v>
      </c>
      <c r="H909" s="18">
        <f>VLOOKUP(A909,'[2]BASE 2022'!$E$5:$AX$1380,37,0)</f>
        <v>45063</v>
      </c>
      <c r="I909" s="20" t="s">
        <v>339</v>
      </c>
      <c r="J909" s="35" t="s">
        <v>2405</v>
      </c>
      <c r="K909" s="48">
        <v>1</v>
      </c>
      <c r="L909" s="36">
        <v>222000000</v>
      </c>
      <c r="M909" s="36"/>
      <c r="N909" s="37">
        <v>666000000</v>
      </c>
      <c r="O909" s="38">
        <v>0.65228426395939088</v>
      </c>
      <c r="P909" s="22"/>
      <c r="Q909" s="23"/>
      <c r="R909" s="29"/>
    </row>
    <row r="910" spans="1:18" ht="17.25" customHeight="1" x14ac:dyDescent="0.25">
      <c r="A910" s="51">
        <v>905</v>
      </c>
      <c r="B910" s="17">
        <f>VLOOKUP(A910,'[2]BASE 2022'!$E$5:$AX$1380,18,0)</f>
        <v>44679</v>
      </c>
      <c r="C910" s="33">
        <f>VLOOKUP(A910,'[2]BASE 2022'!$E$5:$AX$1380,28,0)</f>
        <v>44680</v>
      </c>
      <c r="D910" s="26" t="str">
        <f>VLOOKUP(A910,'[2]BASE 2022'!$E$5:$AX$1380,24,0)</f>
        <v>Prestación de Servicios</v>
      </c>
      <c r="E910" s="19" t="s">
        <v>2396</v>
      </c>
      <c r="F910" s="19" t="s">
        <v>2455</v>
      </c>
      <c r="G910" s="34">
        <v>3300000</v>
      </c>
      <c r="H910" s="18">
        <f>VLOOKUP(A910,'[2]BASE 2022'!$E$5:$AX$1380,37,0)</f>
        <v>44725</v>
      </c>
      <c r="I910" s="20" t="s">
        <v>340</v>
      </c>
      <c r="J910" s="35" t="s">
        <v>2406</v>
      </c>
      <c r="K910" s="48">
        <v>0</v>
      </c>
      <c r="L910" s="36">
        <v>0</v>
      </c>
      <c r="M910" s="36"/>
      <c r="N910" s="37">
        <v>3300000</v>
      </c>
      <c r="O910" s="38">
        <v>1</v>
      </c>
      <c r="P910" s="22"/>
      <c r="Q910" s="23"/>
      <c r="R910" s="29"/>
    </row>
    <row r="911" spans="1:18" ht="17.25" customHeight="1" x14ac:dyDescent="0.25">
      <c r="A911" s="51">
        <v>906</v>
      </c>
      <c r="B911" s="17">
        <f>VLOOKUP(A911,'[2]BASE 2022'!$E$5:$AX$1380,18,0)</f>
        <v>44693</v>
      </c>
      <c r="C911" s="33">
        <f>VLOOKUP(A911,'[2]BASE 2022'!$E$5:$AX$1380,28,0)</f>
        <v>44698</v>
      </c>
      <c r="D911" s="26" t="str">
        <f>VLOOKUP(A911,'[2]BASE 2022'!$E$5:$AX$1380,24,0)</f>
        <v>Prestación de Servicios</v>
      </c>
      <c r="E911" s="19" t="s">
        <v>2428</v>
      </c>
      <c r="F911" s="19" t="s">
        <v>2456</v>
      </c>
      <c r="G911" s="34">
        <v>24942965</v>
      </c>
      <c r="H911" s="18">
        <f>VLOOKUP(A911,'[2]BASE 2022'!$E$5:$AX$1380,37,0)</f>
        <v>44961</v>
      </c>
      <c r="I911" s="20" t="s">
        <v>340</v>
      </c>
      <c r="J911" s="35" t="s">
        <v>2681</v>
      </c>
      <c r="K911" s="48">
        <v>1</v>
      </c>
      <c r="L911" s="36">
        <v>11879100</v>
      </c>
      <c r="M911" s="36"/>
      <c r="N911" s="37">
        <v>36822065</v>
      </c>
      <c r="O911" s="38">
        <v>0.86692015209125473</v>
      </c>
      <c r="P911" s="22"/>
      <c r="Q911" s="23"/>
      <c r="R911" s="29"/>
    </row>
    <row r="912" spans="1:18" ht="17.25" customHeight="1" x14ac:dyDescent="0.25">
      <c r="A912" s="51">
        <v>907</v>
      </c>
      <c r="B912" s="17">
        <f>VLOOKUP(A912,'[2]BASE 2022'!$E$5:$AX$1380,18,0)</f>
        <v>44700</v>
      </c>
      <c r="C912" s="33">
        <f>VLOOKUP(A912,'[2]BASE 2022'!$E$5:$AX$1380,28,0)</f>
        <v>44704</v>
      </c>
      <c r="D912" s="26" t="str">
        <f>VLOOKUP(A912,'[2]BASE 2022'!$E$5:$AX$1380,24,0)</f>
        <v>Suministro</v>
      </c>
      <c r="E912" s="19" t="s">
        <v>2429</v>
      </c>
      <c r="F912" s="19" t="s">
        <v>2457</v>
      </c>
      <c r="G912" s="34">
        <v>15000000</v>
      </c>
      <c r="H912" s="18">
        <f>VLOOKUP(A912,'[2]BASE 2022'!$E$5:$AX$1380,37,0)</f>
        <v>45016</v>
      </c>
      <c r="I912" s="20" t="s">
        <v>340</v>
      </c>
      <c r="J912" s="35" t="s">
        <v>2682</v>
      </c>
      <c r="K912" s="48">
        <v>1</v>
      </c>
      <c r="L912" s="36">
        <v>7500000</v>
      </c>
      <c r="M912" s="36"/>
      <c r="N912" s="37">
        <v>22500000</v>
      </c>
      <c r="O912" s="38">
        <v>0.71153846153846156</v>
      </c>
      <c r="P912" s="22"/>
      <c r="Q912" s="23"/>
      <c r="R912" s="29"/>
    </row>
    <row r="913" spans="1:18" ht="17.25" customHeight="1" x14ac:dyDescent="0.25">
      <c r="A913" s="51">
        <v>907</v>
      </c>
      <c r="B913" s="17">
        <f>VLOOKUP(A913,'[2]BASE 2022'!$E$5:$AX$1380,18,0)</f>
        <v>44700</v>
      </c>
      <c r="C913" s="33">
        <f>VLOOKUP(A913,'[2]BASE 2022'!$E$5:$AX$1380,28,0)</f>
        <v>44704</v>
      </c>
      <c r="D913" s="26" t="str">
        <f>VLOOKUP(A913,'[2]BASE 2022'!$E$5:$AX$1380,24,0)</f>
        <v>Suministro</v>
      </c>
      <c r="E913" s="19" t="s">
        <v>2429</v>
      </c>
      <c r="F913" s="19" t="s">
        <v>2457</v>
      </c>
      <c r="G913" s="34">
        <v>6177000</v>
      </c>
      <c r="H913" s="18">
        <f>VLOOKUP(A913,'[2]BASE 2022'!$E$5:$AX$1380,37,0)</f>
        <v>45016</v>
      </c>
      <c r="I913" s="20" t="s">
        <v>340</v>
      </c>
      <c r="J913" s="35" t="s">
        <v>2682</v>
      </c>
      <c r="K913" s="48">
        <v>1</v>
      </c>
      <c r="L913" s="36">
        <v>3088500</v>
      </c>
      <c r="M913" s="36"/>
      <c r="N913" s="37">
        <v>9265500</v>
      </c>
      <c r="O913" s="38">
        <v>0.71153846153846156</v>
      </c>
      <c r="P913" s="22"/>
      <c r="Q913" s="23"/>
      <c r="R913" s="29"/>
    </row>
    <row r="914" spans="1:18" ht="17.25" customHeight="1" x14ac:dyDescent="0.25">
      <c r="A914" s="51">
        <v>907</v>
      </c>
      <c r="B914" s="17">
        <f>VLOOKUP(A914,'[2]BASE 2022'!$E$5:$AX$1380,18,0)</f>
        <v>44700</v>
      </c>
      <c r="C914" s="33">
        <f>VLOOKUP(A914,'[2]BASE 2022'!$E$5:$AX$1380,28,0)</f>
        <v>44704</v>
      </c>
      <c r="D914" s="26" t="str">
        <f>VLOOKUP(A914,'[2]BASE 2022'!$E$5:$AX$1380,24,0)</f>
        <v>Suministro</v>
      </c>
      <c r="E914" s="19" t="s">
        <v>2429</v>
      </c>
      <c r="F914" s="19" t="s">
        <v>2457</v>
      </c>
      <c r="G914" s="34">
        <v>5400000</v>
      </c>
      <c r="H914" s="18">
        <f>VLOOKUP(A914,'[2]BASE 2022'!$E$5:$AX$1380,37,0)</f>
        <v>45016</v>
      </c>
      <c r="I914" s="20" t="s">
        <v>340</v>
      </c>
      <c r="J914" s="35" t="s">
        <v>2682</v>
      </c>
      <c r="K914" s="48">
        <v>1</v>
      </c>
      <c r="L914" s="36">
        <v>2700000</v>
      </c>
      <c r="M914" s="36"/>
      <c r="N914" s="37">
        <v>8100000</v>
      </c>
      <c r="O914" s="38">
        <v>0.71153846153846156</v>
      </c>
      <c r="P914" s="22"/>
      <c r="Q914" s="23"/>
      <c r="R914" s="29"/>
    </row>
    <row r="915" spans="1:18" ht="17.25" customHeight="1" x14ac:dyDescent="0.25">
      <c r="A915" s="51">
        <v>907</v>
      </c>
      <c r="B915" s="17">
        <f>VLOOKUP(A915,'[2]BASE 2022'!$E$5:$AX$1380,18,0)</f>
        <v>44700</v>
      </c>
      <c r="C915" s="33">
        <f>VLOOKUP(A915,'[2]BASE 2022'!$E$5:$AX$1380,28,0)</f>
        <v>44704</v>
      </c>
      <c r="D915" s="26" t="str">
        <f>VLOOKUP(A915,'[2]BASE 2022'!$E$5:$AX$1380,24,0)</f>
        <v>Suministro</v>
      </c>
      <c r="E915" s="19" t="s">
        <v>2429</v>
      </c>
      <c r="F915" s="19" t="s">
        <v>2457</v>
      </c>
      <c r="G915" s="34">
        <v>4893000</v>
      </c>
      <c r="H915" s="18">
        <f>VLOOKUP(A915,'[2]BASE 2022'!$E$5:$AX$1380,37,0)</f>
        <v>45016</v>
      </c>
      <c r="I915" s="20" t="s">
        <v>340</v>
      </c>
      <c r="J915" s="35" t="s">
        <v>2682</v>
      </c>
      <c r="K915" s="48">
        <v>1</v>
      </c>
      <c r="L915" s="36">
        <v>2446500</v>
      </c>
      <c r="M915" s="36"/>
      <c r="N915" s="37">
        <v>7339500</v>
      </c>
      <c r="O915" s="38">
        <v>0.71153846153846156</v>
      </c>
      <c r="P915" s="22"/>
      <c r="Q915" s="23"/>
      <c r="R915" s="29"/>
    </row>
    <row r="916" spans="1:18" ht="17.25" customHeight="1" x14ac:dyDescent="0.25">
      <c r="A916" s="51">
        <v>907</v>
      </c>
      <c r="B916" s="17">
        <f>VLOOKUP(A916,'[2]BASE 2022'!$E$5:$AX$1380,18,0)</f>
        <v>44700</v>
      </c>
      <c r="C916" s="33">
        <f>VLOOKUP(A916,'[2]BASE 2022'!$E$5:$AX$1380,28,0)</f>
        <v>44704</v>
      </c>
      <c r="D916" s="26" t="str">
        <f>VLOOKUP(A916,'[2]BASE 2022'!$E$5:$AX$1380,24,0)</f>
        <v>Suministro</v>
      </c>
      <c r="E916" s="19" t="s">
        <v>2429</v>
      </c>
      <c r="F916" s="19" t="s">
        <v>2457</v>
      </c>
      <c r="G916" s="34">
        <v>9000000</v>
      </c>
      <c r="H916" s="18">
        <f>VLOOKUP(A916,'[2]BASE 2022'!$E$5:$AX$1380,37,0)</f>
        <v>45016</v>
      </c>
      <c r="I916" s="20" t="s">
        <v>340</v>
      </c>
      <c r="J916" s="35" t="s">
        <v>2682</v>
      </c>
      <c r="K916" s="48">
        <v>1</v>
      </c>
      <c r="L916" s="36">
        <v>4500000</v>
      </c>
      <c r="M916" s="36"/>
      <c r="N916" s="37">
        <v>13500000</v>
      </c>
      <c r="O916" s="38">
        <v>0.71153846153846156</v>
      </c>
      <c r="P916" s="22"/>
      <c r="Q916" s="23"/>
      <c r="R916" s="29"/>
    </row>
    <row r="917" spans="1:18" ht="17.25" customHeight="1" x14ac:dyDescent="0.25">
      <c r="A917" s="51">
        <v>908</v>
      </c>
      <c r="B917" s="17">
        <f>VLOOKUP(A917,'[2]BASE 2022'!$E$5:$AX$1380,18,0)</f>
        <v>44700</v>
      </c>
      <c r="C917" s="33">
        <f>VLOOKUP(A917,'[2]BASE 2022'!$E$5:$AX$1380,28,0)</f>
        <v>44701</v>
      </c>
      <c r="D917" s="26" t="str">
        <f>VLOOKUP(A917,'[2]BASE 2022'!$E$5:$AX$1380,24,0)</f>
        <v>Prestación de Servicios</v>
      </c>
      <c r="E917" s="19" t="s">
        <v>2430</v>
      </c>
      <c r="F917" s="19" t="s">
        <v>2458</v>
      </c>
      <c r="G917" s="34">
        <v>1000000000</v>
      </c>
      <c r="H917" s="18">
        <f>VLOOKUP(A917,'[2]BASE 2022'!$E$5:$AX$1380,37,0)</f>
        <v>44985</v>
      </c>
      <c r="I917" s="20" t="s">
        <v>339</v>
      </c>
      <c r="J917" s="35" t="s">
        <v>2683</v>
      </c>
      <c r="K917" s="48">
        <v>1</v>
      </c>
      <c r="L917" s="36">
        <v>132782223</v>
      </c>
      <c r="M917" s="36"/>
      <c r="N917" s="37">
        <v>1132782223</v>
      </c>
      <c r="O917" s="38">
        <v>0.79225352112676062</v>
      </c>
      <c r="P917" s="22"/>
      <c r="Q917" s="23"/>
      <c r="R917" s="29"/>
    </row>
    <row r="918" spans="1:18" ht="17.25" customHeight="1" x14ac:dyDescent="0.25">
      <c r="A918" s="51">
        <v>908</v>
      </c>
      <c r="B918" s="17">
        <f>VLOOKUP(A918,'[2]BASE 2022'!$E$5:$AX$1380,18,0)</f>
        <v>44700</v>
      </c>
      <c r="C918" s="33">
        <f>VLOOKUP(A918,'[2]BASE 2022'!$E$5:$AX$1380,28,0)</f>
        <v>44701</v>
      </c>
      <c r="D918" s="26" t="str">
        <f>VLOOKUP(A918,'[2]BASE 2022'!$E$5:$AX$1380,24,0)</f>
        <v>Prestación de Servicios</v>
      </c>
      <c r="E918" s="19" t="s">
        <v>2430</v>
      </c>
      <c r="F918" s="19" t="s">
        <v>2458</v>
      </c>
      <c r="G918" s="34">
        <v>600000000</v>
      </c>
      <c r="H918" s="18">
        <f>VLOOKUP(A918,'[2]BASE 2022'!$E$5:$AX$1380,37,0)</f>
        <v>44985</v>
      </c>
      <c r="I918" s="20" t="s">
        <v>339</v>
      </c>
      <c r="J918" s="35" t="s">
        <v>2683</v>
      </c>
      <c r="K918" s="48">
        <v>1</v>
      </c>
      <c r="L918" s="36">
        <v>667217777</v>
      </c>
      <c r="M918" s="36"/>
      <c r="N918" s="37">
        <v>1267217777</v>
      </c>
      <c r="O918" s="38">
        <v>0.79225352112676062</v>
      </c>
      <c r="P918" s="22"/>
      <c r="Q918" s="23"/>
      <c r="R918" s="29"/>
    </row>
    <row r="919" spans="1:18" ht="17.25" customHeight="1" x14ac:dyDescent="0.25">
      <c r="A919" s="51">
        <v>909</v>
      </c>
      <c r="B919" s="17">
        <f>VLOOKUP(A919,'[2]BASE 2022'!$E$5:$AX$1380,18,0)</f>
        <v>44701</v>
      </c>
      <c r="C919" s="33">
        <f>VLOOKUP(A919,'[2]BASE 2022'!$E$5:$AX$1380,28,0)</f>
        <v>44704</v>
      </c>
      <c r="D919" s="26" t="str">
        <f>VLOOKUP(A919,'[2]BASE 2022'!$E$5:$AX$1380,24,0)</f>
        <v>Suministro</v>
      </c>
      <c r="E919" s="19" t="s">
        <v>2431</v>
      </c>
      <c r="F919" s="19" t="s">
        <v>2459</v>
      </c>
      <c r="G919" s="34">
        <v>300000</v>
      </c>
      <c r="H919" s="18">
        <f>VLOOKUP(A919,'[2]BASE 2022'!$E$5:$AX$1380,37,0)</f>
        <v>45038</v>
      </c>
      <c r="I919" s="20" t="s">
        <v>340</v>
      </c>
      <c r="J919" s="35" t="s">
        <v>2684</v>
      </c>
      <c r="K919" s="48">
        <v>1</v>
      </c>
      <c r="L919" s="36">
        <v>150000</v>
      </c>
      <c r="M919" s="36"/>
      <c r="N919" s="37">
        <v>450000</v>
      </c>
      <c r="O919" s="38">
        <v>0.66467065868263475</v>
      </c>
      <c r="P919" s="22"/>
      <c r="Q919" s="23"/>
      <c r="R919" s="29"/>
    </row>
    <row r="920" spans="1:18" ht="17.25" customHeight="1" x14ac:dyDescent="0.25">
      <c r="A920" s="51">
        <v>909</v>
      </c>
      <c r="B920" s="17">
        <f>VLOOKUP(A920,'[2]BASE 2022'!$E$5:$AX$1380,18,0)</f>
        <v>44701</v>
      </c>
      <c r="C920" s="33">
        <f>VLOOKUP(A920,'[2]BASE 2022'!$E$5:$AX$1380,28,0)</f>
        <v>44704</v>
      </c>
      <c r="D920" s="26" t="str">
        <f>VLOOKUP(A920,'[2]BASE 2022'!$E$5:$AX$1380,24,0)</f>
        <v>Suministro</v>
      </c>
      <c r="E920" s="19" t="s">
        <v>2431</v>
      </c>
      <c r="F920" s="19" t="s">
        <v>2459</v>
      </c>
      <c r="G920" s="34">
        <v>23928000</v>
      </c>
      <c r="H920" s="18">
        <f>VLOOKUP(A920,'[2]BASE 2022'!$E$5:$AX$1380,37,0)</f>
        <v>45038</v>
      </c>
      <c r="I920" s="20" t="s">
        <v>340</v>
      </c>
      <c r="J920" s="35" t="s">
        <v>2684</v>
      </c>
      <c r="K920" s="48">
        <v>1</v>
      </c>
      <c r="L920" s="36">
        <v>11964000</v>
      </c>
      <c r="M920" s="36"/>
      <c r="N920" s="37">
        <v>35892000</v>
      </c>
      <c r="O920" s="38">
        <v>0.66467065868263475</v>
      </c>
      <c r="P920" s="22"/>
      <c r="Q920" s="23"/>
      <c r="R920" s="29"/>
    </row>
    <row r="921" spans="1:18" ht="17.25" customHeight="1" x14ac:dyDescent="0.25">
      <c r="A921" s="51">
        <v>909</v>
      </c>
      <c r="B921" s="17">
        <f>VLOOKUP(A921,'[2]BASE 2022'!$E$5:$AX$1380,18,0)</f>
        <v>44701</v>
      </c>
      <c r="C921" s="33">
        <f>VLOOKUP(A921,'[2]BASE 2022'!$E$5:$AX$1380,28,0)</f>
        <v>44704</v>
      </c>
      <c r="D921" s="26" t="str">
        <f>VLOOKUP(A921,'[2]BASE 2022'!$E$5:$AX$1380,24,0)</f>
        <v>Suministro</v>
      </c>
      <c r="E921" s="19" t="s">
        <v>2431</v>
      </c>
      <c r="F921" s="19" t="s">
        <v>2459</v>
      </c>
      <c r="G921" s="34">
        <v>3375000</v>
      </c>
      <c r="H921" s="18">
        <f>VLOOKUP(A921,'[2]BASE 2022'!$E$5:$AX$1380,37,0)</f>
        <v>45038</v>
      </c>
      <c r="I921" s="20" t="s">
        <v>340</v>
      </c>
      <c r="J921" s="35" t="s">
        <v>2684</v>
      </c>
      <c r="K921" s="48">
        <v>1</v>
      </c>
      <c r="L921" s="36">
        <v>1687500</v>
      </c>
      <c r="M921" s="36"/>
      <c r="N921" s="37">
        <v>5062500</v>
      </c>
      <c r="O921" s="38">
        <v>0.66467065868263475</v>
      </c>
      <c r="P921" s="22"/>
      <c r="Q921" s="23"/>
      <c r="R921" s="29"/>
    </row>
    <row r="922" spans="1:18" ht="17.25" customHeight="1" x14ac:dyDescent="0.25">
      <c r="A922" s="51">
        <v>909</v>
      </c>
      <c r="B922" s="17">
        <f>VLOOKUP(A922,'[2]BASE 2022'!$E$5:$AX$1380,18,0)</f>
        <v>44701</v>
      </c>
      <c r="C922" s="33">
        <f>VLOOKUP(A922,'[2]BASE 2022'!$E$5:$AX$1380,28,0)</f>
        <v>44704</v>
      </c>
      <c r="D922" s="26" t="str">
        <f>VLOOKUP(A922,'[2]BASE 2022'!$E$5:$AX$1380,24,0)</f>
        <v>Suministro</v>
      </c>
      <c r="E922" s="19" t="s">
        <v>2431</v>
      </c>
      <c r="F922" s="19" t="s">
        <v>2459</v>
      </c>
      <c r="G922" s="34">
        <v>5000000</v>
      </c>
      <c r="H922" s="18">
        <f>VLOOKUP(A922,'[2]BASE 2022'!$E$5:$AX$1380,37,0)</f>
        <v>45038</v>
      </c>
      <c r="I922" s="20" t="s">
        <v>340</v>
      </c>
      <c r="J922" s="35" t="s">
        <v>2684</v>
      </c>
      <c r="K922" s="48">
        <v>1</v>
      </c>
      <c r="L922" s="36">
        <v>2500000</v>
      </c>
      <c r="M922" s="36"/>
      <c r="N922" s="37">
        <v>7500000</v>
      </c>
      <c r="O922" s="38">
        <v>0.66467065868263475</v>
      </c>
      <c r="P922" s="22"/>
      <c r="Q922" s="23"/>
      <c r="R922" s="29"/>
    </row>
    <row r="923" spans="1:18" ht="17.25" customHeight="1" x14ac:dyDescent="0.25">
      <c r="A923" s="51">
        <v>909</v>
      </c>
      <c r="B923" s="17">
        <f>VLOOKUP(A923,'[2]BASE 2022'!$E$5:$AX$1380,18,0)</f>
        <v>44701</v>
      </c>
      <c r="C923" s="33">
        <f>VLOOKUP(A923,'[2]BASE 2022'!$E$5:$AX$1380,28,0)</f>
        <v>44704</v>
      </c>
      <c r="D923" s="26" t="str">
        <f>VLOOKUP(A923,'[2]BASE 2022'!$E$5:$AX$1380,24,0)</f>
        <v>Suministro</v>
      </c>
      <c r="E923" s="19" t="s">
        <v>2431</v>
      </c>
      <c r="F923" s="19" t="s">
        <v>2459</v>
      </c>
      <c r="G923" s="34">
        <v>15000000</v>
      </c>
      <c r="H923" s="18">
        <f>VLOOKUP(A923,'[2]BASE 2022'!$E$5:$AX$1380,37,0)</f>
        <v>45038</v>
      </c>
      <c r="I923" s="20" t="s">
        <v>340</v>
      </c>
      <c r="J923" s="35" t="s">
        <v>2684</v>
      </c>
      <c r="K923" s="48">
        <v>1</v>
      </c>
      <c r="L923" s="36">
        <v>7500000</v>
      </c>
      <c r="M923" s="36"/>
      <c r="N923" s="37">
        <v>22500000</v>
      </c>
      <c r="O923" s="38">
        <v>0.66467065868263475</v>
      </c>
      <c r="P923" s="22"/>
      <c r="Q923" s="23"/>
      <c r="R923" s="29"/>
    </row>
    <row r="924" spans="1:18" ht="17.25" customHeight="1" x14ac:dyDescent="0.25">
      <c r="A924" s="51">
        <v>909</v>
      </c>
      <c r="B924" s="17">
        <f>VLOOKUP(A924,'[2]BASE 2022'!$E$5:$AX$1380,18,0)</f>
        <v>44701</v>
      </c>
      <c r="C924" s="33">
        <f>VLOOKUP(A924,'[2]BASE 2022'!$E$5:$AX$1380,28,0)</f>
        <v>44704</v>
      </c>
      <c r="D924" s="26" t="str">
        <f>VLOOKUP(A924,'[2]BASE 2022'!$E$5:$AX$1380,24,0)</f>
        <v>Suministro</v>
      </c>
      <c r="E924" s="19" t="s">
        <v>2431</v>
      </c>
      <c r="F924" s="19" t="s">
        <v>2459</v>
      </c>
      <c r="G924" s="34">
        <v>11857000</v>
      </c>
      <c r="H924" s="18">
        <f>VLOOKUP(A924,'[2]BASE 2022'!$E$5:$AX$1380,37,0)</f>
        <v>45038</v>
      </c>
      <c r="I924" s="20" t="s">
        <v>340</v>
      </c>
      <c r="J924" s="35" t="s">
        <v>2684</v>
      </c>
      <c r="K924" s="48">
        <v>1</v>
      </c>
      <c r="L924" s="36">
        <v>5928500</v>
      </c>
      <c r="M924" s="36"/>
      <c r="N924" s="37">
        <v>17785500</v>
      </c>
      <c r="O924" s="38">
        <v>0.66467065868263475</v>
      </c>
      <c r="P924" s="22"/>
      <c r="Q924" s="23"/>
      <c r="R924" s="29"/>
    </row>
    <row r="925" spans="1:18" ht="17.25" customHeight="1" x14ac:dyDescent="0.25">
      <c r="A925" s="51">
        <v>910</v>
      </c>
      <c r="B925" s="17">
        <f>VLOOKUP(A925,'[2]BASE 2022'!$E$5:$AX$1380,18,0)</f>
        <v>44704</v>
      </c>
      <c r="C925" s="33">
        <f>VLOOKUP(A925,'[2]BASE 2022'!$E$5:$AX$1380,28,0)</f>
        <v>44707</v>
      </c>
      <c r="D925" s="26" t="str">
        <f>VLOOKUP(A925,'[2]BASE 2022'!$E$5:$AX$1380,24,0)</f>
        <v>Prestación de Servicios</v>
      </c>
      <c r="E925" s="19" t="s">
        <v>2432</v>
      </c>
      <c r="F925" s="19" t="s">
        <v>2460</v>
      </c>
      <c r="G925" s="34">
        <v>50540000</v>
      </c>
      <c r="H925" s="18">
        <f>VLOOKUP(A925,'[2]BASE 2022'!$E$5:$AX$1380,37,0)</f>
        <v>44737</v>
      </c>
      <c r="I925" s="20" t="s">
        <v>339</v>
      </c>
      <c r="J925" s="35" t="s">
        <v>2685</v>
      </c>
      <c r="K925" s="48">
        <v>0</v>
      </c>
      <c r="L925" s="36">
        <v>0</v>
      </c>
      <c r="M925" s="36"/>
      <c r="N925" s="37">
        <v>50540000</v>
      </c>
      <c r="O925" s="38">
        <v>1</v>
      </c>
      <c r="P925" s="22"/>
      <c r="Q925" s="23"/>
      <c r="R925" s="29"/>
    </row>
    <row r="926" spans="1:18" ht="17.25" customHeight="1" x14ac:dyDescent="0.25">
      <c r="A926" s="51">
        <v>911</v>
      </c>
      <c r="B926" s="17">
        <f>VLOOKUP(A926,'[2]BASE 2022'!$E$5:$AX$1380,18,0)</f>
        <v>44726</v>
      </c>
      <c r="C926" s="33">
        <f>VLOOKUP(A926,'[2]BASE 2022'!$E$5:$AX$1380,28,0)</f>
        <v>44728</v>
      </c>
      <c r="D926" s="26" t="str">
        <f>VLOOKUP(A926,'[2]BASE 2022'!$E$5:$AX$1380,24,0)</f>
        <v>Prestación de Servicios</v>
      </c>
      <c r="E926" s="19" t="s">
        <v>2433</v>
      </c>
      <c r="F926" s="19" t="s">
        <v>2461</v>
      </c>
      <c r="G926" s="34">
        <v>16545759</v>
      </c>
      <c r="H926" s="18">
        <f>VLOOKUP(A926,'[2]BASE 2022'!$E$5:$AX$1380,37,0)</f>
        <v>44925</v>
      </c>
      <c r="I926" s="20" t="s">
        <v>339</v>
      </c>
      <c r="J926" s="35" t="s">
        <v>2686</v>
      </c>
      <c r="K926" s="48">
        <v>0</v>
      </c>
      <c r="L926" s="36">
        <v>0</v>
      </c>
      <c r="M926" s="36"/>
      <c r="N926" s="37">
        <v>16545759</v>
      </c>
      <c r="O926" s="38">
        <v>1</v>
      </c>
      <c r="P926" s="22"/>
      <c r="Q926" s="23"/>
      <c r="R926" s="29"/>
    </row>
    <row r="927" spans="1:18" ht="17.25" customHeight="1" x14ac:dyDescent="0.25">
      <c r="A927" s="51">
        <v>912</v>
      </c>
      <c r="B927" s="17">
        <f>VLOOKUP(A927,'[2]BASE 2022'!$E$5:$AX$1380,18,0)</f>
        <v>44726</v>
      </c>
      <c r="C927" s="33">
        <f>VLOOKUP(A927,'[2]BASE 2022'!$E$5:$AX$1380,28,0)</f>
        <v>44727</v>
      </c>
      <c r="D927" s="26" t="str">
        <f>VLOOKUP(A927,'[2]BASE 2022'!$E$5:$AX$1380,24,0)</f>
        <v>Seguros</v>
      </c>
      <c r="E927" s="19" t="s">
        <v>2434</v>
      </c>
      <c r="F927" s="19" t="s">
        <v>2462</v>
      </c>
      <c r="G927" s="34">
        <v>7782005</v>
      </c>
      <c r="H927" s="18">
        <f>VLOOKUP(A927,'[2]BASE 2022'!$E$5:$AX$1380,37,0)</f>
        <v>45091</v>
      </c>
      <c r="I927" s="20" t="s">
        <v>340</v>
      </c>
      <c r="J927" s="35" t="s">
        <v>2687</v>
      </c>
      <c r="K927" s="48">
        <v>0</v>
      </c>
      <c r="L927" s="36">
        <v>0</v>
      </c>
      <c r="M927" s="36"/>
      <c r="N927" s="37">
        <v>7782005</v>
      </c>
      <c r="O927" s="38">
        <v>0.54670329670329665</v>
      </c>
      <c r="P927" s="22"/>
      <c r="Q927" s="23"/>
      <c r="R927" s="29"/>
    </row>
    <row r="928" spans="1:18" ht="17.25" customHeight="1" x14ac:dyDescent="0.25">
      <c r="A928" s="51">
        <v>913</v>
      </c>
      <c r="B928" s="17">
        <f>VLOOKUP(A928,'[2]BASE 2022'!$E$5:$AX$1380,18,0)</f>
        <v>44729</v>
      </c>
      <c r="C928" s="33">
        <f>VLOOKUP(A928,'[2]BASE 2022'!$E$5:$AX$1380,28,0)</f>
        <v>44742</v>
      </c>
      <c r="D928" s="26" t="str">
        <f>VLOOKUP(A928,'[2]BASE 2022'!$E$5:$AX$1380,24,0)</f>
        <v>Compra-Venta</v>
      </c>
      <c r="E928" s="19" t="s">
        <v>2435</v>
      </c>
      <c r="F928" s="19" t="s">
        <v>2463</v>
      </c>
      <c r="G928" s="34">
        <v>6783000</v>
      </c>
      <c r="H928" s="18">
        <f>VLOOKUP(A928,'[2]BASE 2022'!$E$5:$AX$1380,37,0)</f>
        <v>45106</v>
      </c>
      <c r="I928" s="20" t="s">
        <v>339</v>
      </c>
      <c r="J928" s="35" t="s">
        <v>2688</v>
      </c>
      <c r="K928" s="48">
        <v>0</v>
      </c>
      <c r="L928" s="36">
        <v>0</v>
      </c>
      <c r="M928" s="36"/>
      <c r="N928" s="37">
        <v>6783000</v>
      </c>
      <c r="O928" s="38">
        <v>0.50549450549450547</v>
      </c>
      <c r="P928" s="22"/>
      <c r="Q928" s="23"/>
      <c r="R928" s="29"/>
    </row>
    <row r="929" spans="1:18" ht="17.25" customHeight="1" x14ac:dyDescent="0.25">
      <c r="A929" s="51">
        <v>914</v>
      </c>
      <c r="B929" s="17">
        <f>VLOOKUP(A929,'[2]BASE 2022'!$E$5:$AX$1380,18,0)</f>
        <v>44736</v>
      </c>
      <c r="C929" s="33">
        <f>VLOOKUP(A929,'[2]BASE 2022'!$E$5:$AX$1380,28,0)</f>
        <v>44740</v>
      </c>
      <c r="D929" s="26" t="str">
        <f>VLOOKUP(A929,'[2]BASE 2022'!$E$5:$AX$1380,24,0)</f>
        <v>Interadministrativo</v>
      </c>
      <c r="E929" s="19" t="s">
        <v>2407</v>
      </c>
      <c r="F929" s="19" t="s">
        <v>2464</v>
      </c>
      <c r="G929" s="34">
        <v>633552612</v>
      </c>
      <c r="H929" s="18">
        <f>VLOOKUP(A929,'[2]BASE 2022'!$E$5:$AX$1380,37,0)</f>
        <v>45089</v>
      </c>
      <c r="I929" s="20" t="s">
        <v>339</v>
      </c>
      <c r="J929" s="35" t="s">
        <v>2689</v>
      </c>
      <c r="K929" s="48">
        <v>1</v>
      </c>
      <c r="L929" s="36">
        <v>315225523</v>
      </c>
      <c r="M929" s="36"/>
      <c r="N929" s="37">
        <v>948778135</v>
      </c>
      <c r="O929" s="38">
        <v>0.53295128939828085</v>
      </c>
      <c r="P929" s="22"/>
      <c r="Q929" s="23"/>
      <c r="R929" s="29"/>
    </row>
    <row r="930" spans="1:18" ht="17.25" customHeight="1" x14ac:dyDescent="0.25">
      <c r="A930" s="51">
        <v>915</v>
      </c>
      <c r="B930" s="17">
        <f>VLOOKUP(A930,'[2]BASE 2022'!$E$5:$AX$1380,18,0)</f>
        <v>44740</v>
      </c>
      <c r="C930" s="33">
        <f>VLOOKUP(A930,'[2]BASE 2022'!$E$5:$AX$1380,28,0)</f>
        <v>44756</v>
      </c>
      <c r="D930" s="26" t="str">
        <f>VLOOKUP(A930,'[2]BASE 2022'!$E$5:$AX$1380,24,0)</f>
        <v>Compra-Venta</v>
      </c>
      <c r="E930" s="19" t="s">
        <v>2436</v>
      </c>
      <c r="F930" s="19" t="s">
        <v>2465</v>
      </c>
      <c r="G930" s="34">
        <v>17459000</v>
      </c>
      <c r="H930" s="18">
        <f>VLOOKUP(A930,'[2]BASE 2022'!$E$5:$AX$1380,37,0)</f>
        <v>45120</v>
      </c>
      <c r="I930" s="20" t="s">
        <v>339</v>
      </c>
      <c r="J930" s="35" t="s">
        <v>2690</v>
      </c>
      <c r="K930" s="48">
        <v>0</v>
      </c>
      <c r="L930" s="36">
        <v>0</v>
      </c>
      <c r="M930" s="36"/>
      <c r="N930" s="37">
        <v>17459000</v>
      </c>
      <c r="O930" s="38">
        <v>0.46703296703296704</v>
      </c>
      <c r="P930" s="22"/>
      <c r="Q930" s="23"/>
      <c r="R930" s="29"/>
    </row>
    <row r="931" spans="1:18" ht="17.25" customHeight="1" x14ac:dyDescent="0.25">
      <c r="A931" s="51">
        <v>916</v>
      </c>
      <c r="B931" s="17">
        <f>VLOOKUP(A931,'[2]BASE 2022'!$E$5:$AX$1380,18,0)</f>
        <v>44742</v>
      </c>
      <c r="C931" s="33">
        <f>VLOOKUP(A931,'[2]BASE 2022'!$E$5:$AX$1380,28,0)</f>
        <v>44753</v>
      </c>
      <c r="D931" s="26" t="str">
        <f>VLOOKUP(A931,'[2]BASE 2022'!$E$5:$AX$1380,24,0)</f>
        <v>Prestación de Servicios</v>
      </c>
      <c r="E931" s="19" t="s">
        <v>2437</v>
      </c>
      <c r="F931" s="19" t="s">
        <v>2466</v>
      </c>
      <c r="G931" s="34">
        <v>1379298412</v>
      </c>
      <c r="H931" s="18">
        <f>VLOOKUP(A931,'[2]BASE 2022'!$E$5:$AX$1380,37,0)</f>
        <v>44967</v>
      </c>
      <c r="I931" s="20" t="s">
        <v>339</v>
      </c>
      <c r="J931" s="35" t="s">
        <v>2691</v>
      </c>
      <c r="K931" s="48">
        <v>0</v>
      </c>
      <c r="L931" s="36">
        <v>0</v>
      </c>
      <c r="M931" s="36"/>
      <c r="N931" s="37">
        <v>1379298412</v>
      </c>
      <c r="O931" s="38">
        <v>0.80841121495327106</v>
      </c>
      <c r="P931" s="22"/>
      <c r="Q931" s="23"/>
      <c r="R931" s="29"/>
    </row>
    <row r="932" spans="1:18" ht="17.25" customHeight="1" x14ac:dyDescent="0.25">
      <c r="A932" s="51">
        <v>917</v>
      </c>
      <c r="B932" s="17">
        <f>VLOOKUP(A932,'[2]BASE 2022'!$E$5:$AX$1380,18,0)</f>
        <v>44748</v>
      </c>
      <c r="C932" s="33">
        <f>VLOOKUP(A932,'[2]BASE 2022'!$E$5:$AX$1380,28,0)</f>
        <v>44756</v>
      </c>
      <c r="D932" s="26" t="str">
        <f>VLOOKUP(A932,'[2]BASE 2022'!$E$5:$AX$1380,24,0)</f>
        <v>Prestación de Servicios</v>
      </c>
      <c r="E932" s="19" t="s">
        <v>2438</v>
      </c>
      <c r="F932" s="19" t="s">
        <v>2467</v>
      </c>
      <c r="G932" s="34">
        <v>2511571507</v>
      </c>
      <c r="H932" s="18">
        <f>VLOOKUP(A932,'[2]BASE 2022'!$E$5:$AX$1380,37,0)</f>
        <v>44985</v>
      </c>
      <c r="I932" s="20" t="s">
        <v>339</v>
      </c>
      <c r="J932" s="35" t="s">
        <v>2692</v>
      </c>
      <c r="K932" s="48">
        <v>0</v>
      </c>
      <c r="L932" s="36">
        <v>0</v>
      </c>
      <c r="M932" s="36"/>
      <c r="N932" s="37">
        <v>2511571507</v>
      </c>
      <c r="O932" s="38">
        <v>0.74235807860262004</v>
      </c>
      <c r="P932" s="22"/>
      <c r="Q932" s="23"/>
      <c r="R932" s="29"/>
    </row>
    <row r="933" spans="1:18" ht="17.25" customHeight="1" x14ac:dyDescent="0.25">
      <c r="A933" s="51">
        <v>918</v>
      </c>
      <c r="B933" s="17">
        <f>VLOOKUP(A933,'[2]BASE 2022'!$E$5:$AX$1380,18,0)</f>
        <v>44748</v>
      </c>
      <c r="C933" s="33">
        <f>VLOOKUP(A933,'[2]BASE 2022'!$E$5:$AX$1380,28,0)</f>
        <v>44750</v>
      </c>
      <c r="D933" s="26" t="str">
        <f>VLOOKUP(A933,'[2]BASE 2022'!$E$5:$AX$1380,24,0)</f>
        <v>Prestación de Servicios Profesionales</v>
      </c>
      <c r="E933" s="19" t="s">
        <v>2440</v>
      </c>
      <c r="F933" s="19" t="s">
        <v>2469</v>
      </c>
      <c r="G933" s="34">
        <v>48000000</v>
      </c>
      <c r="H933" s="18">
        <f>VLOOKUP(A933,'[2]BASE 2022'!$E$5:$AX$1380,37,0)</f>
        <v>44956</v>
      </c>
      <c r="I933" s="20" t="s">
        <v>339</v>
      </c>
      <c r="J933" s="35" t="s">
        <v>2694</v>
      </c>
      <c r="K933" s="48">
        <v>1</v>
      </c>
      <c r="L933" s="36">
        <v>6133333</v>
      </c>
      <c r="M933" s="36"/>
      <c r="N933" s="37">
        <v>54133333</v>
      </c>
      <c r="O933" s="38">
        <v>0.85436893203883491</v>
      </c>
      <c r="P933" s="22"/>
      <c r="Q933" s="23"/>
      <c r="R933" s="29"/>
    </row>
    <row r="934" spans="1:18" ht="17.25" customHeight="1" x14ac:dyDescent="0.25">
      <c r="A934" s="51">
        <v>919</v>
      </c>
      <c r="B934" s="17">
        <f>VLOOKUP(A934,'[2]BASE 2022'!$E$5:$AX$1380,18,0)</f>
        <v>44749</v>
      </c>
      <c r="C934" s="33">
        <f>VLOOKUP(A934,'[2]BASE 2022'!$E$5:$AX$1380,28,0)</f>
        <v>44753</v>
      </c>
      <c r="D934" s="26" t="str">
        <f>VLOOKUP(A934,'[2]BASE 2022'!$E$5:$AX$1380,24,0)</f>
        <v>Prestación de Servicios Profesionales</v>
      </c>
      <c r="E934" s="19" t="s">
        <v>17</v>
      </c>
      <c r="F934" s="19" t="s">
        <v>2470</v>
      </c>
      <c r="G934" s="34">
        <v>41577667</v>
      </c>
      <c r="H934" s="18">
        <f>VLOOKUP(A934,'[2]BASE 2022'!$E$5:$AX$1380,37,0)</f>
        <v>44869</v>
      </c>
      <c r="I934" s="20" t="s">
        <v>339</v>
      </c>
      <c r="J934" s="35" t="s">
        <v>2695</v>
      </c>
      <c r="K934" s="48">
        <v>0</v>
      </c>
      <c r="L934" s="36">
        <v>0</v>
      </c>
      <c r="M934" s="36">
        <v>14179667</v>
      </c>
      <c r="N934" s="37">
        <v>27398000</v>
      </c>
      <c r="O934" s="38">
        <v>1</v>
      </c>
      <c r="P934" s="22"/>
      <c r="Q934" s="23"/>
      <c r="R934" s="29"/>
    </row>
    <row r="935" spans="1:18" ht="17.25" customHeight="1" x14ac:dyDescent="0.25">
      <c r="A935" s="51">
        <v>920</v>
      </c>
      <c r="B935" s="17">
        <f>VLOOKUP(A935,'[2]BASE 2022'!$E$5:$AX$1380,18,0)</f>
        <v>44749</v>
      </c>
      <c r="C935" s="33">
        <f>VLOOKUP(A935,'[2]BASE 2022'!$E$5:$AX$1380,28,0)</f>
        <v>44750</v>
      </c>
      <c r="D935" s="26" t="str">
        <f>VLOOKUP(A935,'[2]BASE 2022'!$E$5:$AX$1380,24,0)</f>
        <v>Prestación de Servicios Profesionales</v>
      </c>
      <c r="E935" s="19" t="s">
        <v>1232</v>
      </c>
      <c r="F935" s="19" t="s">
        <v>2471</v>
      </c>
      <c r="G935" s="34">
        <v>78000000</v>
      </c>
      <c r="H935" s="18">
        <f>VLOOKUP(A935,'[2]BASE 2022'!$E$5:$AX$1380,37,0)</f>
        <v>45016</v>
      </c>
      <c r="I935" s="20" t="s">
        <v>339</v>
      </c>
      <c r="J935" s="35" t="s">
        <v>2696</v>
      </c>
      <c r="K935" s="48">
        <v>1</v>
      </c>
      <c r="L935" s="36">
        <v>35966667</v>
      </c>
      <c r="M935" s="36"/>
      <c r="N935" s="37">
        <v>113966667</v>
      </c>
      <c r="O935" s="38">
        <v>0.66165413533834583</v>
      </c>
      <c r="P935" s="22"/>
      <c r="Q935" s="23"/>
      <c r="R935" s="29"/>
    </row>
    <row r="936" spans="1:18" ht="17.25" customHeight="1" x14ac:dyDescent="0.25">
      <c r="A936" s="51">
        <v>921</v>
      </c>
      <c r="B936" s="17">
        <f>VLOOKUP(A936,'[2]BASE 2022'!$E$5:$AX$1380,18,0)</f>
        <v>44750</v>
      </c>
      <c r="C936" s="33">
        <f>VLOOKUP(A936,'[2]BASE 2022'!$E$5:$AX$1380,28,0)</f>
        <v>44763</v>
      </c>
      <c r="D936" s="26" t="str">
        <f>VLOOKUP(A936,'[2]BASE 2022'!$E$5:$AX$1380,24,0)</f>
        <v>Prestación de Servicios Profesionales</v>
      </c>
      <c r="E936" s="19" t="s">
        <v>2441</v>
      </c>
      <c r="F936" s="19" t="s">
        <v>2472</v>
      </c>
      <c r="G936" s="34">
        <v>13783333</v>
      </c>
      <c r="H936" s="18">
        <f>VLOOKUP(A936,'[2]BASE 2022'!$E$5:$AX$1380,37,0)</f>
        <v>44814</v>
      </c>
      <c r="I936" s="20" t="s">
        <v>339</v>
      </c>
      <c r="J936" s="35" t="s">
        <v>2697</v>
      </c>
      <c r="K936" s="48">
        <v>0</v>
      </c>
      <c r="L936" s="36">
        <v>0</v>
      </c>
      <c r="M936" s="36"/>
      <c r="N936" s="37">
        <v>13783333</v>
      </c>
      <c r="O936" s="38">
        <v>1</v>
      </c>
      <c r="P936" s="22"/>
      <c r="Q936" s="23"/>
      <c r="R936" s="29"/>
    </row>
    <row r="937" spans="1:18" ht="17.25" customHeight="1" x14ac:dyDescent="0.25">
      <c r="A937" s="51">
        <v>922</v>
      </c>
      <c r="B937" s="17">
        <f>VLOOKUP(A937,'[2]BASE 2022'!$E$5:$AX$1380,18,0)</f>
        <v>44749</v>
      </c>
      <c r="C937" s="33">
        <f>VLOOKUP(A937,'[2]BASE 2022'!$E$5:$AX$1380,28,0)</f>
        <v>44753</v>
      </c>
      <c r="D937" s="26" t="str">
        <f>VLOOKUP(A937,'[2]BASE 2022'!$E$5:$AX$1380,24,0)</f>
        <v>Prestación de Servicios  de Apoyo a la Gestión</v>
      </c>
      <c r="E937" s="19" t="s">
        <v>2442</v>
      </c>
      <c r="F937" s="19" t="s">
        <v>2473</v>
      </c>
      <c r="G937" s="34">
        <v>28026000</v>
      </c>
      <c r="H937" s="18">
        <f>VLOOKUP(A937,'[2]BASE 2022'!$E$5:$AX$1380,37,0)</f>
        <v>44947</v>
      </c>
      <c r="I937" s="20" t="s">
        <v>339</v>
      </c>
      <c r="J937" s="35" t="s">
        <v>2698</v>
      </c>
      <c r="K937" s="48">
        <v>1</v>
      </c>
      <c r="L937" s="36">
        <v>2916000</v>
      </c>
      <c r="M937" s="36"/>
      <c r="N937" s="37">
        <v>30942000</v>
      </c>
      <c r="O937" s="38">
        <v>0.89175257731958768</v>
      </c>
      <c r="P937" s="22"/>
      <c r="Q937" s="23"/>
      <c r="R937" s="29"/>
    </row>
    <row r="938" spans="1:18" ht="17.25" customHeight="1" x14ac:dyDescent="0.25">
      <c r="A938" s="51">
        <v>923</v>
      </c>
      <c r="B938" s="17">
        <f>VLOOKUP(A938,'[2]BASE 2022'!$E$5:$AX$1380,18,0)</f>
        <v>44754</v>
      </c>
      <c r="C938" s="33">
        <f>VLOOKUP(A938,'[2]BASE 2022'!$E$5:$AX$1380,28,0)</f>
        <v>44755</v>
      </c>
      <c r="D938" s="26" t="str">
        <f>VLOOKUP(A938,'[2]BASE 2022'!$E$5:$AX$1380,24,0)</f>
        <v>Prestación de Servicios Profesionales</v>
      </c>
      <c r="E938" s="19" t="s">
        <v>3322</v>
      </c>
      <c r="F938" s="19" t="s">
        <v>2474</v>
      </c>
      <c r="G938" s="34">
        <v>44032500</v>
      </c>
      <c r="H938" s="18">
        <f>VLOOKUP(A938,'[2]BASE 2022'!$E$5:$AX$1380,37,0)</f>
        <v>44929</v>
      </c>
      <c r="I938" s="20" t="s">
        <v>339</v>
      </c>
      <c r="J938" s="35" t="s">
        <v>2699</v>
      </c>
      <c r="K938" s="48">
        <v>0</v>
      </c>
      <c r="L938" s="36">
        <v>0</v>
      </c>
      <c r="M938" s="36"/>
      <c r="N938" s="37">
        <v>44032500</v>
      </c>
      <c r="O938" s="38">
        <v>0.98275862068965514</v>
      </c>
      <c r="P938" s="22"/>
      <c r="Q938" s="23"/>
      <c r="R938" s="29"/>
    </row>
    <row r="939" spans="1:18" ht="17.25" customHeight="1" x14ac:dyDescent="0.25">
      <c r="A939" s="51">
        <v>924</v>
      </c>
      <c r="B939" s="17">
        <f>VLOOKUP(A939,'[2]BASE 2022'!$E$5:$AX$1380,18,0)</f>
        <v>44754</v>
      </c>
      <c r="C939" s="33">
        <f>VLOOKUP(A939,'[2]BASE 2022'!$E$5:$AX$1380,28,0)</f>
        <v>44754</v>
      </c>
      <c r="D939" s="26" t="str">
        <f>VLOOKUP(A939,'[2]BASE 2022'!$E$5:$AX$1380,24,0)</f>
        <v>Prestación de Servicios Profesionales</v>
      </c>
      <c r="E939" s="19" t="s">
        <v>231</v>
      </c>
      <c r="F939" s="19" t="s">
        <v>634</v>
      </c>
      <c r="G939" s="34">
        <v>32100000</v>
      </c>
      <c r="H939" s="18">
        <f>VLOOKUP(A939,'[2]BASE 2022'!$E$5:$AX$1380,37,0)</f>
        <v>44937</v>
      </c>
      <c r="I939" s="20" t="s">
        <v>339</v>
      </c>
      <c r="J939" s="35" t="s">
        <v>2700</v>
      </c>
      <c r="K939" s="48">
        <v>0</v>
      </c>
      <c r="L939" s="36">
        <v>0</v>
      </c>
      <c r="M939" s="36"/>
      <c r="N939" s="37">
        <v>32100000</v>
      </c>
      <c r="O939" s="38">
        <v>0.93989071038251371</v>
      </c>
      <c r="P939" s="22"/>
      <c r="Q939" s="23"/>
      <c r="R939" s="29"/>
    </row>
    <row r="940" spans="1:18" ht="17.25" customHeight="1" x14ac:dyDescent="0.25">
      <c r="A940" s="51">
        <v>925</v>
      </c>
      <c r="B940" s="17">
        <f>VLOOKUP(A940,'[2]BASE 2022'!$E$5:$AX$1380,18,0)</f>
        <v>44754</v>
      </c>
      <c r="C940" s="33">
        <f>VLOOKUP(A940,'[2]BASE 2022'!$E$5:$AX$1380,28,0)</f>
        <v>44754</v>
      </c>
      <c r="D940" s="26" t="str">
        <f>VLOOKUP(A940,'[2]BASE 2022'!$E$5:$AX$1380,24,0)</f>
        <v>Prestación de Servicios Profesionales</v>
      </c>
      <c r="E940" s="19" t="s">
        <v>2414</v>
      </c>
      <c r="F940" s="19" t="s">
        <v>634</v>
      </c>
      <c r="G940" s="34">
        <v>37080000</v>
      </c>
      <c r="H940" s="18">
        <f>VLOOKUP(A940,'[2]BASE 2022'!$E$5:$AX$1380,37,0)</f>
        <v>44937</v>
      </c>
      <c r="I940" s="20" t="s">
        <v>339</v>
      </c>
      <c r="J940" s="35" t="s">
        <v>2701</v>
      </c>
      <c r="K940" s="48">
        <v>0</v>
      </c>
      <c r="L940" s="36">
        <v>0</v>
      </c>
      <c r="M940" s="36"/>
      <c r="N940" s="37">
        <v>37080000</v>
      </c>
      <c r="O940" s="38">
        <v>0.93989071038251371</v>
      </c>
      <c r="P940" s="22"/>
      <c r="Q940" s="23"/>
      <c r="R940" s="29"/>
    </row>
    <row r="941" spans="1:18" ht="17.25" customHeight="1" x14ac:dyDescent="0.25">
      <c r="A941" s="51">
        <v>926</v>
      </c>
      <c r="B941" s="17">
        <f>VLOOKUP(A941,'[2]BASE 2022'!$E$5:$AX$1380,18,0)</f>
        <v>44755</v>
      </c>
      <c r="C941" s="33">
        <f>VLOOKUP(A941,'[2]BASE 2022'!$E$5:$AX$1380,28,0)</f>
        <v>44755</v>
      </c>
      <c r="D941" s="26" t="str">
        <f>VLOOKUP(A941,'[2]BASE 2022'!$E$5:$AX$1380,24,0)</f>
        <v>Prestación de Servicios Profesionales</v>
      </c>
      <c r="E941" s="19" t="s">
        <v>2858</v>
      </c>
      <c r="F941" s="19" t="s">
        <v>634</v>
      </c>
      <c r="G941" s="34">
        <v>44700000</v>
      </c>
      <c r="H941" s="18">
        <f>VLOOKUP(A941,'[2]BASE 2022'!$E$5:$AX$1380,37,0)</f>
        <v>44938</v>
      </c>
      <c r="I941" s="20" t="s">
        <v>339</v>
      </c>
      <c r="J941" s="35" t="s">
        <v>2702</v>
      </c>
      <c r="K941" s="48">
        <v>0</v>
      </c>
      <c r="L941" s="36">
        <v>0</v>
      </c>
      <c r="M941" s="36"/>
      <c r="N941" s="37">
        <v>44700000</v>
      </c>
      <c r="O941" s="38">
        <v>0.93442622950819676</v>
      </c>
      <c r="P941" s="22"/>
      <c r="Q941" s="23"/>
      <c r="R941" s="29"/>
    </row>
    <row r="942" spans="1:18" ht="17.25" customHeight="1" x14ac:dyDescent="0.25">
      <c r="A942" s="51">
        <v>927</v>
      </c>
      <c r="B942" s="17">
        <f>VLOOKUP(A942,'[2]BASE 2022'!$E$5:$AX$1380,18,0)</f>
        <v>44769</v>
      </c>
      <c r="C942" s="33">
        <f>VLOOKUP(A942,'[2]BASE 2022'!$E$5:$AX$1380,28,0)</f>
        <v>44770</v>
      </c>
      <c r="D942" s="26" t="str">
        <f>VLOOKUP(A942,'[2]BASE 2022'!$E$5:$AX$1380,24,0)</f>
        <v>Prestación de Servicios Profesionales</v>
      </c>
      <c r="E942" s="19" t="s">
        <v>471</v>
      </c>
      <c r="F942" s="19" t="s">
        <v>2475</v>
      </c>
      <c r="G942" s="34">
        <v>38203333</v>
      </c>
      <c r="H942" s="18">
        <f>VLOOKUP(A942,'[2]BASE 2022'!$E$5:$AX$1380,37,0)</f>
        <v>44930</v>
      </c>
      <c r="I942" s="20" t="s">
        <v>339</v>
      </c>
      <c r="J942" s="35" t="s">
        <v>2703</v>
      </c>
      <c r="K942" s="48">
        <v>0</v>
      </c>
      <c r="L942" s="36">
        <v>0</v>
      </c>
      <c r="M942" s="36"/>
      <c r="N942" s="37">
        <v>38203333</v>
      </c>
      <c r="O942" s="38">
        <v>0.97499999999999998</v>
      </c>
      <c r="P942" s="22"/>
      <c r="Q942" s="23"/>
      <c r="R942" s="29"/>
    </row>
    <row r="943" spans="1:18" ht="17.25" customHeight="1" x14ac:dyDescent="0.25">
      <c r="A943" s="51">
        <v>928</v>
      </c>
      <c r="B943" s="17">
        <f>VLOOKUP(A943,'[2]BASE 2022'!$E$5:$AX$1380,18,0)</f>
        <v>44755</v>
      </c>
      <c r="C943" s="33">
        <f>VLOOKUP(A943,'[2]BASE 2022'!$E$5:$AX$1380,28,0)</f>
        <v>44756</v>
      </c>
      <c r="D943" s="26" t="str">
        <f>VLOOKUP(A943,'[2]BASE 2022'!$E$5:$AX$1380,24,0)</f>
        <v>Prestación de Servicios Profesionales</v>
      </c>
      <c r="E943" s="19" t="s">
        <v>2303</v>
      </c>
      <c r="F943" s="19" t="s">
        <v>2476</v>
      </c>
      <c r="G943" s="34">
        <v>29066600</v>
      </c>
      <c r="H943" s="18">
        <f>VLOOKUP(A943,'[2]BASE 2022'!$E$5:$AX$1380,37,0)</f>
        <v>44971</v>
      </c>
      <c r="I943" s="20" t="s">
        <v>339</v>
      </c>
      <c r="J943" s="35" t="s">
        <v>2704</v>
      </c>
      <c r="K943" s="48">
        <v>1</v>
      </c>
      <c r="L943" s="36">
        <v>7879500</v>
      </c>
      <c r="M943" s="36"/>
      <c r="N943" s="37">
        <v>36946100</v>
      </c>
      <c r="O943" s="38">
        <v>0.79069767441860461</v>
      </c>
      <c r="P943" s="22"/>
      <c r="Q943" s="23"/>
      <c r="R943" s="29"/>
    </row>
    <row r="944" spans="1:18" ht="17.25" customHeight="1" x14ac:dyDescent="0.25">
      <c r="A944" s="51">
        <v>929</v>
      </c>
      <c r="B944" s="17">
        <f>VLOOKUP(A944,'[2]BASE 2022'!$E$5:$AX$1380,18,0)</f>
        <v>44755</v>
      </c>
      <c r="C944" s="33">
        <f>VLOOKUP(A944,'[2]BASE 2022'!$E$5:$AX$1380,28,0)</f>
        <v>44757</v>
      </c>
      <c r="D944" s="26" t="str">
        <f>VLOOKUP(A944,'[2]BASE 2022'!$E$5:$AX$1380,24,0)</f>
        <v>Prestación de Servicios Profesionales</v>
      </c>
      <c r="E944" s="19" t="s">
        <v>2443</v>
      </c>
      <c r="F944" s="19" t="s">
        <v>2477</v>
      </c>
      <c r="G944" s="34">
        <v>42600000</v>
      </c>
      <c r="H944" s="18">
        <f>VLOOKUP(A944,'[2]BASE 2022'!$E$5:$AX$1380,37,0)</f>
        <v>44940</v>
      </c>
      <c r="I944" s="20" t="s">
        <v>339</v>
      </c>
      <c r="J944" s="35" t="s">
        <v>2705</v>
      </c>
      <c r="K944" s="48">
        <v>0</v>
      </c>
      <c r="L944" s="36">
        <v>0</v>
      </c>
      <c r="M944" s="36"/>
      <c r="N944" s="37">
        <v>42600000</v>
      </c>
      <c r="O944" s="38">
        <v>0.92349726775956287</v>
      </c>
      <c r="P944" s="22"/>
      <c r="Q944" s="23"/>
      <c r="R944" s="29"/>
    </row>
    <row r="945" spans="1:18" ht="17.25" customHeight="1" x14ac:dyDescent="0.25">
      <c r="A945" s="51">
        <v>930</v>
      </c>
      <c r="B945" s="17">
        <f>VLOOKUP(A945,'[2]BASE 2022'!$E$5:$AX$1380,18,0)</f>
        <v>44756</v>
      </c>
      <c r="C945" s="33">
        <f>VLOOKUP(A945,'[2]BASE 2022'!$E$5:$AX$1380,28,0)</f>
        <v>44757</v>
      </c>
      <c r="D945" s="26" t="str">
        <f>VLOOKUP(A945,'[2]BASE 2022'!$E$5:$AX$1380,24,0)</f>
        <v>Prestación de Servicios  de Apoyo a la Gestión</v>
      </c>
      <c r="E945" s="19" t="s">
        <v>2413</v>
      </c>
      <c r="F945" s="19" t="s">
        <v>2478</v>
      </c>
      <c r="G945" s="34">
        <v>21000000</v>
      </c>
      <c r="H945" s="18">
        <f>VLOOKUP(A945,'[2]BASE 2022'!$E$5:$AX$1380,37,0)</f>
        <v>44956</v>
      </c>
      <c r="I945" s="20" t="s">
        <v>339</v>
      </c>
      <c r="J945" s="35" t="s">
        <v>2706</v>
      </c>
      <c r="K945" s="48">
        <v>1</v>
      </c>
      <c r="L945" s="36">
        <v>1866667</v>
      </c>
      <c r="M945" s="36"/>
      <c r="N945" s="37">
        <v>22866667</v>
      </c>
      <c r="O945" s="38">
        <v>0.84924623115577891</v>
      </c>
      <c r="P945" s="22"/>
      <c r="Q945" s="23"/>
      <c r="R945" s="29"/>
    </row>
    <row r="946" spans="1:18" ht="17.25" customHeight="1" x14ac:dyDescent="0.25">
      <c r="A946" s="51">
        <v>931</v>
      </c>
      <c r="B946" s="17">
        <f>VLOOKUP(A946,'[2]BASE 2022'!$E$5:$AX$1380,18,0)</f>
        <v>44756</v>
      </c>
      <c r="C946" s="33">
        <f>VLOOKUP(A946,'[2]BASE 2022'!$E$5:$AX$1380,28,0)</f>
        <v>44757</v>
      </c>
      <c r="D946" s="26" t="str">
        <f>VLOOKUP(A946,'[2]BASE 2022'!$E$5:$AX$1380,24,0)</f>
        <v>Prestación de Servicios Profesionales</v>
      </c>
      <c r="E946" s="19" t="s">
        <v>232</v>
      </c>
      <c r="F946" s="19" t="s">
        <v>2479</v>
      </c>
      <c r="G946" s="34">
        <v>28200000</v>
      </c>
      <c r="H946" s="18">
        <f>VLOOKUP(A946,'[2]BASE 2022'!$E$5:$AX$1380,37,0)</f>
        <v>44940</v>
      </c>
      <c r="I946" s="20" t="s">
        <v>339</v>
      </c>
      <c r="J946" s="35" t="s">
        <v>2707</v>
      </c>
      <c r="K946" s="48">
        <v>0</v>
      </c>
      <c r="L946" s="36">
        <v>0</v>
      </c>
      <c r="M946" s="36"/>
      <c r="N946" s="37">
        <v>28200000</v>
      </c>
      <c r="O946" s="38">
        <v>0.92349726775956287</v>
      </c>
      <c r="P946" s="22"/>
      <c r="Q946" s="23"/>
      <c r="R946" s="29"/>
    </row>
    <row r="947" spans="1:18" ht="17.25" customHeight="1" x14ac:dyDescent="0.25">
      <c r="A947" s="51">
        <v>932</v>
      </c>
      <c r="B947" s="17">
        <f>VLOOKUP(A947,'[2]BASE 2022'!$E$5:$AX$1380,18,0)</f>
        <v>44756</v>
      </c>
      <c r="C947" s="33">
        <f>VLOOKUP(A947,'[2]BASE 2022'!$E$5:$AX$1380,28,0)</f>
        <v>44757</v>
      </c>
      <c r="D947" s="26" t="str">
        <f>VLOOKUP(A947,'[2]BASE 2022'!$E$5:$AX$1380,24,0)</f>
        <v>Prestación de Servicios  de Apoyo a la Gestión</v>
      </c>
      <c r="E947" s="19" t="s">
        <v>113</v>
      </c>
      <c r="F947" s="19" t="s">
        <v>2478</v>
      </c>
      <c r="G947" s="34">
        <v>21000000</v>
      </c>
      <c r="H947" s="18">
        <f>VLOOKUP(A947,'[2]BASE 2022'!$E$5:$AX$1380,37,0)</f>
        <v>44956</v>
      </c>
      <c r="I947" s="20" t="s">
        <v>339</v>
      </c>
      <c r="J947" s="35" t="s">
        <v>2708</v>
      </c>
      <c r="K947" s="48">
        <v>1</v>
      </c>
      <c r="L947" s="36">
        <v>1866667</v>
      </c>
      <c r="M947" s="36"/>
      <c r="N947" s="37">
        <v>22866667</v>
      </c>
      <c r="O947" s="38">
        <v>0.84924623115577891</v>
      </c>
      <c r="P947" s="22"/>
      <c r="Q947" s="23"/>
      <c r="R947" s="29"/>
    </row>
    <row r="948" spans="1:18" ht="17.25" customHeight="1" x14ac:dyDescent="0.25">
      <c r="A948" s="51">
        <v>933</v>
      </c>
      <c r="B948" s="17">
        <f>VLOOKUP(A948,'[2]BASE 2022'!$E$5:$AX$1380,18,0)</f>
        <v>44756</v>
      </c>
      <c r="C948" s="33">
        <f>VLOOKUP(A948,'[2]BASE 2022'!$E$5:$AX$1380,28,0)</f>
        <v>44768</v>
      </c>
      <c r="D948" s="26" t="str">
        <f>VLOOKUP(A948,'[2]BASE 2022'!$E$5:$AX$1380,24,0)</f>
        <v>Prestación de Servicios</v>
      </c>
      <c r="E948" s="19" t="s">
        <v>2444</v>
      </c>
      <c r="F948" s="19" t="s">
        <v>2480</v>
      </c>
      <c r="G948" s="34">
        <v>289000000</v>
      </c>
      <c r="H948" s="18">
        <f>VLOOKUP(A948,'[2]BASE 2022'!$E$5:$AX$1380,37,0)</f>
        <v>44951</v>
      </c>
      <c r="I948" s="20" t="s">
        <v>339</v>
      </c>
      <c r="J948" s="35" t="s">
        <v>2709</v>
      </c>
      <c r="K948" s="48">
        <v>0</v>
      </c>
      <c r="L948" s="36">
        <v>0</v>
      </c>
      <c r="M948" s="36"/>
      <c r="N948" s="37">
        <v>289000000</v>
      </c>
      <c r="O948" s="38">
        <v>0.86338797814207646</v>
      </c>
      <c r="P948" s="22"/>
      <c r="Q948" s="23"/>
      <c r="R948" s="29"/>
    </row>
    <row r="949" spans="1:18" ht="17.25" customHeight="1" x14ac:dyDescent="0.25">
      <c r="A949" s="51">
        <v>934</v>
      </c>
      <c r="B949" s="17">
        <f>VLOOKUP(A949,'[2]BASE 2022'!$E$5:$AX$1380,18,0)</f>
        <v>44757</v>
      </c>
      <c r="C949" s="33">
        <f>VLOOKUP(A949,'[2]BASE 2022'!$E$5:$AX$1380,28,0)</f>
        <v>44758</v>
      </c>
      <c r="D949" s="26" t="str">
        <f>VLOOKUP(A949,'[2]BASE 2022'!$E$5:$AX$1380,24,0)</f>
        <v>Prestación de Servicios  de Apoyo a la Gestión</v>
      </c>
      <c r="E949" s="19" t="s">
        <v>176</v>
      </c>
      <c r="F949" s="19" t="s">
        <v>2478</v>
      </c>
      <c r="G949" s="34">
        <v>21000000</v>
      </c>
      <c r="H949" s="18">
        <f>VLOOKUP(A949,'[2]BASE 2022'!$E$5:$AX$1380,37,0)</f>
        <v>44941</v>
      </c>
      <c r="I949" s="20" t="s">
        <v>339</v>
      </c>
      <c r="J949" s="35" t="s">
        <v>2710</v>
      </c>
      <c r="K949" s="48">
        <v>0</v>
      </c>
      <c r="L949" s="36">
        <v>0</v>
      </c>
      <c r="M949" s="36"/>
      <c r="N949" s="37">
        <v>21000000</v>
      </c>
      <c r="O949" s="38">
        <v>0.91803278688524592</v>
      </c>
      <c r="P949" s="22"/>
      <c r="Q949" s="23"/>
      <c r="R949" s="29"/>
    </row>
    <row r="950" spans="1:18" ht="17.25" customHeight="1" x14ac:dyDescent="0.25">
      <c r="A950" s="51">
        <v>935</v>
      </c>
      <c r="B950" s="17">
        <f>VLOOKUP(A950,'[2]BASE 2022'!$E$5:$AX$1380,18,0)</f>
        <v>44756</v>
      </c>
      <c r="C950" s="33">
        <f>VLOOKUP(A950,'[2]BASE 2022'!$E$5:$AX$1380,28,0)</f>
        <v>44757</v>
      </c>
      <c r="D950" s="26" t="str">
        <f>VLOOKUP(A950,'[2]BASE 2022'!$E$5:$AX$1380,24,0)</f>
        <v>Prestación de Servicios Profesionales</v>
      </c>
      <c r="E950" s="19" t="s">
        <v>2391</v>
      </c>
      <c r="F950" s="19" t="s">
        <v>854</v>
      </c>
      <c r="G950" s="34">
        <v>31071667</v>
      </c>
      <c r="H950" s="18">
        <f>VLOOKUP(A950,'[2]BASE 2022'!$E$5:$AX$1380,37,0)</f>
        <v>44956</v>
      </c>
      <c r="I950" s="20" t="s">
        <v>339</v>
      </c>
      <c r="J950" s="35" t="s">
        <v>2711</v>
      </c>
      <c r="K950" s="48">
        <v>1</v>
      </c>
      <c r="L950" s="36">
        <v>2575000</v>
      </c>
      <c r="M950" s="36"/>
      <c r="N950" s="37">
        <v>33646667</v>
      </c>
      <c r="O950" s="38">
        <v>0.84924623115577891</v>
      </c>
      <c r="P950" s="22"/>
      <c r="Q950" s="23"/>
      <c r="R950" s="29"/>
    </row>
    <row r="951" spans="1:18" ht="17.25" customHeight="1" x14ac:dyDescent="0.25">
      <c r="A951" s="51">
        <v>936</v>
      </c>
      <c r="B951" s="17">
        <f>VLOOKUP(A951,'[2]BASE 2022'!$E$5:$AX$1380,18,0)</f>
        <v>44757</v>
      </c>
      <c r="C951" s="33">
        <f>VLOOKUP(A951,'[2]BASE 2022'!$E$5:$AX$1380,28,0)</f>
        <v>44758</v>
      </c>
      <c r="D951" s="26" t="str">
        <f>VLOOKUP(A951,'[2]BASE 2022'!$E$5:$AX$1380,24,0)</f>
        <v>Prestación de Servicios  de Apoyo a la Gestión</v>
      </c>
      <c r="E951" s="19" t="s">
        <v>219</v>
      </c>
      <c r="F951" s="19" t="s">
        <v>2478</v>
      </c>
      <c r="G951" s="34">
        <v>21000000</v>
      </c>
      <c r="H951" s="18">
        <f>VLOOKUP(A951,'[2]BASE 2022'!$E$5:$AX$1380,37,0)</f>
        <v>44956</v>
      </c>
      <c r="I951" s="20" t="s">
        <v>339</v>
      </c>
      <c r="J951" s="35" t="s">
        <v>2712</v>
      </c>
      <c r="K951" s="48">
        <v>1</v>
      </c>
      <c r="L951" s="36">
        <v>1750000</v>
      </c>
      <c r="M951" s="36"/>
      <c r="N951" s="37">
        <v>22750000</v>
      </c>
      <c r="O951" s="38">
        <v>0.84848484848484851</v>
      </c>
      <c r="P951" s="22"/>
      <c r="Q951" s="23"/>
      <c r="R951" s="29"/>
    </row>
    <row r="952" spans="1:18" ht="17.25" customHeight="1" x14ac:dyDescent="0.25">
      <c r="A952" s="51">
        <v>937</v>
      </c>
      <c r="B952" s="17">
        <f>VLOOKUP(A952,'[2]BASE 2022'!$E$5:$AX$1380,18,0)</f>
        <v>44757</v>
      </c>
      <c r="C952" s="33">
        <f>VLOOKUP(A952,'[2]BASE 2022'!$E$5:$AX$1380,28,0)</f>
        <v>44758</v>
      </c>
      <c r="D952" s="26" t="str">
        <f>VLOOKUP(A952,'[2]BASE 2022'!$E$5:$AX$1380,24,0)</f>
        <v>Prestación de Servicios  de Apoyo a la Gestión</v>
      </c>
      <c r="E952" s="19" t="s">
        <v>234</v>
      </c>
      <c r="F952" s="19" t="s">
        <v>2478</v>
      </c>
      <c r="G952" s="34">
        <v>21000000</v>
      </c>
      <c r="H952" s="18">
        <f>VLOOKUP(A952,'[2]BASE 2022'!$E$5:$AX$1380,37,0)</f>
        <v>44956</v>
      </c>
      <c r="I952" s="20" t="s">
        <v>339</v>
      </c>
      <c r="J952" s="35" t="s">
        <v>2713</v>
      </c>
      <c r="K952" s="48">
        <v>1</v>
      </c>
      <c r="L952" s="36">
        <v>1750000</v>
      </c>
      <c r="M952" s="36"/>
      <c r="N952" s="37">
        <v>22750000</v>
      </c>
      <c r="O952" s="38">
        <v>0.84848484848484851</v>
      </c>
      <c r="P952" s="22"/>
      <c r="Q952" s="23"/>
      <c r="R952" s="29"/>
    </row>
    <row r="953" spans="1:18" ht="17.25" customHeight="1" x14ac:dyDescent="0.25">
      <c r="A953" s="51">
        <v>938</v>
      </c>
      <c r="B953" s="17">
        <f>VLOOKUP(A953,'[2]BASE 2022'!$E$5:$AX$1380,18,0)</f>
        <v>44757</v>
      </c>
      <c r="C953" s="33">
        <f>VLOOKUP(A953,'[2]BASE 2022'!$E$5:$AX$1380,28,0)</f>
        <v>44758</v>
      </c>
      <c r="D953" s="26" t="str">
        <f>VLOOKUP(A953,'[2]BASE 2022'!$E$5:$AX$1380,24,0)</f>
        <v>Prestación de Servicios  de Apoyo a la Gestión</v>
      </c>
      <c r="E953" s="19" t="s">
        <v>147</v>
      </c>
      <c r="F953" s="19" t="s">
        <v>2478</v>
      </c>
      <c r="G953" s="34">
        <v>21000000</v>
      </c>
      <c r="H953" s="18">
        <f>VLOOKUP(A953,'[2]BASE 2022'!$E$5:$AX$1380,37,0)</f>
        <v>44956</v>
      </c>
      <c r="I953" s="20" t="s">
        <v>339</v>
      </c>
      <c r="J953" s="35" t="s">
        <v>2714</v>
      </c>
      <c r="K953" s="48">
        <v>1</v>
      </c>
      <c r="L953" s="36">
        <v>1750000</v>
      </c>
      <c r="M953" s="36"/>
      <c r="N953" s="37">
        <v>22750000</v>
      </c>
      <c r="O953" s="38">
        <v>0.84848484848484851</v>
      </c>
      <c r="P953" s="22"/>
      <c r="Q953" s="23"/>
      <c r="R953" s="29"/>
    </row>
    <row r="954" spans="1:18" ht="17.25" customHeight="1" x14ac:dyDescent="0.25">
      <c r="A954" s="51">
        <v>939</v>
      </c>
      <c r="B954" s="17">
        <f>VLOOKUP(A954,'[2]BASE 2022'!$E$5:$AX$1380,18,0)</f>
        <v>44760</v>
      </c>
      <c r="C954" s="33">
        <f>VLOOKUP(A954,'[2]BASE 2022'!$E$5:$AX$1380,28,0)</f>
        <v>44761</v>
      </c>
      <c r="D954" s="26" t="str">
        <f>VLOOKUP(A954,'[2]BASE 2022'!$E$5:$AX$1380,24,0)</f>
        <v>Prestación de Servicios Profesionales</v>
      </c>
      <c r="E954" s="19" t="s">
        <v>2445</v>
      </c>
      <c r="F954" s="19" t="s">
        <v>749</v>
      </c>
      <c r="G954" s="34">
        <v>36822500</v>
      </c>
      <c r="H954" s="18">
        <f>VLOOKUP(A954,'[2]BASE 2022'!$E$5:$AX$1380,37,0)</f>
        <v>44929</v>
      </c>
      <c r="I954" s="20" t="s">
        <v>339</v>
      </c>
      <c r="J954" s="35" t="s">
        <v>2715</v>
      </c>
      <c r="K954" s="48">
        <v>0</v>
      </c>
      <c r="L954" s="36">
        <v>0</v>
      </c>
      <c r="M954" s="36"/>
      <c r="N954" s="37">
        <v>36822500</v>
      </c>
      <c r="O954" s="38">
        <v>0.9821428571428571</v>
      </c>
      <c r="P954" s="22"/>
      <c r="Q954" s="23"/>
      <c r="R954" s="29"/>
    </row>
    <row r="955" spans="1:18" ht="17.25" customHeight="1" x14ac:dyDescent="0.25">
      <c r="A955" s="51">
        <v>940</v>
      </c>
      <c r="B955" s="17">
        <f>VLOOKUP(A955,'[2]BASE 2022'!$E$5:$AX$1380,18,0)</f>
        <v>44750</v>
      </c>
      <c r="C955" s="33">
        <f>VLOOKUP(A955,'[2]BASE 2022'!$E$5:$AX$1380,28,0)</f>
        <v>44750</v>
      </c>
      <c r="D955" s="26" t="str">
        <f>VLOOKUP(A955,'[2]BASE 2022'!$E$5:$AX$1380,24,0)</f>
        <v>Prestación de Servicios</v>
      </c>
      <c r="E955" s="19" t="s">
        <v>2446</v>
      </c>
      <c r="F955" s="19" t="s">
        <v>2481</v>
      </c>
      <c r="G955" s="34">
        <v>0</v>
      </c>
      <c r="H955" s="18">
        <f>VLOOKUP(A955,'[2]BASE 2022'!$E$5:$AX$1380,37,0)</f>
        <v>44799</v>
      </c>
      <c r="I955" s="20" t="s">
        <v>2371</v>
      </c>
      <c r="J955" s="35" t="s">
        <v>2716</v>
      </c>
      <c r="K955" s="48">
        <v>0</v>
      </c>
      <c r="L955" s="36">
        <v>0</v>
      </c>
      <c r="M955" s="36"/>
      <c r="N955" s="37">
        <v>0</v>
      </c>
      <c r="O955" s="38">
        <v>1</v>
      </c>
      <c r="P955" s="22"/>
      <c r="Q955" s="23"/>
      <c r="R955" s="29"/>
    </row>
    <row r="956" spans="1:18" ht="17.25" customHeight="1" x14ac:dyDescent="0.25">
      <c r="A956" s="51">
        <v>941</v>
      </c>
      <c r="B956" s="17">
        <f>VLOOKUP(A956,'[2]BASE 2022'!$E$5:$AX$1380,18,0)</f>
        <v>44763</v>
      </c>
      <c r="C956" s="33">
        <f>VLOOKUP(A956,'[2]BASE 2022'!$E$5:$AX$1380,28,0)</f>
        <v>44795</v>
      </c>
      <c r="D956" s="26" t="str">
        <f>VLOOKUP(A956,'[2]BASE 2022'!$E$5:$AX$1380,24,0)</f>
        <v>Consultoría</v>
      </c>
      <c r="E956" s="19" t="s">
        <v>2534</v>
      </c>
      <c r="F956" s="19" t="s">
        <v>2608</v>
      </c>
      <c r="G956" s="34">
        <v>1306448484</v>
      </c>
      <c r="H956" s="18">
        <f>VLOOKUP(A956,'[2]BASE 2022'!$E$5:$AX$1380,37,0)</f>
        <v>45067</v>
      </c>
      <c r="I956" s="20" t="s">
        <v>339</v>
      </c>
      <c r="J956" s="35" t="s">
        <v>2717</v>
      </c>
      <c r="K956" s="48">
        <v>0</v>
      </c>
      <c r="L956" s="36">
        <v>0</v>
      </c>
      <c r="M956" s="36"/>
      <c r="N956" s="37">
        <v>1306448484</v>
      </c>
      <c r="O956" s="38">
        <v>0.48161764705882354</v>
      </c>
      <c r="P956" s="22"/>
      <c r="Q956" s="23"/>
      <c r="R956" s="29"/>
    </row>
    <row r="957" spans="1:18" ht="17.25" customHeight="1" x14ac:dyDescent="0.25">
      <c r="A957" s="51">
        <v>942</v>
      </c>
      <c r="B957" s="17">
        <f>VLOOKUP(A957,'[2]BASE 2022'!$E$5:$AX$1380,18,0)</f>
        <v>44774</v>
      </c>
      <c r="C957" s="33">
        <f>VLOOKUP(A957,'[2]BASE 2022'!$E$5:$AX$1380,28,0)</f>
        <v>44795</v>
      </c>
      <c r="D957" s="26" t="str">
        <f>VLOOKUP(A957,'[2]BASE 2022'!$E$5:$AX$1380,24,0)</f>
        <v>Consultoría</v>
      </c>
      <c r="E957" s="19" t="s">
        <v>2535</v>
      </c>
      <c r="F957" s="19" t="s">
        <v>2609</v>
      </c>
      <c r="G957" s="34">
        <v>1103657494</v>
      </c>
      <c r="H957" s="18">
        <f>VLOOKUP(A957,'[2]BASE 2022'!$E$5:$AX$1380,37,0)</f>
        <v>45037</v>
      </c>
      <c r="I957" s="20" t="s">
        <v>339</v>
      </c>
      <c r="J957" s="35" t="s">
        <v>2717</v>
      </c>
      <c r="K957" s="48">
        <v>0</v>
      </c>
      <c r="L957" s="36">
        <v>0</v>
      </c>
      <c r="M957" s="36"/>
      <c r="N957" s="37">
        <v>1103657494</v>
      </c>
      <c r="O957" s="38">
        <v>0.54132231404958675</v>
      </c>
      <c r="P957" s="22"/>
      <c r="Q957" s="23"/>
      <c r="R957" s="29"/>
    </row>
    <row r="958" spans="1:18" ht="17.25" customHeight="1" x14ac:dyDescent="0.25">
      <c r="A958" s="51">
        <v>943</v>
      </c>
      <c r="B958" s="17">
        <f>VLOOKUP(A958,'[2]BASE 2022'!$E$5:$AX$1380,18,0)</f>
        <v>44761</v>
      </c>
      <c r="C958" s="33">
        <f>VLOOKUP(A958,'[2]BASE 2022'!$E$5:$AX$1380,28,0)</f>
        <v>44763</v>
      </c>
      <c r="D958" s="26" t="str">
        <f>VLOOKUP(A958,'[2]BASE 2022'!$E$5:$AX$1380,24,0)</f>
        <v>Prestación de Servicios  de Apoyo a la Gestión</v>
      </c>
      <c r="E958" s="19" t="s">
        <v>2415</v>
      </c>
      <c r="F958" s="19" t="s">
        <v>2478</v>
      </c>
      <c r="G958" s="34">
        <v>21000000</v>
      </c>
      <c r="H958" s="18">
        <f>VLOOKUP(A958,'[2]BASE 2022'!$E$5:$AX$1380,37,0)</f>
        <v>44956</v>
      </c>
      <c r="I958" s="20" t="s">
        <v>339</v>
      </c>
      <c r="J958" s="35" t="s">
        <v>2718</v>
      </c>
      <c r="K958" s="48">
        <v>1</v>
      </c>
      <c r="L958" s="36">
        <v>1166667</v>
      </c>
      <c r="M958" s="36"/>
      <c r="N958" s="37">
        <v>22166667</v>
      </c>
      <c r="O958" s="38">
        <v>0.84455958549222798</v>
      </c>
      <c r="P958" s="22"/>
      <c r="Q958" s="23"/>
      <c r="R958" s="29"/>
    </row>
    <row r="959" spans="1:18" ht="17.25" customHeight="1" x14ac:dyDescent="0.25">
      <c r="A959" s="51">
        <v>944</v>
      </c>
      <c r="B959" s="17">
        <f>VLOOKUP(A959,'[2]BASE 2022'!$E$5:$AX$1380,18,0)</f>
        <v>44761</v>
      </c>
      <c r="C959" s="33">
        <f>VLOOKUP(A959,'[2]BASE 2022'!$E$5:$AX$1380,28,0)</f>
        <v>44763</v>
      </c>
      <c r="D959" s="26" t="str">
        <f>VLOOKUP(A959,'[2]BASE 2022'!$E$5:$AX$1380,24,0)</f>
        <v>Prestación de Servicios Profesionales</v>
      </c>
      <c r="E959" s="19" t="s">
        <v>206</v>
      </c>
      <c r="F959" s="19" t="s">
        <v>926</v>
      </c>
      <c r="G959" s="34">
        <v>43706667</v>
      </c>
      <c r="H959" s="18">
        <f>VLOOKUP(A959,'[2]BASE 2022'!$E$5:$AX$1380,37,0)</f>
        <v>44977</v>
      </c>
      <c r="I959" s="20" t="s">
        <v>339</v>
      </c>
      <c r="J959" s="35" t="s">
        <v>2719</v>
      </c>
      <c r="K959" s="48">
        <v>1</v>
      </c>
      <c r="L959" s="36">
        <v>8443333</v>
      </c>
      <c r="M959" s="36"/>
      <c r="N959" s="37">
        <v>52150000</v>
      </c>
      <c r="O959" s="38">
        <v>0.76168224299065423</v>
      </c>
      <c r="P959" s="22"/>
      <c r="Q959" s="23"/>
      <c r="R959" s="29"/>
    </row>
    <row r="960" spans="1:18" ht="17.25" customHeight="1" x14ac:dyDescent="0.25">
      <c r="A960" s="51">
        <v>945</v>
      </c>
      <c r="B960" s="17">
        <f>VLOOKUP(A960,'[2]BASE 2022'!$E$5:$AX$1380,18,0)</f>
        <v>44761</v>
      </c>
      <c r="C960" s="33">
        <f>VLOOKUP(A960,'[2]BASE 2022'!$E$5:$AX$1380,28,0)</f>
        <v>44763</v>
      </c>
      <c r="D960" s="26" t="str">
        <f>VLOOKUP(A960,'[2]BASE 2022'!$E$5:$AX$1380,24,0)</f>
        <v>Prestación de Servicios Profesionales</v>
      </c>
      <c r="E960" s="19" t="s">
        <v>2304</v>
      </c>
      <c r="F960" s="19" t="s">
        <v>948</v>
      </c>
      <c r="G960" s="34">
        <v>24163800</v>
      </c>
      <c r="H960" s="18">
        <f>VLOOKUP(A960,'[2]BASE 2022'!$E$5:$AX$1380,37,0)</f>
        <v>44925</v>
      </c>
      <c r="I960" s="20" t="s">
        <v>339</v>
      </c>
      <c r="J960" s="35" t="s">
        <v>2720</v>
      </c>
      <c r="K960" s="48">
        <v>1</v>
      </c>
      <c r="L960" s="36">
        <v>3852200</v>
      </c>
      <c r="M960" s="36"/>
      <c r="N960" s="37">
        <v>28016000</v>
      </c>
      <c r="O960" s="38">
        <v>1</v>
      </c>
      <c r="P960" s="22"/>
      <c r="Q960" s="23"/>
      <c r="R960" s="29"/>
    </row>
    <row r="961" spans="1:18" ht="17.25" customHeight="1" x14ac:dyDescent="0.25">
      <c r="A961" s="51">
        <v>946</v>
      </c>
      <c r="B961" s="17">
        <f>VLOOKUP(A961,'[2]BASE 2022'!$E$5:$AX$1380,18,0)</f>
        <v>44763</v>
      </c>
      <c r="C961" s="33">
        <f>VLOOKUP(A961,'[2]BASE 2022'!$E$5:$AX$1380,28,0)</f>
        <v>44769</v>
      </c>
      <c r="D961" s="26" t="str">
        <f>VLOOKUP(A961,'[2]BASE 2022'!$E$5:$AX$1380,24,0)</f>
        <v>Prestación de Servicios Profesionales</v>
      </c>
      <c r="E961" s="19" t="s">
        <v>1399</v>
      </c>
      <c r="F961" s="19" t="s">
        <v>2482</v>
      </c>
      <c r="G961" s="34">
        <v>28620000</v>
      </c>
      <c r="H961" s="18">
        <f>VLOOKUP(A961,'[2]BASE 2022'!$E$5:$AX$1380,37,0)</f>
        <v>45015</v>
      </c>
      <c r="I961" s="20" t="s">
        <v>339</v>
      </c>
      <c r="J961" s="35" t="s">
        <v>2721</v>
      </c>
      <c r="K961" s="48">
        <v>1</v>
      </c>
      <c r="L961" s="36">
        <v>14486667</v>
      </c>
      <c r="M961" s="36"/>
      <c r="N961" s="37">
        <v>43106667</v>
      </c>
      <c r="O961" s="38">
        <v>0.63821138211382111</v>
      </c>
      <c r="P961" s="22"/>
      <c r="Q961" s="23"/>
      <c r="R961" s="29"/>
    </row>
    <row r="962" spans="1:18" ht="17.25" customHeight="1" x14ac:dyDescent="0.25">
      <c r="A962" s="51">
        <v>947</v>
      </c>
      <c r="B962" s="17">
        <f>VLOOKUP(A962,'[2]BASE 2022'!$E$5:$AX$1380,18,0)</f>
        <v>44763</v>
      </c>
      <c r="C962" s="33">
        <f>VLOOKUP(A962,'[2]BASE 2022'!$E$5:$AX$1380,28,0)</f>
        <v>44764</v>
      </c>
      <c r="D962" s="26" t="str">
        <f>VLOOKUP(A962,'[2]BASE 2022'!$E$5:$AX$1380,24,0)</f>
        <v>Prestación de Servicios  de Apoyo a la Gestión</v>
      </c>
      <c r="E962" s="19" t="s">
        <v>193</v>
      </c>
      <c r="F962" s="19" t="s">
        <v>2478</v>
      </c>
      <c r="G962" s="34">
        <v>20416667</v>
      </c>
      <c r="H962" s="18">
        <f>VLOOKUP(A962,'[2]BASE 2022'!$E$5:$AX$1380,37,0)</f>
        <v>44956</v>
      </c>
      <c r="I962" s="20" t="s">
        <v>339</v>
      </c>
      <c r="J962" s="35" t="s">
        <v>2722</v>
      </c>
      <c r="K962" s="48">
        <v>1</v>
      </c>
      <c r="L962" s="36">
        <v>1633333</v>
      </c>
      <c r="M962" s="36"/>
      <c r="N962" s="37">
        <v>22050000</v>
      </c>
      <c r="O962" s="38">
        <v>0.84375</v>
      </c>
      <c r="P962" s="22"/>
      <c r="Q962" s="23"/>
      <c r="R962" s="29"/>
    </row>
    <row r="963" spans="1:18" ht="17.25" customHeight="1" x14ac:dyDescent="0.25">
      <c r="A963" s="51">
        <v>948</v>
      </c>
      <c r="B963" s="17">
        <f>VLOOKUP(A963,'[2]BASE 2022'!$E$5:$AX$1380,18,0)</f>
        <v>44764</v>
      </c>
      <c r="C963" s="33">
        <f>VLOOKUP(A963,'[2]BASE 2022'!$E$5:$AX$1380,28,0)</f>
        <v>44768</v>
      </c>
      <c r="D963" s="26" t="str">
        <f>VLOOKUP(A963,'[2]BASE 2022'!$E$5:$AX$1380,24,0)</f>
        <v>Prestación de Servicios Profesionales</v>
      </c>
      <c r="E963" s="19" t="s">
        <v>2520</v>
      </c>
      <c r="F963" s="19" t="s">
        <v>2484</v>
      </c>
      <c r="G963" s="34">
        <v>39655000</v>
      </c>
      <c r="H963" s="18">
        <f>VLOOKUP(A963,'[2]BASE 2022'!$E$5:$AX$1380,37,0)</f>
        <v>45012</v>
      </c>
      <c r="I963" s="20" t="s">
        <v>339</v>
      </c>
      <c r="J963" s="35" t="s">
        <v>2724</v>
      </c>
      <c r="K963" s="48">
        <v>1</v>
      </c>
      <c r="L963" s="36">
        <v>18505667</v>
      </c>
      <c r="M963" s="36"/>
      <c r="N963" s="37">
        <v>58160667</v>
      </c>
      <c r="O963" s="38">
        <v>0.64754098360655743</v>
      </c>
      <c r="P963" s="22"/>
      <c r="Q963" s="23"/>
      <c r="R963" s="29"/>
    </row>
    <row r="964" spans="1:18" ht="17.25" customHeight="1" x14ac:dyDescent="0.25">
      <c r="A964" s="51">
        <v>949</v>
      </c>
      <c r="B964" s="17">
        <f>VLOOKUP(A964,'[2]BASE 2022'!$E$5:$AX$1380,18,0)</f>
        <v>44763</v>
      </c>
      <c r="C964" s="33">
        <f>VLOOKUP(A964,'[2]BASE 2022'!$E$5:$AX$1380,28,0)</f>
        <v>44764</v>
      </c>
      <c r="D964" s="26" t="str">
        <f>VLOOKUP(A964,'[2]BASE 2022'!$E$5:$AX$1380,24,0)</f>
        <v>Prestación de Servicios Profesionales</v>
      </c>
      <c r="E964" s="19" t="s">
        <v>204</v>
      </c>
      <c r="F964" s="19" t="s">
        <v>2485</v>
      </c>
      <c r="G964" s="34">
        <v>28200000</v>
      </c>
      <c r="H964" s="18">
        <f>VLOOKUP(A964,'[2]BASE 2022'!$E$5:$AX$1380,37,0)</f>
        <v>44947</v>
      </c>
      <c r="I964" s="20" t="s">
        <v>339</v>
      </c>
      <c r="J964" s="35" t="s">
        <v>2725</v>
      </c>
      <c r="K964" s="48">
        <v>0</v>
      </c>
      <c r="L964" s="36">
        <v>0</v>
      </c>
      <c r="M964" s="36"/>
      <c r="N964" s="37">
        <v>28200000</v>
      </c>
      <c r="O964" s="38">
        <v>0.88524590163934425</v>
      </c>
      <c r="P964" s="22"/>
      <c r="Q964" s="23"/>
      <c r="R964" s="29"/>
    </row>
    <row r="965" spans="1:18" ht="17.25" customHeight="1" x14ac:dyDescent="0.25">
      <c r="A965" s="51">
        <v>950</v>
      </c>
      <c r="B965" s="17">
        <f>VLOOKUP(A965,'[2]BASE 2022'!$E$5:$AX$1380,18,0)</f>
        <v>44764</v>
      </c>
      <c r="C965" s="33">
        <f>VLOOKUP(A965,'[2]BASE 2022'!$E$5:$AX$1380,28,0)</f>
        <v>44768</v>
      </c>
      <c r="D965" s="26" t="str">
        <f>VLOOKUP(A965,'[2]BASE 2022'!$E$5:$AX$1380,24,0)</f>
        <v>Prestación de Servicios  de Apoyo a la Gestión</v>
      </c>
      <c r="E965" s="19" t="s">
        <v>1274</v>
      </c>
      <c r="F965" s="19" t="s">
        <v>2478</v>
      </c>
      <c r="G965" s="34">
        <v>20416667</v>
      </c>
      <c r="H965" s="18">
        <f>VLOOKUP(A965,'[2]BASE 2022'!$E$5:$AX$1380,37,0)</f>
        <v>44876</v>
      </c>
      <c r="I965" s="20" t="s">
        <v>339</v>
      </c>
      <c r="J965" s="35" t="s">
        <v>2726</v>
      </c>
      <c r="K965" s="48">
        <v>0</v>
      </c>
      <c r="L965" s="36">
        <v>0</v>
      </c>
      <c r="M965" s="36">
        <v>8050001</v>
      </c>
      <c r="N965" s="37">
        <v>12366666</v>
      </c>
      <c r="O965" s="38">
        <v>1</v>
      </c>
      <c r="P965" s="22"/>
      <c r="Q965" s="23"/>
      <c r="R965" s="29"/>
    </row>
    <row r="966" spans="1:18" ht="17.25" customHeight="1" x14ac:dyDescent="0.25">
      <c r="A966" s="51">
        <v>951</v>
      </c>
      <c r="B966" s="17">
        <f>VLOOKUP(A966,'[2]BASE 2022'!$E$5:$AX$1380,18,0)</f>
        <v>44764</v>
      </c>
      <c r="C966" s="33">
        <f>VLOOKUP(A966,'[2]BASE 2022'!$E$5:$AX$1380,28,0)</f>
        <v>44768</v>
      </c>
      <c r="D966" s="26" t="str">
        <f>VLOOKUP(A966,'[2]BASE 2022'!$E$5:$AX$1380,24,0)</f>
        <v>Prestación de Servicios  de Apoyo a la Gestión</v>
      </c>
      <c r="E966" s="19" t="s">
        <v>144</v>
      </c>
      <c r="F966" s="19" t="s">
        <v>2486</v>
      </c>
      <c r="G966" s="34">
        <v>20300000</v>
      </c>
      <c r="H966" s="18">
        <f>VLOOKUP(A966,'[2]BASE 2022'!$E$5:$AX$1380,37,0)</f>
        <v>44893</v>
      </c>
      <c r="I966" s="20" t="s">
        <v>339</v>
      </c>
      <c r="J966" s="35" t="s">
        <v>2727</v>
      </c>
      <c r="K966" s="48">
        <v>0</v>
      </c>
      <c r="L966" s="36">
        <v>0</v>
      </c>
      <c r="M966" s="36">
        <v>5950000</v>
      </c>
      <c r="N966" s="37">
        <v>14350000</v>
      </c>
      <c r="O966" s="38">
        <v>1</v>
      </c>
      <c r="P966" s="22"/>
      <c r="Q966" s="23"/>
      <c r="R966" s="29"/>
    </row>
    <row r="967" spans="1:18" ht="17.25" customHeight="1" x14ac:dyDescent="0.25">
      <c r="A967" s="51">
        <v>952</v>
      </c>
      <c r="B967" s="17">
        <f>VLOOKUP(A967,'[2]BASE 2022'!$E$5:$AX$1380,18,0)</f>
        <v>44764</v>
      </c>
      <c r="C967" s="33">
        <f>VLOOKUP(A967,'[2]BASE 2022'!$E$5:$AX$1380,28,0)</f>
        <v>44767</v>
      </c>
      <c r="D967" s="26" t="str">
        <f>VLOOKUP(A967,'[2]BASE 2022'!$E$5:$AX$1380,24,0)</f>
        <v>Prestación de Servicios  de Apoyo a la Gestión</v>
      </c>
      <c r="E967" s="19" t="s">
        <v>2417</v>
      </c>
      <c r="F967" s="19" t="s">
        <v>2486</v>
      </c>
      <c r="G967" s="34">
        <v>20533333</v>
      </c>
      <c r="H967" s="18">
        <f>VLOOKUP(A967,'[2]BASE 2022'!$E$5:$AX$1380,37,0)</f>
        <v>44956</v>
      </c>
      <c r="I967" s="20" t="s">
        <v>339</v>
      </c>
      <c r="J967" s="35" t="s">
        <v>2728</v>
      </c>
      <c r="K967" s="48">
        <v>1</v>
      </c>
      <c r="L967" s="36">
        <v>1166667</v>
      </c>
      <c r="M967" s="36"/>
      <c r="N967" s="37">
        <v>21700000</v>
      </c>
      <c r="O967" s="38">
        <v>0.84126984126984128</v>
      </c>
      <c r="P967" s="22"/>
      <c r="Q967" s="23"/>
      <c r="R967" s="29"/>
    </row>
    <row r="968" spans="1:18" ht="17.25" customHeight="1" x14ac:dyDescent="0.25">
      <c r="A968" s="51">
        <v>953</v>
      </c>
      <c r="B968" s="17">
        <f>VLOOKUP(A968,'[2]BASE 2022'!$E$5:$AX$1380,18,0)</f>
        <v>44767</v>
      </c>
      <c r="C968" s="33">
        <f>VLOOKUP(A968,'[2]BASE 2022'!$E$5:$AX$1380,28,0)</f>
        <v>44789</v>
      </c>
      <c r="D968" s="26" t="str">
        <f>VLOOKUP(A968,'[2]BASE 2022'!$E$5:$AX$1380,24,0)</f>
        <v>Obra</v>
      </c>
      <c r="E968" s="19" t="s">
        <v>2536</v>
      </c>
      <c r="F968" s="19" t="s">
        <v>2610</v>
      </c>
      <c r="G968" s="34">
        <v>361405308</v>
      </c>
      <c r="H968" s="18">
        <f>VLOOKUP(A968,'[2]BASE 2022'!$E$5:$AX$1380,37,0)</f>
        <v>44869</v>
      </c>
      <c r="I968" s="20" t="s">
        <v>339</v>
      </c>
      <c r="J968" s="35" t="s">
        <v>2729</v>
      </c>
      <c r="K968" s="48">
        <v>0</v>
      </c>
      <c r="L968" s="36">
        <v>0</v>
      </c>
      <c r="M968" s="36"/>
      <c r="N968" s="37">
        <v>361405308</v>
      </c>
      <c r="O968" s="38">
        <v>1</v>
      </c>
      <c r="P968" s="22"/>
      <c r="Q968" s="23"/>
      <c r="R968" s="29"/>
    </row>
    <row r="969" spans="1:18" ht="17.25" customHeight="1" x14ac:dyDescent="0.25">
      <c r="A969" s="51">
        <v>954</v>
      </c>
      <c r="B969" s="17">
        <f>VLOOKUP(A969,'[2]BASE 2022'!$E$5:$AX$1380,18,0)</f>
        <v>44764</v>
      </c>
      <c r="C969" s="33">
        <f>VLOOKUP(A969,'[2]BASE 2022'!$E$5:$AX$1380,28,0)</f>
        <v>44768</v>
      </c>
      <c r="D969" s="26" t="str">
        <f>VLOOKUP(A969,'[2]BASE 2022'!$E$5:$AX$1380,24,0)</f>
        <v>Prestación de Servicios Profesionales</v>
      </c>
      <c r="E969" s="19" t="s">
        <v>139</v>
      </c>
      <c r="F969" s="19" t="s">
        <v>2487</v>
      </c>
      <c r="G969" s="34">
        <v>35432000</v>
      </c>
      <c r="H969" s="18">
        <f>VLOOKUP(A969,'[2]BASE 2022'!$E$5:$AX$1380,37,0)</f>
        <v>44974</v>
      </c>
      <c r="I969" s="20" t="s">
        <v>339</v>
      </c>
      <c r="J969" s="35" t="s">
        <v>2730</v>
      </c>
      <c r="K969" s="48">
        <v>1</v>
      </c>
      <c r="L969" s="36">
        <v>6180000</v>
      </c>
      <c r="M969" s="36"/>
      <c r="N969" s="37">
        <v>41612000</v>
      </c>
      <c r="O969" s="38">
        <v>0.76699029126213591</v>
      </c>
      <c r="P969" s="22"/>
      <c r="Q969" s="23"/>
      <c r="R969" s="29"/>
    </row>
    <row r="970" spans="1:18" ht="17.25" customHeight="1" x14ac:dyDescent="0.25">
      <c r="A970" s="51">
        <v>955</v>
      </c>
      <c r="B970" s="17">
        <f>VLOOKUP(A970,'[2]BASE 2022'!$E$5:$AX$1380,18,0)</f>
        <v>44767</v>
      </c>
      <c r="C970" s="33">
        <f>VLOOKUP(A970,'[2]BASE 2022'!$E$5:$AX$1380,28,0)</f>
        <v>44768</v>
      </c>
      <c r="D970" s="26" t="str">
        <f>VLOOKUP(A970,'[2]BASE 2022'!$E$5:$AX$1380,24,0)</f>
        <v>Prestación de Servicios  de Apoyo a la Gestión</v>
      </c>
      <c r="E970" s="19" t="s">
        <v>2448</v>
      </c>
      <c r="F970" s="19" t="s">
        <v>2488</v>
      </c>
      <c r="G970" s="34">
        <v>15000000</v>
      </c>
      <c r="H970" s="18">
        <f>VLOOKUP(A970,'[2]BASE 2022'!$E$5:$AX$1380,37,0)</f>
        <v>44951</v>
      </c>
      <c r="I970" s="20" t="s">
        <v>339</v>
      </c>
      <c r="J970" s="35" t="s">
        <v>2731</v>
      </c>
      <c r="K970" s="48">
        <v>0</v>
      </c>
      <c r="L970" s="36">
        <v>0</v>
      </c>
      <c r="M970" s="36"/>
      <c r="N970" s="37">
        <v>15000000</v>
      </c>
      <c r="O970" s="38">
        <v>0.86338797814207646</v>
      </c>
      <c r="P970" s="22"/>
      <c r="Q970" s="23"/>
      <c r="R970" s="29"/>
    </row>
    <row r="971" spans="1:18" ht="17.25" customHeight="1" x14ac:dyDescent="0.25">
      <c r="A971" s="51">
        <v>956</v>
      </c>
      <c r="B971" s="17">
        <f>VLOOKUP(A971,'[2]BASE 2022'!$E$5:$AX$1380,18,0)</f>
        <v>44767</v>
      </c>
      <c r="C971" s="33">
        <f>VLOOKUP(A971,'[2]BASE 2022'!$E$5:$AX$1380,28,0)</f>
        <v>44770</v>
      </c>
      <c r="D971" s="26" t="str">
        <f>VLOOKUP(A971,'[2]BASE 2022'!$E$5:$AX$1380,24,0)</f>
        <v>Prestación de Servicios</v>
      </c>
      <c r="E971" s="19" t="s">
        <v>323</v>
      </c>
      <c r="F971" s="19" t="s">
        <v>2489</v>
      </c>
      <c r="G971" s="34">
        <v>230937451</v>
      </c>
      <c r="H971" s="18">
        <f>VLOOKUP(A971,'[2]BASE 2022'!$E$5:$AX$1380,37,0)</f>
        <v>45000</v>
      </c>
      <c r="I971" s="20" t="s">
        <v>339</v>
      </c>
      <c r="J971" s="35" t="s">
        <v>2732</v>
      </c>
      <c r="K971" s="48">
        <v>0</v>
      </c>
      <c r="L971" s="36">
        <v>0</v>
      </c>
      <c r="M971" s="36"/>
      <c r="N971" s="37">
        <v>230937451</v>
      </c>
      <c r="O971" s="38">
        <v>0.67826086956521736</v>
      </c>
      <c r="P971" s="22"/>
      <c r="Q971" s="23"/>
      <c r="R971" s="29"/>
    </row>
    <row r="972" spans="1:18" ht="17.25" customHeight="1" x14ac:dyDescent="0.25">
      <c r="A972" s="51">
        <v>957</v>
      </c>
      <c r="B972" s="17">
        <f>VLOOKUP(A972,'[2]BASE 2022'!$E$5:$AX$1380,18,0)</f>
        <v>44768</v>
      </c>
      <c r="C972" s="33">
        <f>VLOOKUP(A972,'[2]BASE 2022'!$E$5:$AX$1380,28,0)</f>
        <v>44770</v>
      </c>
      <c r="D972" s="26" t="str">
        <f>VLOOKUP(A972,'[2]BASE 2022'!$E$5:$AX$1380,24,0)</f>
        <v>Prestación de Servicios Profesionales</v>
      </c>
      <c r="E972" s="19" t="s">
        <v>65</v>
      </c>
      <c r="F972" s="19" t="s">
        <v>2490</v>
      </c>
      <c r="G972" s="34">
        <v>31208333</v>
      </c>
      <c r="H972" s="18">
        <f>VLOOKUP(A972,'[2]BASE 2022'!$E$5:$AX$1380,37,0)</f>
        <v>44948</v>
      </c>
      <c r="I972" s="20" t="s">
        <v>339</v>
      </c>
      <c r="J972" s="35" t="s">
        <v>2733</v>
      </c>
      <c r="K972" s="48">
        <v>0</v>
      </c>
      <c r="L972" s="36">
        <v>0</v>
      </c>
      <c r="M972" s="36"/>
      <c r="N972" s="37">
        <v>31208333</v>
      </c>
      <c r="O972" s="38">
        <v>0.8764044943820225</v>
      </c>
      <c r="P972" s="22"/>
      <c r="Q972" s="23"/>
      <c r="R972" s="29"/>
    </row>
    <row r="973" spans="1:18" ht="17.25" customHeight="1" x14ac:dyDescent="0.25">
      <c r="A973" s="51">
        <v>958</v>
      </c>
      <c r="B973" s="17">
        <f>VLOOKUP(A973,'[2]BASE 2022'!$E$5:$AX$1380,18,0)</f>
        <v>44768</v>
      </c>
      <c r="C973" s="33">
        <f>VLOOKUP(A973,'[2]BASE 2022'!$E$5:$AX$1380,28,0)</f>
        <v>44770</v>
      </c>
      <c r="D973" s="26" t="str">
        <f>VLOOKUP(A973,'[2]BASE 2022'!$E$5:$AX$1380,24,0)</f>
        <v>Prestación de Servicios  de Apoyo a la Gestión</v>
      </c>
      <c r="E973" s="19" t="s">
        <v>2270</v>
      </c>
      <c r="F973" s="19" t="s">
        <v>2486</v>
      </c>
      <c r="G973" s="34">
        <v>20066667</v>
      </c>
      <c r="H973" s="18">
        <f>VLOOKUP(A973,'[2]BASE 2022'!$E$5:$AX$1380,37,0)</f>
        <v>44956</v>
      </c>
      <c r="I973" s="20" t="s">
        <v>339</v>
      </c>
      <c r="J973" s="35" t="s">
        <v>2734</v>
      </c>
      <c r="K973" s="48">
        <v>1</v>
      </c>
      <c r="L973" s="36">
        <v>1283333</v>
      </c>
      <c r="M973" s="36"/>
      <c r="N973" s="37">
        <v>21350000</v>
      </c>
      <c r="O973" s="38">
        <v>0.83870967741935487</v>
      </c>
      <c r="P973" s="22"/>
      <c r="Q973" s="23"/>
      <c r="R973" s="29"/>
    </row>
    <row r="974" spans="1:18" ht="17.25" customHeight="1" x14ac:dyDescent="0.25">
      <c r="A974" s="51">
        <v>959</v>
      </c>
      <c r="B974" s="17">
        <f>VLOOKUP(A974,'[2]BASE 2022'!$E$5:$AX$1380,18,0)</f>
        <v>44768</v>
      </c>
      <c r="C974" s="33">
        <f>VLOOKUP(A974,'[2]BASE 2022'!$E$5:$AX$1380,28,0)</f>
        <v>44769</v>
      </c>
      <c r="D974" s="26" t="str">
        <f>VLOOKUP(A974,'[2]BASE 2022'!$E$5:$AX$1380,24,0)</f>
        <v>Prestación de Servicios Profesionales</v>
      </c>
      <c r="E974" s="19" t="s">
        <v>2449</v>
      </c>
      <c r="F974" s="19" t="s">
        <v>2491</v>
      </c>
      <c r="G974" s="34">
        <v>33475000</v>
      </c>
      <c r="H974" s="18">
        <f>VLOOKUP(A974,'[2]BASE 2022'!$E$5:$AX$1380,37,0)</f>
        <v>44945</v>
      </c>
      <c r="I974" s="20" t="s">
        <v>339</v>
      </c>
      <c r="J974" s="35" t="s">
        <v>2735</v>
      </c>
      <c r="K974" s="48">
        <v>1</v>
      </c>
      <c r="L974" s="36">
        <v>7587667</v>
      </c>
      <c r="M974" s="36"/>
      <c r="N974" s="37">
        <v>41062667</v>
      </c>
      <c r="O974" s="38">
        <v>0.89204545454545459</v>
      </c>
      <c r="P974" s="22"/>
      <c r="Q974" s="23"/>
      <c r="R974" s="29"/>
    </row>
    <row r="975" spans="1:18" ht="17.25" customHeight="1" x14ac:dyDescent="0.25">
      <c r="A975" s="51">
        <v>960</v>
      </c>
      <c r="B975" s="17">
        <f>VLOOKUP(A975,'[2]BASE 2022'!$E$5:$AX$1380,18,0)</f>
        <v>44769</v>
      </c>
      <c r="C975" s="33">
        <f>VLOOKUP(A975,'[2]BASE 2022'!$E$5:$AX$1380,28,0)</f>
        <v>44770</v>
      </c>
      <c r="D975" s="26" t="str">
        <f>VLOOKUP(A975,'[2]BASE 2022'!$E$5:$AX$1380,24,0)</f>
        <v>Prestación de Servicios  de Apoyo a la Gestión</v>
      </c>
      <c r="E975" s="19" t="s">
        <v>138</v>
      </c>
      <c r="F975" s="19" t="s">
        <v>2492</v>
      </c>
      <c r="G975" s="34">
        <v>25050000</v>
      </c>
      <c r="H975" s="18">
        <f>VLOOKUP(A975,'[2]BASE 2022'!$E$5:$AX$1380,37,0)</f>
        <v>44940</v>
      </c>
      <c r="I975" s="20" t="s">
        <v>339</v>
      </c>
      <c r="J975" s="35" t="s">
        <v>2736</v>
      </c>
      <c r="K975" s="48">
        <v>0</v>
      </c>
      <c r="L975" s="36">
        <v>0</v>
      </c>
      <c r="M975" s="36"/>
      <c r="N975" s="37">
        <v>25050000</v>
      </c>
      <c r="O975" s="38">
        <v>0.91764705882352937</v>
      </c>
      <c r="P975" s="22"/>
      <c r="Q975" s="23"/>
      <c r="R975" s="29"/>
    </row>
    <row r="976" spans="1:18" ht="17.25" customHeight="1" x14ac:dyDescent="0.25">
      <c r="A976" s="51">
        <v>961</v>
      </c>
      <c r="B976" s="17">
        <f>VLOOKUP(A976,'[2]BASE 2022'!$E$5:$AX$1380,18,0)</f>
        <v>44768</v>
      </c>
      <c r="C976" s="33">
        <f>VLOOKUP(A976,'[2]BASE 2022'!$E$5:$AX$1380,28,0)</f>
        <v>44770</v>
      </c>
      <c r="D976" s="26" t="str">
        <f>VLOOKUP(A976,'[2]BASE 2022'!$E$5:$AX$1380,24,0)</f>
        <v>Prestación de Servicios Profesionales</v>
      </c>
      <c r="E976" s="19" t="s">
        <v>106</v>
      </c>
      <c r="F976" s="19" t="s">
        <v>2493</v>
      </c>
      <c r="G976" s="34">
        <v>31440750</v>
      </c>
      <c r="H976" s="18">
        <f>VLOOKUP(A976,'[2]BASE 2022'!$E$5:$AX$1380,37,0)</f>
        <v>44938</v>
      </c>
      <c r="I976" s="20" t="s">
        <v>339</v>
      </c>
      <c r="J976" s="35" t="s">
        <v>2737</v>
      </c>
      <c r="K976" s="48">
        <v>0</v>
      </c>
      <c r="L976" s="36">
        <v>0</v>
      </c>
      <c r="M976" s="36"/>
      <c r="N976" s="37">
        <v>31440750</v>
      </c>
      <c r="O976" s="38">
        <v>0.9285714285714286</v>
      </c>
      <c r="P976" s="22"/>
      <c r="Q976" s="23"/>
      <c r="R976" s="29"/>
    </row>
    <row r="977" spans="1:18" ht="17.25" customHeight="1" x14ac:dyDescent="0.25">
      <c r="A977" s="51">
        <v>962</v>
      </c>
      <c r="B977" s="17">
        <f>VLOOKUP(A977,'[2]BASE 2022'!$E$5:$AX$1380,18,0)</f>
        <v>44769</v>
      </c>
      <c r="C977" s="33">
        <f>VLOOKUP(A977,'[2]BASE 2022'!$E$5:$AX$1380,28,0)</f>
        <v>44770</v>
      </c>
      <c r="D977" s="26" t="str">
        <f>VLOOKUP(A977,'[2]BASE 2022'!$E$5:$AX$1380,24,0)</f>
        <v>Prestación de Servicios  de Apoyo a la Gestión</v>
      </c>
      <c r="E977" s="19" t="s">
        <v>205</v>
      </c>
      <c r="F977" s="19" t="s">
        <v>2486</v>
      </c>
      <c r="G977" s="34">
        <v>20066667</v>
      </c>
      <c r="H977" s="18">
        <f>VLOOKUP(A977,'[2]BASE 2022'!$E$5:$AX$1380,37,0)</f>
        <v>44956</v>
      </c>
      <c r="I977" s="20" t="s">
        <v>339</v>
      </c>
      <c r="J977" s="35" t="s">
        <v>2738</v>
      </c>
      <c r="K977" s="48">
        <v>1</v>
      </c>
      <c r="L977" s="36">
        <v>1283333</v>
      </c>
      <c r="M977" s="36"/>
      <c r="N977" s="37">
        <v>21350000</v>
      </c>
      <c r="O977" s="38">
        <v>0.83870967741935487</v>
      </c>
      <c r="P977" s="22"/>
      <c r="Q977" s="23"/>
      <c r="R977" s="29"/>
    </row>
    <row r="978" spans="1:18" ht="17.25" customHeight="1" x14ac:dyDescent="0.25">
      <c r="A978" s="51">
        <v>963</v>
      </c>
      <c r="B978" s="17">
        <f>VLOOKUP(A978,'[2]BASE 2022'!$E$5:$AX$1380,18,0)</f>
        <v>44764</v>
      </c>
      <c r="C978" s="33">
        <f>VLOOKUP(A978,'[2]BASE 2022'!$E$5:$AX$1380,28,0)</f>
        <v>44764</v>
      </c>
      <c r="D978" s="26" t="str">
        <f>VLOOKUP(A978,'[2]BASE 2022'!$E$5:$AX$1380,24,0)</f>
        <v>Interadministrativo</v>
      </c>
      <c r="E978" s="19" t="s">
        <v>2537</v>
      </c>
      <c r="F978" s="19" t="s">
        <v>2494</v>
      </c>
      <c r="G978" s="34">
        <v>0</v>
      </c>
      <c r="H978" s="18" t="str">
        <f>VLOOKUP(A978,'[2]BASE 2022'!$E$5:$AX$1380,37,0)</f>
        <v>será el requerido para la ejecución efectiva de las fases involucradas en este convenio, y se contará a partir del cumplimiento de los requisitos de perfeccionamiento y ejecución</v>
      </c>
      <c r="I978" s="20" t="s">
        <v>2371</v>
      </c>
      <c r="J978" s="35" t="s">
        <v>2739</v>
      </c>
      <c r="K978" s="48">
        <v>0</v>
      </c>
      <c r="L978" s="36">
        <v>0</v>
      </c>
      <c r="M978" s="36"/>
      <c r="N978" s="37">
        <v>0</v>
      </c>
      <c r="O978" s="38">
        <v>0.01</v>
      </c>
      <c r="P978" s="22"/>
      <c r="Q978" s="23"/>
      <c r="R978" s="29"/>
    </row>
    <row r="979" spans="1:18" ht="17.25" customHeight="1" x14ac:dyDescent="0.25">
      <c r="A979" s="51">
        <v>964</v>
      </c>
      <c r="B979" s="17">
        <f>VLOOKUP(A979,'[2]BASE 2022'!$E$5:$AX$1380,18,0)</f>
        <v>44769</v>
      </c>
      <c r="C979" s="33">
        <f>VLOOKUP(A979,'[2]BASE 2022'!$E$5:$AX$1380,28,0)</f>
        <v>44770</v>
      </c>
      <c r="D979" s="26" t="str">
        <f>VLOOKUP(A979,'[2]BASE 2022'!$E$5:$AX$1380,24,0)</f>
        <v>Prestación de Servicios Profesionales</v>
      </c>
      <c r="E979" s="19" t="s">
        <v>2450</v>
      </c>
      <c r="F979" s="19" t="s">
        <v>3010</v>
      </c>
      <c r="G979" s="34">
        <v>7280000</v>
      </c>
      <c r="H979" s="18">
        <f>VLOOKUP(A979,'[2]BASE 2022'!$E$5:$AX$1380,37,0)</f>
        <v>44800</v>
      </c>
      <c r="I979" s="20" t="s">
        <v>339</v>
      </c>
      <c r="J979" s="35" t="s">
        <v>2740</v>
      </c>
      <c r="K979" s="48">
        <v>0</v>
      </c>
      <c r="L979" s="36">
        <v>0</v>
      </c>
      <c r="M979" s="36"/>
      <c r="N979" s="37">
        <v>7280000</v>
      </c>
      <c r="O979" s="38">
        <v>1</v>
      </c>
      <c r="P979" s="22"/>
      <c r="Q979" s="23"/>
      <c r="R979" s="29"/>
    </row>
    <row r="980" spans="1:18" ht="17.25" customHeight="1" x14ac:dyDescent="0.25">
      <c r="A980" s="51">
        <v>965</v>
      </c>
      <c r="B980" s="17">
        <f>VLOOKUP(A980,'[2]BASE 2022'!$E$5:$AX$1380,18,0)</f>
        <v>44769</v>
      </c>
      <c r="C980" s="33">
        <f>VLOOKUP(A980,'[2]BASE 2022'!$E$5:$AX$1380,28,0)</f>
        <v>44770</v>
      </c>
      <c r="D980" s="26" t="str">
        <f>VLOOKUP(A980,'[2]BASE 2022'!$E$5:$AX$1380,24,0)</f>
        <v>Prestación de Servicios  de Apoyo a la Gestión</v>
      </c>
      <c r="E980" s="19" t="s">
        <v>1306</v>
      </c>
      <c r="F980" s="19" t="s">
        <v>2495</v>
      </c>
      <c r="G980" s="34">
        <v>20066667</v>
      </c>
      <c r="H980" s="18">
        <f>VLOOKUP(A980,'[2]BASE 2022'!$E$5:$AX$1380,37,0)</f>
        <v>44956</v>
      </c>
      <c r="I980" s="20" t="s">
        <v>339</v>
      </c>
      <c r="J980" s="35" t="s">
        <v>2741</v>
      </c>
      <c r="K980" s="48">
        <v>1</v>
      </c>
      <c r="L980" s="36">
        <v>1283333</v>
      </c>
      <c r="M980" s="36"/>
      <c r="N980" s="37">
        <v>21350000</v>
      </c>
      <c r="O980" s="38">
        <v>0.83870967741935487</v>
      </c>
      <c r="P980" s="22"/>
      <c r="Q980" s="23"/>
      <c r="R980" s="29"/>
    </row>
    <row r="981" spans="1:18" ht="17.25" customHeight="1" x14ac:dyDescent="0.25">
      <c r="A981" s="51">
        <v>966</v>
      </c>
      <c r="B981" s="17">
        <f>VLOOKUP(A981,'[2]BASE 2022'!$E$5:$AX$1380,18,0)</f>
        <v>44770</v>
      </c>
      <c r="C981" s="33">
        <f>VLOOKUP(A981,'[2]BASE 2022'!$E$5:$AX$1380,28,0)</f>
        <v>44771</v>
      </c>
      <c r="D981" s="26" t="str">
        <f>VLOOKUP(A981,'[2]BASE 2022'!$E$5:$AX$1380,24,0)</f>
        <v>Prestación de Servicios Profesionales</v>
      </c>
      <c r="E981" s="19" t="s">
        <v>433</v>
      </c>
      <c r="F981" s="19" t="s">
        <v>59</v>
      </c>
      <c r="G981" s="34">
        <v>31440750</v>
      </c>
      <c r="H981" s="18">
        <f>VLOOKUP(A981,'[2]BASE 2022'!$E$5:$AX$1380,37,0)</f>
        <v>44953</v>
      </c>
      <c r="I981" s="20" t="s">
        <v>339</v>
      </c>
      <c r="J981" s="35" t="s">
        <v>2742</v>
      </c>
      <c r="K981" s="48">
        <v>1</v>
      </c>
      <c r="L981" s="36">
        <v>2667700</v>
      </c>
      <c r="M981" s="36"/>
      <c r="N981" s="37">
        <v>34108450</v>
      </c>
      <c r="O981" s="38">
        <v>0.85164835164835162</v>
      </c>
      <c r="P981" s="22"/>
      <c r="Q981" s="23"/>
      <c r="R981" s="29"/>
    </row>
    <row r="982" spans="1:18" ht="17.25" customHeight="1" x14ac:dyDescent="0.25">
      <c r="A982" s="51">
        <v>967</v>
      </c>
      <c r="B982" s="17">
        <f>VLOOKUP(A982,'[2]BASE 2022'!$E$5:$AX$1380,18,0)</f>
        <v>44770</v>
      </c>
      <c r="C982" s="33">
        <f>VLOOKUP(A982,'[2]BASE 2022'!$E$5:$AX$1380,28,0)</f>
        <v>44771</v>
      </c>
      <c r="D982" s="26" t="str">
        <f>VLOOKUP(A982,'[2]BASE 2022'!$E$5:$AX$1380,24,0)</f>
        <v>Prestación de Servicios Profesionales</v>
      </c>
      <c r="E982" s="19" t="s">
        <v>2451</v>
      </c>
      <c r="F982" s="19" t="s">
        <v>59</v>
      </c>
      <c r="G982" s="34">
        <v>31440750</v>
      </c>
      <c r="H982" s="18">
        <f>VLOOKUP(A982,'[2]BASE 2022'!$E$5:$AX$1380,37,0)</f>
        <v>44939</v>
      </c>
      <c r="I982" s="20" t="s">
        <v>339</v>
      </c>
      <c r="J982" s="35" t="s">
        <v>2743</v>
      </c>
      <c r="K982" s="48">
        <v>0</v>
      </c>
      <c r="L982" s="36">
        <v>0</v>
      </c>
      <c r="M982" s="36"/>
      <c r="N982" s="37">
        <v>31440750</v>
      </c>
      <c r="O982" s="38">
        <v>0.92261904761904767</v>
      </c>
      <c r="P982" s="22"/>
      <c r="Q982" s="23"/>
      <c r="R982" s="29"/>
    </row>
    <row r="983" spans="1:18" ht="17.25" customHeight="1" x14ac:dyDescent="0.25">
      <c r="A983" s="51">
        <v>968</v>
      </c>
      <c r="B983" s="17">
        <f>VLOOKUP(A983,'[2]BASE 2022'!$E$5:$AX$1380,18,0)</f>
        <v>44769</v>
      </c>
      <c r="C983" s="33">
        <f>VLOOKUP(A983,'[2]BASE 2022'!$E$5:$AX$1380,28,0)</f>
        <v>44770</v>
      </c>
      <c r="D983" s="26" t="str">
        <f>VLOOKUP(A983,'[2]BASE 2022'!$E$5:$AX$1380,24,0)</f>
        <v>Prestación de Servicios Profesionales</v>
      </c>
      <c r="E983" s="19" t="s">
        <v>56</v>
      </c>
      <c r="F983" s="19" t="s">
        <v>2496</v>
      </c>
      <c r="G983" s="34">
        <v>25800000</v>
      </c>
      <c r="H983" s="18">
        <f>VLOOKUP(A983,'[2]BASE 2022'!$E$5:$AX$1380,37,0)</f>
        <v>44956</v>
      </c>
      <c r="I983" s="20" t="s">
        <v>339</v>
      </c>
      <c r="J983" s="35" t="s">
        <v>2744</v>
      </c>
      <c r="K983" s="48">
        <v>1</v>
      </c>
      <c r="L983" s="36">
        <v>1650000</v>
      </c>
      <c r="M983" s="36"/>
      <c r="N983" s="37">
        <v>27450000</v>
      </c>
      <c r="O983" s="38">
        <v>0.83870967741935487</v>
      </c>
      <c r="P983" s="22"/>
      <c r="Q983" s="23"/>
      <c r="R983" s="29"/>
    </row>
    <row r="984" spans="1:18" ht="17.25" customHeight="1" x14ac:dyDescent="0.25">
      <c r="A984" s="51">
        <v>969</v>
      </c>
      <c r="B984" s="17">
        <f>VLOOKUP(A984,'[2]BASE 2022'!$E$5:$AX$1380,18,0)</f>
        <v>44771</v>
      </c>
      <c r="C984" s="33">
        <f>VLOOKUP(A984,'[2]BASE 2022'!$E$5:$AX$1380,28,0)</f>
        <v>44774</v>
      </c>
      <c r="D984" s="26" t="str">
        <f>VLOOKUP(A984,'[2]BASE 2022'!$E$5:$AX$1380,24,0)</f>
        <v>Prestación de Servicios Profesionales</v>
      </c>
      <c r="E984" s="19" t="s">
        <v>2538</v>
      </c>
      <c r="F984" s="19" t="s">
        <v>3011</v>
      </c>
      <c r="G984" s="34">
        <v>30900000</v>
      </c>
      <c r="H984" s="18">
        <f>VLOOKUP(A984,'[2]BASE 2022'!$E$5:$AX$1380,37,0)</f>
        <v>44926</v>
      </c>
      <c r="I984" s="20" t="s">
        <v>339</v>
      </c>
      <c r="J984" s="35" t="s">
        <v>2745</v>
      </c>
      <c r="K984" s="48">
        <v>0</v>
      </c>
      <c r="L984" s="36">
        <v>0</v>
      </c>
      <c r="M984" s="36"/>
      <c r="N984" s="37">
        <v>30900000</v>
      </c>
      <c r="O984" s="38">
        <v>1</v>
      </c>
      <c r="P984" s="22"/>
      <c r="Q984" s="23"/>
      <c r="R984" s="29"/>
    </row>
    <row r="985" spans="1:18" ht="17.25" customHeight="1" x14ac:dyDescent="0.25">
      <c r="A985" s="51">
        <v>970</v>
      </c>
      <c r="B985" s="17">
        <f>VLOOKUP(A985,'[2]BASE 2022'!$E$5:$AX$1380,18,0)</f>
        <v>44774</v>
      </c>
      <c r="C985" s="33">
        <f>VLOOKUP(A985,'[2]BASE 2022'!$E$5:$AX$1380,28,0)</f>
        <v>44776</v>
      </c>
      <c r="D985" s="26" t="str">
        <f>VLOOKUP(A985,'[2]BASE 2022'!$E$5:$AX$1380,24,0)</f>
        <v>Prestación de Servicios  de Apoyo a la Gestión</v>
      </c>
      <c r="E985" s="19" t="s">
        <v>343</v>
      </c>
      <c r="F985" s="19" t="s">
        <v>2611</v>
      </c>
      <c r="G985" s="34">
        <v>17600000</v>
      </c>
      <c r="H985" s="18">
        <f>VLOOKUP(A985,'[2]BASE 2022'!$E$5:$AX$1380,37,0)</f>
        <v>44938</v>
      </c>
      <c r="I985" s="20" t="s">
        <v>339</v>
      </c>
      <c r="J985" s="35" t="s">
        <v>2746</v>
      </c>
      <c r="K985" s="48">
        <v>0</v>
      </c>
      <c r="L985" s="36">
        <v>0</v>
      </c>
      <c r="M985" s="36"/>
      <c r="N985" s="37">
        <v>17600000</v>
      </c>
      <c r="O985" s="38">
        <v>0.92592592592592593</v>
      </c>
      <c r="P985" s="22"/>
      <c r="Q985" s="23"/>
      <c r="R985" s="29"/>
    </row>
    <row r="986" spans="1:18" ht="17.25" customHeight="1" x14ac:dyDescent="0.25">
      <c r="A986" s="51">
        <v>971</v>
      </c>
      <c r="B986" s="17">
        <f>VLOOKUP(A986,'[2]BASE 2022'!$E$5:$AX$1380,18,0)</f>
        <v>44774</v>
      </c>
      <c r="C986" s="33">
        <f>VLOOKUP(A986,'[2]BASE 2022'!$E$5:$AX$1380,28,0)</f>
        <v>44776</v>
      </c>
      <c r="D986" s="26" t="str">
        <f>VLOOKUP(A986,'[2]BASE 2022'!$E$5:$AX$1380,24,0)</f>
        <v>Prestación de Servicios Profesionales</v>
      </c>
      <c r="E986" s="19" t="s">
        <v>38</v>
      </c>
      <c r="F986" s="19" t="s">
        <v>2612</v>
      </c>
      <c r="G986" s="34">
        <v>38933333</v>
      </c>
      <c r="H986" s="18">
        <f>VLOOKUP(A986,'[2]BASE 2022'!$E$5:$AX$1380,37,0)</f>
        <v>44926</v>
      </c>
      <c r="I986" s="20" t="s">
        <v>339</v>
      </c>
      <c r="J986" s="35" t="s">
        <v>2747</v>
      </c>
      <c r="K986" s="48">
        <v>0</v>
      </c>
      <c r="L986" s="36">
        <v>0</v>
      </c>
      <c r="M986" s="36"/>
      <c r="N986" s="37">
        <v>38933333</v>
      </c>
      <c r="O986" s="38">
        <v>1</v>
      </c>
      <c r="P986" s="22"/>
      <c r="Q986" s="23"/>
      <c r="R986" s="29"/>
    </row>
    <row r="987" spans="1:18" ht="17.25" customHeight="1" x14ac:dyDescent="0.25">
      <c r="A987" s="51">
        <v>972</v>
      </c>
      <c r="B987" s="17">
        <f>VLOOKUP(A987,'[2]BASE 2022'!$E$5:$AX$1380,18,0)</f>
        <v>44774</v>
      </c>
      <c r="C987" s="33">
        <f>VLOOKUP(A987,'[2]BASE 2022'!$E$5:$AX$1380,28,0)</f>
        <v>44776</v>
      </c>
      <c r="D987" s="26" t="str">
        <f>VLOOKUP(A987,'[2]BASE 2022'!$E$5:$AX$1380,24,0)</f>
        <v>Prestación de Servicios Profesionales</v>
      </c>
      <c r="E987" s="19" t="s">
        <v>1310</v>
      </c>
      <c r="F987" s="19" t="s">
        <v>2613</v>
      </c>
      <c r="G987" s="34">
        <v>37743333</v>
      </c>
      <c r="H987" s="18">
        <f>VLOOKUP(A987,'[2]BASE 2022'!$E$5:$AX$1380,37,0)</f>
        <v>44947</v>
      </c>
      <c r="I987" s="20" t="s">
        <v>339</v>
      </c>
      <c r="J987" s="35" t="s">
        <v>2748</v>
      </c>
      <c r="K987" s="48">
        <v>0</v>
      </c>
      <c r="L987" s="36">
        <v>0</v>
      </c>
      <c r="M987" s="36"/>
      <c r="N987" s="37">
        <v>37743333</v>
      </c>
      <c r="O987" s="38">
        <v>0.8771929824561403</v>
      </c>
      <c r="P987" s="22"/>
      <c r="Q987" s="23"/>
      <c r="R987" s="29"/>
    </row>
    <row r="988" spans="1:18" ht="17.25" customHeight="1" x14ac:dyDescent="0.25">
      <c r="A988" s="51">
        <v>973</v>
      </c>
      <c r="B988" s="17">
        <f>VLOOKUP(A988,'[2]BASE 2022'!$E$5:$AX$1380,18,0)</f>
        <v>44782</v>
      </c>
      <c r="C988" s="33">
        <f>VLOOKUP(A988,'[2]BASE 2022'!$E$5:$AX$1380,28,0)</f>
        <v>44783</v>
      </c>
      <c r="D988" s="26" t="str">
        <f>VLOOKUP(A988,'[2]BASE 2022'!$E$5:$AX$1380,24,0)</f>
        <v>Prestación de Servicios Profesionales</v>
      </c>
      <c r="E988" s="19" t="s">
        <v>2539</v>
      </c>
      <c r="F988" s="19" t="s">
        <v>2614</v>
      </c>
      <c r="G988" s="34">
        <v>40150000</v>
      </c>
      <c r="H988" s="18">
        <f>VLOOKUP(A988,'[2]BASE 2022'!$E$5:$AX$1380,37,0)</f>
        <v>44950</v>
      </c>
      <c r="I988" s="20" t="s">
        <v>339</v>
      </c>
      <c r="J988" s="35" t="s">
        <v>2749</v>
      </c>
      <c r="K988" s="48">
        <v>0</v>
      </c>
      <c r="L988" s="36">
        <v>0</v>
      </c>
      <c r="M988" s="36"/>
      <c r="N988" s="37">
        <v>40150000</v>
      </c>
      <c r="O988" s="38">
        <v>0.85628742514970058</v>
      </c>
      <c r="P988" s="22"/>
      <c r="Q988" s="23"/>
      <c r="R988" s="29"/>
    </row>
    <row r="989" spans="1:18" ht="17.25" customHeight="1" x14ac:dyDescent="0.25">
      <c r="A989" s="51">
        <v>974</v>
      </c>
      <c r="B989" s="17">
        <f>VLOOKUP(A989,'[2]BASE 2022'!$E$5:$AX$1380,18,0)</f>
        <v>44775</v>
      </c>
      <c r="C989" s="33">
        <f>VLOOKUP(A989,'[2]BASE 2022'!$E$5:$AX$1380,28,0)</f>
        <v>44776</v>
      </c>
      <c r="D989" s="26" t="str">
        <f>VLOOKUP(A989,'[2]BASE 2022'!$E$5:$AX$1380,24,0)</f>
        <v>Prestación de Servicios  de Apoyo a la Gestión</v>
      </c>
      <c r="E989" s="19" t="s">
        <v>2504</v>
      </c>
      <c r="F989" s="19" t="s">
        <v>2486</v>
      </c>
      <c r="G989" s="34">
        <v>21000000</v>
      </c>
      <c r="H989" s="18">
        <f>VLOOKUP(A989,'[2]BASE 2022'!$E$5:$AX$1380,37,0)</f>
        <v>44959</v>
      </c>
      <c r="I989" s="20" t="s">
        <v>339</v>
      </c>
      <c r="J989" s="35" t="s">
        <v>2750</v>
      </c>
      <c r="K989" s="48">
        <v>0</v>
      </c>
      <c r="L989" s="36">
        <v>0</v>
      </c>
      <c r="M989" s="36"/>
      <c r="N989" s="37">
        <v>21000000</v>
      </c>
      <c r="O989" s="38">
        <v>0.81967213114754101</v>
      </c>
      <c r="P989" s="22"/>
      <c r="Q989" s="23"/>
      <c r="R989" s="29"/>
    </row>
    <row r="990" spans="1:18" ht="17.25" customHeight="1" x14ac:dyDescent="0.25">
      <c r="A990" s="51">
        <v>975</v>
      </c>
      <c r="B990" s="17">
        <f>VLOOKUP(A990,'[2]BASE 2022'!$E$5:$AX$1380,18,0)</f>
        <v>44775</v>
      </c>
      <c r="C990" s="33">
        <f>VLOOKUP(A990,'[2]BASE 2022'!$E$5:$AX$1380,28,0)</f>
        <v>44776</v>
      </c>
      <c r="D990" s="26" t="str">
        <f>VLOOKUP(A990,'[2]BASE 2022'!$E$5:$AX$1380,24,0)</f>
        <v>Prestación de Servicios Profesionales</v>
      </c>
      <c r="E990" s="19" t="s">
        <v>2290</v>
      </c>
      <c r="F990" s="19" t="s">
        <v>2615</v>
      </c>
      <c r="G990" s="34">
        <v>51300000</v>
      </c>
      <c r="H990" s="18">
        <f>VLOOKUP(A990,'[2]BASE 2022'!$E$5:$AX$1380,37,0)</f>
        <v>44926</v>
      </c>
      <c r="I990" s="20" t="s">
        <v>339</v>
      </c>
      <c r="J990" s="35" t="s">
        <v>2751</v>
      </c>
      <c r="K990" s="48">
        <v>0</v>
      </c>
      <c r="L990" s="36">
        <v>0</v>
      </c>
      <c r="M990" s="36"/>
      <c r="N990" s="37">
        <v>51300000</v>
      </c>
      <c r="O990" s="38">
        <v>1</v>
      </c>
      <c r="P990" s="22"/>
      <c r="Q990" s="23"/>
      <c r="R990" s="29"/>
    </row>
    <row r="991" spans="1:18" ht="17.25" customHeight="1" x14ac:dyDescent="0.25">
      <c r="A991" s="51">
        <v>976</v>
      </c>
      <c r="B991" s="17">
        <f>VLOOKUP(A991,'[2]BASE 2022'!$E$5:$AX$1380,18,0)</f>
        <v>44775</v>
      </c>
      <c r="C991" s="33">
        <f>VLOOKUP(A991,'[2]BASE 2022'!$E$5:$AX$1380,28,0)</f>
        <v>44777</v>
      </c>
      <c r="D991" s="26" t="str">
        <f>VLOOKUP(A991,'[2]BASE 2022'!$E$5:$AX$1380,24,0)</f>
        <v>Prestación de Servicios Profesionales</v>
      </c>
      <c r="E991" s="19" t="s">
        <v>1344</v>
      </c>
      <c r="F991" s="19" t="s">
        <v>2616</v>
      </c>
      <c r="G991" s="34">
        <v>30250000</v>
      </c>
      <c r="H991" s="18">
        <f>VLOOKUP(A991,'[2]BASE 2022'!$E$5:$AX$1380,37,0)</f>
        <v>44944</v>
      </c>
      <c r="I991" s="20" t="s">
        <v>339</v>
      </c>
      <c r="J991" s="35" t="s">
        <v>2752</v>
      </c>
      <c r="K991" s="48">
        <v>0</v>
      </c>
      <c r="L991" s="36">
        <v>0</v>
      </c>
      <c r="M991" s="36"/>
      <c r="N991" s="37">
        <v>30250000</v>
      </c>
      <c r="O991" s="38">
        <v>0.89221556886227549</v>
      </c>
      <c r="P991" s="22"/>
      <c r="Q991" s="23"/>
      <c r="R991" s="29"/>
    </row>
    <row r="992" spans="1:18" ht="17.25" customHeight="1" x14ac:dyDescent="0.25">
      <c r="A992" s="51">
        <v>977</v>
      </c>
      <c r="B992" s="17">
        <f>VLOOKUP(A992,'[2]BASE 2022'!$E$5:$AX$1380,18,0)</f>
        <v>44775</v>
      </c>
      <c r="C992" s="33">
        <f>VLOOKUP(A992,'[2]BASE 2022'!$E$5:$AX$1380,28,0)</f>
        <v>44776</v>
      </c>
      <c r="D992" s="26" t="str">
        <f>VLOOKUP(A992,'[2]BASE 2022'!$E$5:$AX$1380,24,0)</f>
        <v>Prestación de Servicios Profesionales</v>
      </c>
      <c r="E992" s="19" t="s">
        <v>148</v>
      </c>
      <c r="F992" s="19" t="s">
        <v>2617</v>
      </c>
      <c r="G992" s="34">
        <v>27000000</v>
      </c>
      <c r="H992" s="18">
        <f>VLOOKUP(A992,'[2]BASE 2022'!$E$5:$AX$1380,37,0)</f>
        <v>44893</v>
      </c>
      <c r="I992" s="20" t="s">
        <v>339</v>
      </c>
      <c r="J992" s="35" t="s">
        <v>2753</v>
      </c>
      <c r="K992" s="48">
        <v>0</v>
      </c>
      <c r="L992" s="36">
        <v>0</v>
      </c>
      <c r="M992" s="36">
        <v>9600000</v>
      </c>
      <c r="N992" s="37">
        <v>17400000</v>
      </c>
      <c r="O992" s="38">
        <v>1</v>
      </c>
      <c r="P992" s="22"/>
      <c r="Q992" s="23"/>
      <c r="R992" s="29"/>
    </row>
    <row r="993" spans="1:18" ht="17.25" customHeight="1" x14ac:dyDescent="0.25">
      <c r="A993" s="51">
        <v>978</v>
      </c>
      <c r="B993" s="17">
        <f>VLOOKUP(A993,'[2]BASE 2022'!$E$5:$AX$1380,18,0)</f>
        <v>44775</v>
      </c>
      <c r="C993" s="33">
        <f>VLOOKUP(A993,'[2]BASE 2022'!$E$5:$AX$1380,28,0)</f>
        <v>44776</v>
      </c>
      <c r="D993" s="26" t="str">
        <f>VLOOKUP(A993,'[2]BASE 2022'!$E$5:$AX$1380,24,0)</f>
        <v>Prestación de Servicios  de Apoyo a la Gestión</v>
      </c>
      <c r="E993" s="19" t="s">
        <v>1332</v>
      </c>
      <c r="F993" s="19" t="s">
        <v>2486</v>
      </c>
      <c r="G993" s="34">
        <v>19483333</v>
      </c>
      <c r="H993" s="18">
        <f>VLOOKUP(A993,'[2]BASE 2022'!$E$5:$AX$1380,37,0)</f>
        <v>44956</v>
      </c>
      <c r="I993" s="20" t="s">
        <v>339</v>
      </c>
      <c r="J993" s="35" t="s">
        <v>2754</v>
      </c>
      <c r="K993" s="48">
        <v>1</v>
      </c>
      <c r="L993" s="36">
        <v>1283333</v>
      </c>
      <c r="M993" s="36"/>
      <c r="N993" s="37">
        <v>20766666</v>
      </c>
      <c r="O993" s="38">
        <v>0.83333333333333337</v>
      </c>
      <c r="P993" s="22"/>
      <c r="Q993" s="23"/>
      <c r="R993" s="29"/>
    </row>
    <row r="994" spans="1:18" ht="17.25" customHeight="1" x14ac:dyDescent="0.25">
      <c r="A994" s="51">
        <v>979</v>
      </c>
      <c r="B994" s="17">
        <f>VLOOKUP(A994,'[2]BASE 2022'!$E$5:$AX$1380,18,0)</f>
        <v>44775</v>
      </c>
      <c r="C994" s="33">
        <f>VLOOKUP(A994,'[2]BASE 2022'!$E$5:$AX$1380,28,0)</f>
        <v>44776</v>
      </c>
      <c r="D994" s="26" t="str">
        <f>VLOOKUP(A994,'[2]BASE 2022'!$E$5:$AX$1380,24,0)</f>
        <v>Prestación de Servicios  de Apoyo a la Gestión</v>
      </c>
      <c r="E994" s="19" t="s">
        <v>1354</v>
      </c>
      <c r="F994" s="19" t="s">
        <v>2486</v>
      </c>
      <c r="G994" s="34">
        <v>19483333</v>
      </c>
      <c r="H994" s="18">
        <f>VLOOKUP(A994,'[2]BASE 2022'!$E$5:$AX$1380,37,0)</f>
        <v>44956</v>
      </c>
      <c r="I994" s="20" t="s">
        <v>339</v>
      </c>
      <c r="J994" s="35" t="s">
        <v>2755</v>
      </c>
      <c r="K994" s="48">
        <v>1</v>
      </c>
      <c r="L994" s="36">
        <v>1283333</v>
      </c>
      <c r="M994" s="36"/>
      <c r="N994" s="37">
        <v>20766666</v>
      </c>
      <c r="O994" s="38">
        <v>0.83333333333333337</v>
      </c>
      <c r="P994" s="22"/>
      <c r="Q994" s="23"/>
      <c r="R994" s="29"/>
    </row>
    <row r="995" spans="1:18" ht="17.25" customHeight="1" x14ac:dyDescent="0.25">
      <c r="A995" s="51">
        <v>980</v>
      </c>
      <c r="B995" s="17">
        <f>VLOOKUP(A995,'[2]BASE 2022'!$E$5:$AX$1380,18,0)</f>
        <v>44775</v>
      </c>
      <c r="C995" s="33">
        <f>VLOOKUP(A995,'[2]BASE 2022'!$E$5:$AX$1380,28,0)</f>
        <v>44776</v>
      </c>
      <c r="D995" s="26" t="str">
        <f>VLOOKUP(A995,'[2]BASE 2022'!$E$5:$AX$1380,24,0)</f>
        <v>Prestación de Servicios Profesionales</v>
      </c>
      <c r="E995" s="19" t="s">
        <v>2540</v>
      </c>
      <c r="F995" s="19" t="s">
        <v>2618</v>
      </c>
      <c r="G995" s="34">
        <v>47792000</v>
      </c>
      <c r="H995" s="18">
        <f>VLOOKUP(A995,'[2]BASE 2022'!$E$5:$AX$1380,37,0)</f>
        <v>44952</v>
      </c>
      <c r="I995" s="20" t="s">
        <v>339</v>
      </c>
      <c r="J995" s="35" t="s">
        <v>2756</v>
      </c>
      <c r="K995" s="48">
        <v>0</v>
      </c>
      <c r="L995" s="36">
        <v>0</v>
      </c>
      <c r="M995" s="36"/>
      <c r="N995" s="37">
        <v>47792000</v>
      </c>
      <c r="O995" s="38">
        <v>0.85227272727272729</v>
      </c>
      <c r="P995" s="22"/>
      <c r="Q995" s="23"/>
      <c r="R995" s="29"/>
    </row>
    <row r="996" spans="1:18" ht="17.25" customHeight="1" x14ac:dyDescent="0.25">
      <c r="A996" s="51">
        <v>981</v>
      </c>
      <c r="B996" s="17">
        <f>VLOOKUP(A996,'[2]BASE 2022'!$E$5:$AX$1380,18,0)</f>
        <v>44775</v>
      </c>
      <c r="C996" s="33">
        <f>VLOOKUP(A996,'[2]BASE 2022'!$E$5:$AX$1380,28,0)</f>
        <v>44776</v>
      </c>
      <c r="D996" s="26" t="str">
        <f>VLOOKUP(A996,'[2]BASE 2022'!$E$5:$AX$1380,24,0)</f>
        <v>Prestación de Servicios Profesionales</v>
      </c>
      <c r="E996" s="19" t="s">
        <v>143</v>
      </c>
      <c r="F996" s="19" t="s">
        <v>2617</v>
      </c>
      <c r="G996" s="34">
        <v>26100000</v>
      </c>
      <c r="H996" s="18">
        <f>VLOOKUP(A996,'[2]BASE 2022'!$E$5:$AX$1380,37,0)</f>
        <v>44956</v>
      </c>
      <c r="I996" s="20" t="s">
        <v>339</v>
      </c>
      <c r="J996" s="35" t="s">
        <v>2757</v>
      </c>
      <c r="K996" s="48">
        <v>1</v>
      </c>
      <c r="L996" s="36">
        <v>600000</v>
      </c>
      <c r="M996" s="36"/>
      <c r="N996" s="37">
        <v>26700000</v>
      </c>
      <c r="O996" s="38">
        <v>0.83333333333333337</v>
      </c>
      <c r="P996" s="22"/>
      <c r="Q996" s="23"/>
      <c r="R996" s="29"/>
    </row>
    <row r="997" spans="1:18" ht="17.25" customHeight="1" x14ac:dyDescent="0.25">
      <c r="A997" s="51">
        <v>982</v>
      </c>
      <c r="B997" s="17">
        <f>VLOOKUP(A997,'[2]BASE 2022'!$E$5:$AX$1380,18,0)</f>
        <v>44775</v>
      </c>
      <c r="C997" s="33">
        <f>VLOOKUP(A997,'[2]BASE 2022'!$E$5:$AX$1380,28,0)</f>
        <v>44778</v>
      </c>
      <c r="D997" s="26" t="str">
        <f>VLOOKUP(A997,'[2]BASE 2022'!$E$5:$AX$1380,24,0)</f>
        <v>Prestación de Servicios  de Apoyo a la Gestión</v>
      </c>
      <c r="E997" s="19" t="s">
        <v>1387</v>
      </c>
      <c r="F997" s="19" t="s">
        <v>324</v>
      </c>
      <c r="G997" s="34">
        <v>16775000</v>
      </c>
      <c r="H997" s="18">
        <f>VLOOKUP(A997,'[2]BASE 2022'!$E$5:$AX$1380,37,0)</f>
        <v>44945</v>
      </c>
      <c r="I997" s="20" t="s">
        <v>339</v>
      </c>
      <c r="J997" s="35" t="s">
        <v>2758</v>
      </c>
      <c r="K997" s="48">
        <v>0</v>
      </c>
      <c r="L997" s="36">
        <v>0</v>
      </c>
      <c r="M997" s="36"/>
      <c r="N997" s="37">
        <v>16775000</v>
      </c>
      <c r="O997" s="38">
        <v>0.88622754491017963</v>
      </c>
      <c r="P997" s="22"/>
      <c r="Q997" s="23"/>
      <c r="R997" s="29"/>
    </row>
    <row r="998" spans="1:18" ht="17.25" customHeight="1" x14ac:dyDescent="0.25">
      <c r="A998" s="51">
        <v>983</v>
      </c>
      <c r="B998" s="17">
        <f>VLOOKUP(A998,'[2]BASE 2022'!$E$5:$AX$1380,18,0)</f>
        <v>44775</v>
      </c>
      <c r="C998" s="33">
        <f>VLOOKUP(A998,'[2]BASE 2022'!$E$5:$AX$1380,28,0)</f>
        <v>44778</v>
      </c>
      <c r="D998" s="26" t="str">
        <f>VLOOKUP(A998,'[2]BASE 2022'!$E$5:$AX$1380,24,0)</f>
        <v>Prestación de Servicios Profesionales</v>
      </c>
      <c r="E998" s="19" t="s">
        <v>1374</v>
      </c>
      <c r="F998" s="19" t="s">
        <v>59</v>
      </c>
      <c r="G998" s="34">
        <v>31440750</v>
      </c>
      <c r="H998" s="18">
        <f>VLOOKUP(A998,'[2]BASE 2022'!$E$5:$AX$1380,37,0)</f>
        <v>44945</v>
      </c>
      <c r="I998" s="20" t="s">
        <v>339</v>
      </c>
      <c r="J998" s="35" t="s">
        <v>2759</v>
      </c>
      <c r="K998" s="48">
        <v>0</v>
      </c>
      <c r="L998" s="36">
        <v>0</v>
      </c>
      <c r="M998" s="36"/>
      <c r="N998" s="37">
        <v>31440750</v>
      </c>
      <c r="O998" s="38">
        <v>0.88622754491017963</v>
      </c>
      <c r="P998" s="22"/>
      <c r="Q998" s="23"/>
      <c r="R998" s="29"/>
    </row>
    <row r="999" spans="1:18" ht="17.25" customHeight="1" x14ac:dyDescent="0.25">
      <c r="A999" s="51">
        <v>984</v>
      </c>
      <c r="B999" s="17">
        <f>VLOOKUP(A999,'[2]BASE 2022'!$E$5:$AX$1380,18,0)</f>
        <v>44775</v>
      </c>
      <c r="C999" s="33">
        <f>VLOOKUP(A999,'[2]BASE 2022'!$E$5:$AX$1380,28,0)</f>
        <v>44777</v>
      </c>
      <c r="D999" s="26" t="str">
        <f>VLOOKUP(A999,'[2]BASE 2022'!$E$5:$AX$1380,24,0)</f>
        <v>Prestación de Servicios  de Apoyo a la Gestión</v>
      </c>
      <c r="E999" s="19" t="s">
        <v>1329</v>
      </c>
      <c r="F999" s="19" t="s">
        <v>2486</v>
      </c>
      <c r="G999" s="34">
        <v>19483333</v>
      </c>
      <c r="H999" s="18">
        <f>VLOOKUP(A999,'[2]BASE 2022'!$E$5:$AX$1380,37,0)</f>
        <v>44956</v>
      </c>
      <c r="I999" s="20" t="s">
        <v>339</v>
      </c>
      <c r="J999" s="35" t="s">
        <v>2760</v>
      </c>
      <c r="K999" s="48">
        <v>1</v>
      </c>
      <c r="L999" s="36">
        <v>1166667</v>
      </c>
      <c r="M999" s="36"/>
      <c r="N999" s="37">
        <v>20650000</v>
      </c>
      <c r="O999" s="38">
        <v>0.83240223463687146</v>
      </c>
      <c r="P999" s="22"/>
      <c r="Q999" s="23"/>
      <c r="R999" s="29"/>
    </row>
    <row r="1000" spans="1:18" ht="17.25" customHeight="1" x14ac:dyDescent="0.25">
      <c r="A1000" s="51">
        <v>985</v>
      </c>
      <c r="B1000" s="17">
        <f>VLOOKUP(A1000,'[2]BASE 2022'!$E$5:$AX$1380,18,0)</f>
        <v>44778</v>
      </c>
      <c r="C1000" s="33">
        <f>VLOOKUP(A1000,'[2]BASE 2022'!$E$5:$AX$1380,28,0)</f>
        <v>44791</v>
      </c>
      <c r="D1000" s="26" t="str">
        <f>VLOOKUP(A1000,'[2]BASE 2022'!$E$5:$AX$1380,24,0)</f>
        <v>Interadministrativo</v>
      </c>
      <c r="E1000" s="19" t="s">
        <v>2541</v>
      </c>
      <c r="F1000" s="19" t="s">
        <v>2619</v>
      </c>
      <c r="G1000" s="34">
        <v>823906738</v>
      </c>
      <c r="H1000" s="18">
        <f>VLOOKUP(A1000,'[2]BASE 2022'!$E$5:$AX$1380,37,0)</f>
        <v>45002</v>
      </c>
      <c r="I1000" s="20" t="s">
        <v>339</v>
      </c>
      <c r="J1000" s="35" t="s">
        <v>2761</v>
      </c>
      <c r="K1000" s="48">
        <v>0</v>
      </c>
      <c r="L1000" s="36">
        <v>0</v>
      </c>
      <c r="M1000" s="36"/>
      <c r="N1000" s="37">
        <v>823906738</v>
      </c>
      <c r="O1000" s="38">
        <v>0.6398104265402843</v>
      </c>
      <c r="P1000" s="22"/>
      <c r="Q1000" s="23"/>
      <c r="R1000" s="29"/>
    </row>
    <row r="1001" spans="1:18" ht="17.25" customHeight="1" x14ac:dyDescent="0.25">
      <c r="A1001" s="51">
        <v>986</v>
      </c>
      <c r="B1001" s="17">
        <f>VLOOKUP(A1001,'[2]BASE 2022'!$E$5:$AX$1380,18,0)</f>
        <v>44778</v>
      </c>
      <c r="C1001" s="33">
        <f>VLOOKUP(A1001,'[2]BASE 2022'!$E$5:$AX$1380,28,0)</f>
        <v>44785</v>
      </c>
      <c r="D1001" s="26" t="str">
        <f>VLOOKUP(A1001,'[2]BASE 2022'!$E$5:$AX$1380,24,0)</f>
        <v>Compra-Venta</v>
      </c>
      <c r="E1001" s="19" t="s">
        <v>2542</v>
      </c>
      <c r="F1001" s="19" t="s">
        <v>2620</v>
      </c>
      <c r="G1001" s="34">
        <v>23183937</v>
      </c>
      <c r="H1001" s="18">
        <f>VLOOKUP(A1001,'[2]BASE 2022'!$E$5:$AX$1380,37,0)</f>
        <v>45149</v>
      </c>
      <c r="I1001" s="20" t="s">
        <v>340</v>
      </c>
      <c r="J1001" s="35" t="s">
        <v>2762</v>
      </c>
      <c r="K1001" s="48">
        <v>0</v>
      </c>
      <c r="L1001" s="36">
        <v>0</v>
      </c>
      <c r="M1001" s="36"/>
      <c r="N1001" s="37">
        <v>23183937</v>
      </c>
      <c r="O1001" s="38">
        <v>0.38736263736263737</v>
      </c>
      <c r="P1001" s="22"/>
      <c r="Q1001" s="23"/>
      <c r="R1001" s="29"/>
    </row>
    <row r="1002" spans="1:18" ht="17.25" customHeight="1" x14ac:dyDescent="0.25">
      <c r="A1002" s="51">
        <v>987</v>
      </c>
      <c r="B1002" s="17">
        <f>VLOOKUP(A1002,'[2]BASE 2022'!$E$5:$AX$1380,18,0)</f>
        <v>44776</v>
      </c>
      <c r="C1002" s="33">
        <f>VLOOKUP(A1002,'[2]BASE 2022'!$E$5:$AX$1380,28,0)</f>
        <v>44777</v>
      </c>
      <c r="D1002" s="26" t="str">
        <f>VLOOKUP(A1002,'[2]BASE 2022'!$E$5:$AX$1380,24,0)</f>
        <v>Prestación de Servicios Profesionales</v>
      </c>
      <c r="E1002" s="19" t="s">
        <v>89</v>
      </c>
      <c r="F1002" s="19" t="s">
        <v>2621</v>
      </c>
      <c r="G1002" s="34">
        <v>38933333</v>
      </c>
      <c r="H1002" s="18">
        <f>VLOOKUP(A1002,'[2]BASE 2022'!$E$5:$AX$1380,37,0)</f>
        <v>44939</v>
      </c>
      <c r="I1002" s="20" t="s">
        <v>339</v>
      </c>
      <c r="J1002" s="35" t="s">
        <v>2763</v>
      </c>
      <c r="K1002" s="48">
        <v>0</v>
      </c>
      <c r="L1002" s="36">
        <v>0</v>
      </c>
      <c r="M1002" s="36"/>
      <c r="N1002" s="37">
        <v>38933333</v>
      </c>
      <c r="O1002" s="38">
        <v>0.91975308641975306</v>
      </c>
      <c r="P1002" s="22"/>
      <c r="Q1002" s="23"/>
      <c r="R1002" s="29"/>
    </row>
    <row r="1003" spans="1:18" ht="17.25" customHeight="1" x14ac:dyDescent="0.25">
      <c r="A1003" s="51">
        <v>988</v>
      </c>
      <c r="B1003" s="17">
        <f>VLOOKUP(A1003,'[2]BASE 2022'!$E$5:$AX$1380,18,0)</f>
        <v>44777</v>
      </c>
      <c r="C1003" s="33">
        <f>VLOOKUP(A1003,'[2]BASE 2022'!$E$5:$AX$1380,28,0)</f>
        <v>44777</v>
      </c>
      <c r="D1003" s="26" t="str">
        <f>VLOOKUP(A1003,'[2]BASE 2022'!$E$5:$AX$1380,24,0)</f>
        <v>Interadministrativo</v>
      </c>
      <c r="E1003" s="19" t="s">
        <v>2543</v>
      </c>
      <c r="F1003" s="19" t="s">
        <v>3012</v>
      </c>
      <c r="G1003" s="34">
        <v>3600000000</v>
      </c>
      <c r="H1003" s="18">
        <f>VLOOKUP(A1003,'[2]BASE 2022'!$E$5:$AX$1380,37,0)</f>
        <v>45443</v>
      </c>
      <c r="I1003" s="20" t="s">
        <v>339</v>
      </c>
      <c r="J1003" s="35" t="s">
        <v>2764</v>
      </c>
      <c r="K1003" s="48">
        <v>0</v>
      </c>
      <c r="L1003" s="36">
        <v>0</v>
      </c>
      <c r="M1003" s="36"/>
      <c r="N1003" s="37">
        <v>3600000000</v>
      </c>
      <c r="O1003" s="38">
        <v>0.22372372372372373</v>
      </c>
      <c r="P1003" s="22"/>
      <c r="Q1003" s="23"/>
      <c r="R1003" s="29"/>
    </row>
    <row r="1004" spans="1:18" ht="17.25" customHeight="1" x14ac:dyDescent="0.25">
      <c r="A1004" s="51">
        <v>988</v>
      </c>
      <c r="B1004" s="17">
        <f>VLOOKUP(A1004,'[2]BASE 2022'!$E$5:$AX$1380,18,0)</f>
        <v>44777</v>
      </c>
      <c r="C1004" s="33">
        <f>VLOOKUP(A1004,'[2]BASE 2022'!$E$5:$AX$1380,28,0)</f>
        <v>44777</v>
      </c>
      <c r="D1004" s="26" t="str">
        <f>VLOOKUP(A1004,'[2]BASE 2022'!$E$5:$AX$1380,24,0)</f>
        <v>Interadministrativo</v>
      </c>
      <c r="E1004" s="19" t="s">
        <v>2543</v>
      </c>
      <c r="F1004" s="19" t="s">
        <v>3012</v>
      </c>
      <c r="G1004" s="34">
        <v>3400000000</v>
      </c>
      <c r="H1004" s="18">
        <f>VLOOKUP(A1004,'[2]BASE 2022'!$E$5:$AX$1380,37,0)</f>
        <v>45443</v>
      </c>
      <c r="I1004" s="20" t="s">
        <v>2680</v>
      </c>
      <c r="J1004" s="35" t="s">
        <v>2764</v>
      </c>
      <c r="K1004" s="48">
        <v>0</v>
      </c>
      <c r="L1004" s="36">
        <v>0</v>
      </c>
      <c r="M1004" s="36"/>
      <c r="N1004" s="37">
        <v>3400000000</v>
      </c>
      <c r="O1004" s="38">
        <v>0.22372372372372373</v>
      </c>
      <c r="P1004" s="22"/>
      <c r="Q1004" s="23"/>
      <c r="R1004" s="29"/>
    </row>
    <row r="1005" spans="1:18" ht="17.25" customHeight="1" x14ac:dyDescent="0.25">
      <c r="A1005" s="51">
        <v>988</v>
      </c>
      <c r="B1005" s="17">
        <f>VLOOKUP(A1005,'[2]BASE 2022'!$E$5:$AX$1380,18,0)</f>
        <v>44777</v>
      </c>
      <c r="C1005" s="33">
        <f>VLOOKUP(A1005,'[2]BASE 2022'!$E$5:$AX$1380,28,0)</f>
        <v>44777</v>
      </c>
      <c r="D1005" s="26" t="str">
        <f>VLOOKUP(A1005,'[2]BASE 2022'!$E$5:$AX$1380,24,0)</f>
        <v>Interadministrativo</v>
      </c>
      <c r="E1005" s="19" t="s">
        <v>2543</v>
      </c>
      <c r="F1005" s="19" t="s">
        <v>3012</v>
      </c>
      <c r="G1005" s="34">
        <v>83020610</v>
      </c>
      <c r="H1005" s="18">
        <f>VLOOKUP(A1005,'[2]BASE 2022'!$E$5:$AX$1380,37,0)</f>
        <v>45443</v>
      </c>
      <c r="I1005" s="20" t="s">
        <v>2680</v>
      </c>
      <c r="J1005" s="35" t="s">
        <v>2764</v>
      </c>
      <c r="K1005" s="48">
        <v>0</v>
      </c>
      <c r="L1005" s="36">
        <v>0</v>
      </c>
      <c r="M1005" s="36"/>
      <c r="N1005" s="37">
        <v>83020610</v>
      </c>
      <c r="O1005" s="38">
        <v>0.22372372372372373</v>
      </c>
      <c r="P1005" s="22"/>
      <c r="Q1005" s="23"/>
      <c r="R1005" s="29"/>
    </row>
    <row r="1006" spans="1:18" ht="17.25" customHeight="1" x14ac:dyDescent="0.25">
      <c r="A1006" s="51">
        <v>989</v>
      </c>
      <c r="B1006" s="17">
        <f>VLOOKUP(A1006,'[2]BASE 2022'!$E$5:$AX$1380,18,0)</f>
        <v>44777</v>
      </c>
      <c r="C1006" s="33">
        <f>VLOOKUP(A1006,'[2]BASE 2022'!$E$5:$AX$1380,28,0)</f>
        <v>44782</v>
      </c>
      <c r="D1006" s="26" t="str">
        <f>VLOOKUP(A1006,'[2]BASE 2022'!$E$5:$AX$1380,24,0)</f>
        <v>Prestación de Servicios Profesionales</v>
      </c>
      <c r="E1006" s="19" t="s">
        <v>2544</v>
      </c>
      <c r="F1006" s="19" t="s">
        <v>2622</v>
      </c>
      <c r="G1006" s="34">
        <v>30900000</v>
      </c>
      <c r="H1006" s="18">
        <f>VLOOKUP(A1006,'[2]BASE 2022'!$E$5:$AX$1380,37,0)</f>
        <v>44934</v>
      </c>
      <c r="I1006" s="20" t="s">
        <v>339</v>
      </c>
      <c r="J1006" s="35" t="s">
        <v>2765</v>
      </c>
      <c r="K1006" s="48">
        <v>0</v>
      </c>
      <c r="L1006" s="36">
        <v>0</v>
      </c>
      <c r="M1006" s="36"/>
      <c r="N1006" s="37">
        <v>30900000</v>
      </c>
      <c r="O1006" s="38">
        <v>0.94736842105263153</v>
      </c>
      <c r="P1006" s="22"/>
      <c r="Q1006" s="23"/>
      <c r="R1006" s="29"/>
    </row>
    <row r="1007" spans="1:18" ht="17.25" customHeight="1" x14ac:dyDescent="0.25">
      <c r="A1007" s="51">
        <v>990</v>
      </c>
      <c r="B1007" s="17">
        <f>VLOOKUP(A1007,'[2]BASE 2022'!$E$5:$AX$1380,18,0)</f>
        <v>44778</v>
      </c>
      <c r="C1007" s="33">
        <f>VLOOKUP(A1007,'[2]BASE 2022'!$E$5:$AX$1380,28,0)</f>
        <v>44778</v>
      </c>
      <c r="D1007" s="26" t="str">
        <f>VLOOKUP(A1007,'[2]BASE 2022'!$E$5:$AX$1380,24,0)</f>
        <v>Prestación de Servicios Profesionales</v>
      </c>
      <c r="E1007" s="19" t="s">
        <v>2545</v>
      </c>
      <c r="F1007" s="19" t="s">
        <v>2623</v>
      </c>
      <c r="G1007" s="34">
        <v>35000000</v>
      </c>
      <c r="H1007" s="18">
        <f>VLOOKUP(A1007,'[2]BASE 2022'!$E$5:$AX$1380,37,0)</f>
        <v>44989</v>
      </c>
      <c r="I1007" s="20" t="s">
        <v>339</v>
      </c>
      <c r="J1007" s="35" t="s">
        <v>2766</v>
      </c>
      <c r="K1007" s="48">
        <v>1</v>
      </c>
      <c r="L1007" s="36">
        <v>14000000</v>
      </c>
      <c r="M1007" s="36"/>
      <c r="N1007" s="37">
        <v>49000000</v>
      </c>
      <c r="O1007" s="38">
        <v>0.70142180094786732</v>
      </c>
      <c r="P1007" s="22"/>
      <c r="Q1007" s="23"/>
      <c r="R1007" s="29"/>
    </row>
    <row r="1008" spans="1:18" ht="17.25" customHeight="1" x14ac:dyDescent="0.25">
      <c r="A1008" s="51">
        <v>991</v>
      </c>
      <c r="B1008" s="17">
        <f>VLOOKUP(A1008,'[2]BASE 2022'!$E$5:$AX$1380,18,0)</f>
        <v>44777</v>
      </c>
      <c r="C1008" s="33">
        <f>VLOOKUP(A1008,'[2]BASE 2022'!$E$5:$AX$1380,28,0)</f>
        <v>44778</v>
      </c>
      <c r="D1008" s="26" t="str">
        <f>VLOOKUP(A1008,'[2]BASE 2022'!$E$5:$AX$1380,24,0)</f>
        <v>Prestación de Servicios Profesionales</v>
      </c>
      <c r="E1008" s="19" t="s">
        <v>1365</v>
      </c>
      <c r="F1008" s="19" t="s">
        <v>2624</v>
      </c>
      <c r="G1008" s="34">
        <v>35000000</v>
      </c>
      <c r="H1008" s="18">
        <f>VLOOKUP(A1008,'[2]BASE 2022'!$E$5:$AX$1380,37,0)</f>
        <v>44930</v>
      </c>
      <c r="I1008" s="20" t="s">
        <v>339</v>
      </c>
      <c r="J1008" s="35" t="s">
        <v>2767</v>
      </c>
      <c r="K1008" s="48">
        <v>0</v>
      </c>
      <c r="L1008" s="36">
        <v>0</v>
      </c>
      <c r="M1008" s="36"/>
      <c r="N1008" s="37">
        <v>35000000</v>
      </c>
      <c r="O1008" s="38">
        <v>0.97368421052631582</v>
      </c>
      <c r="P1008" s="22"/>
      <c r="Q1008" s="23"/>
      <c r="R1008" s="29"/>
    </row>
    <row r="1009" spans="1:18" ht="17.25" customHeight="1" x14ac:dyDescent="0.25">
      <c r="A1009" s="51">
        <v>992</v>
      </c>
      <c r="B1009" s="17">
        <f>VLOOKUP(A1009,'[2]BASE 2022'!$E$5:$AX$1380,18,0)</f>
        <v>44783</v>
      </c>
      <c r="C1009" s="33">
        <f>VLOOKUP(A1009,'[2]BASE 2022'!$E$5:$AX$1380,28,0)</f>
        <v>44785</v>
      </c>
      <c r="D1009" s="26" t="str">
        <f>VLOOKUP(A1009,'[2]BASE 2022'!$E$5:$AX$1380,24,0)</f>
        <v>Prestación de Servicios Profesionales</v>
      </c>
      <c r="E1009" s="19" t="s">
        <v>2546</v>
      </c>
      <c r="F1009" s="19" t="s">
        <v>2625</v>
      </c>
      <c r="G1009" s="34">
        <v>58632750</v>
      </c>
      <c r="H1009" s="18">
        <f>VLOOKUP(A1009,'[2]BASE 2022'!$E$5:$AX$1380,37,0)</f>
        <v>44973</v>
      </c>
      <c r="I1009" s="20" t="s">
        <v>339</v>
      </c>
      <c r="J1009" s="35" t="s">
        <v>2768</v>
      </c>
      <c r="K1009" s="48">
        <v>1</v>
      </c>
      <c r="L1009" s="36">
        <v>7107000</v>
      </c>
      <c r="M1009" s="36"/>
      <c r="N1009" s="37">
        <v>65739750</v>
      </c>
      <c r="O1009" s="38">
        <v>0.75</v>
      </c>
      <c r="P1009" s="22"/>
      <c r="Q1009" s="23"/>
      <c r="R1009" s="29"/>
    </row>
    <row r="1010" spans="1:18" ht="17.25" customHeight="1" x14ac:dyDescent="0.25">
      <c r="A1010" s="51">
        <v>993</v>
      </c>
      <c r="B1010" s="17">
        <f>VLOOKUP(A1010,'[2]BASE 2022'!$E$5:$AX$1380,18,0)</f>
        <v>44782</v>
      </c>
      <c r="C1010" s="33">
        <f>VLOOKUP(A1010,'[2]BASE 2022'!$E$5:$AX$1380,28,0)</f>
        <v>44805</v>
      </c>
      <c r="D1010" s="26" t="str">
        <f>VLOOKUP(A1010,'[2]BASE 2022'!$E$5:$AX$1380,24,0)</f>
        <v>Obra</v>
      </c>
      <c r="E1010" s="19" t="s">
        <v>2547</v>
      </c>
      <c r="F1010" s="19" t="s">
        <v>2626</v>
      </c>
      <c r="G1010" s="34">
        <v>3600000000</v>
      </c>
      <c r="H1010" s="18">
        <f>VLOOKUP(A1010,'[2]BASE 2022'!$E$5:$AX$1380,37,0)</f>
        <v>45031</v>
      </c>
      <c r="I1010" s="20" t="s">
        <v>339</v>
      </c>
      <c r="J1010" s="35" t="s">
        <v>2769</v>
      </c>
      <c r="K1010" s="48">
        <v>1</v>
      </c>
      <c r="L1010" s="36">
        <v>1620000000</v>
      </c>
      <c r="M1010" s="36"/>
      <c r="N1010" s="37">
        <v>5220000000</v>
      </c>
      <c r="O1010" s="38">
        <v>0.53539823008849563</v>
      </c>
      <c r="P1010" s="22"/>
      <c r="Q1010" s="23"/>
      <c r="R1010" s="29"/>
    </row>
    <row r="1011" spans="1:18" ht="17.25" customHeight="1" x14ac:dyDescent="0.25">
      <c r="A1011" s="51">
        <v>994</v>
      </c>
      <c r="B1011" s="17">
        <f>VLOOKUP(A1011,'[2]BASE 2022'!$E$5:$AX$1380,18,0)</f>
        <v>44783</v>
      </c>
      <c r="C1011" s="33">
        <f>VLOOKUP(A1011,'[2]BASE 2022'!$E$5:$AX$1380,28,0)</f>
        <v>44805</v>
      </c>
      <c r="D1011" s="26" t="str">
        <f>VLOOKUP(A1011,'[2]BASE 2022'!$E$5:$AX$1380,24,0)</f>
        <v>Obra</v>
      </c>
      <c r="E1011" s="19" t="s">
        <v>2548</v>
      </c>
      <c r="F1011" s="19" t="s">
        <v>2627</v>
      </c>
      <c r="G1011" s="34">
        <v>3600000000</v>
      </c>
      <c r="H1011" s="18">
        <f>VLOOKUP(A1011,'[2]BASE 2022'!$E$5:$AX$1380,37,0)</f>
        <v>45061</v>
      </c>
      <c r="I1011" s="20" t="s">
        <v>339</v>
      </c>
      <c r="J1011" s="35" t="s">
        <v>2769</v>
      </c>
      <c r="K1011" s="48">
        <v>1</v>
      </c>
      <c r="L1011" s="36">
        <v>1602000000</v>
      </c>
      <c r="M1011" s="36"/>
      <c r="N1011" s="37">
        <v>5202000000</v>
      </c>
      <c r="O1011" s="38">
        <v>0.47265625</v>
      </c>
      <c r="P1011" s="22"/>
      <c r="Q1011" s="23"/>
      <c r="R1011" s="29"/>
    </row>
    <row r="1012" spans="1:18" ht="17.25" customHeight="1" x14ac:dyDescent="0.25">
      <c r="A1012" s="51">
        <v>995</v>
      </c>
      <c r="B1012" s="17">
        <f>VLOOKUP(A1012,'[2]BASE 2022'!$E$5:$AX$1380,18,0)</f>
        <v>44778</v>
      </c>
      <c r="C1012" s="33">
        <f>VLOOKUP(A1012,'[2]BASE 2022'!$E$5:$AX$1380,28,0)</f>
        <v>44795</v>
      </c>
      <c r="D1012" s="26" t="str">
        <f>VLOOKUP(A1012,'[2]BASE 2022'!$E$5:$AX$1380,24,0)</f>
        <v>Interventoría</v>
      </c>
      <c r="E1012" s="19" t="s">
        <v>2549</v>
      </c>
      <c r="F1012" s="19" t="s">
        <v>2628</v>
      </c>
      <c r="G1012" s="34">
        <v>355161424</v>
      </c>
      <c r="H1012" s="18">
        <f>VLOOKUP(A1012,'[2]BASE 2022'!$E$5:$AX$1380,37,0)</f>
        <v>45098</v>
      </c>
      <c r="I1012" s="20" t="s">
        <v>339</v>
      </c>
      <c r="J1012" s="35" t="s">
        <v>2770</v>
      </c>
      <c r="K1012" s="48">
        <v>0</v>
      </c>
      <c r="L1012" s="36">
        <v>0</v>
      </c>
      <c r="M1012" s="36"/>
      <c r="N1012" s="37">
        <v>355161424</v>
      </c>
      <c r="O1012" s="38">
        <v>0.43234323432343236</v>
      </c>
      <c r="P1012" s="22"/>
      <c r="Q1012" s="23"/>
      <c r="R1012" s="29"/>
    </row>
    <row r="1013" spans="1:18" ht="17.25" customHeight="1" x14ac:dyDescent="0.25">
      <c r="A1013" s="51">
        <v>996</v>
      </c>
      <c r="B1013" s="17">
        <f>VLOOKUP(A1013,'[2]BASE 2022'!$E$5:$AX$1380,18,0)</f>
        <v>44778</v>
      </c>
      <c r="C1013" s="33">
        <f>VLOOKUP(A1013,'[2]BASE 2022'!$E$5:$AX$1380,28,0)</f>
        <v>44795</v>
      </c>
      <c r="D1013" s="26" t="str">
        <f>VLOOKUP(A1013,'[2]BASE 2022'!$E$5:$AX$1380,24,0)</f>
        <v>Interventoría</v>
      </c>
      <c r="E1013" s="19" t="s">
        <v>2550</v>
      </c>
      <c r="F1013" s="19" t="s">
        <v>2629</v>
      </c>
      <c r="G1013" s="34">
        <v>240991897</v>
      </c>
      <c r="H1013" s="18">
        <f>VLOOKUP(A1013,'[2]BASE 2022'!$E$5:$AX$1380,37,0)</f>
        <v>45037</v>
      </c>
      <c r="I1013" s="20" t="s">
        <v>339</v>
      </c>
      <c r="J1013" s="35" t="s">
        <v>2770</v>
      </c>
      <c r="K1013" s="48">
        <v>0</v>
      </c>
      <c r="L1013" s="36">
        <v>0</v>
      </c>
      <c r="M1013" s="36"/>
      <c r="N1013" s="37">
        <v>240991897</v>
      </c>
      <c r="O1013" s="38">
        <v>0.54132231404958675</v>
      </c>
      <c r="P1013" s="22"/>
      <c r="Q1013" s="23"/>
      <c r="R1013" s="29"/>
    </row>
    <row r="1014" spans="1:18" ht="17.25" customHeight="1" x14ac:dyDescent="0.25">
      <c r="A1014" s="51">
        <v>997</v>
      </c>
      <c r="B1014" s="17">
        <f>VLOOKUP(A1014,'[2]BASE 2022'!$E$5:$AX$1380,18,0)</f>
        <v>44783</v>
      </c>
      <c r="C1014" s="33">
        <f>VLOOKUP(A1014,'[2]BASE 2022'!$E$5:$AX$1380,28,0)</f>
        <v>44795</v>
      </c>
      <c r="D1014" s="26" t="str">
        <f>VLOOKUP(A1014,'[2]BASE 2022'!$E$5:$AX$1380,24,0)</f>
        <v>Prestación de Servicios Profesionales</v>
      </c>
      <c r="E1014" s="19" t="s">
        <v>2423</v>
      </c>
      <c r="F1014" s="19" t="s">
        <v>2630</v>
      </c>
      <c r="G1014" s="34">
        <v>36500000</v>
      </c>
      <c r="H1014" s="18">
        <f>VLOOKUP(A1014,'[2]BASE 2022'!$E$5:$AX$1380,37,0)</f>
        <v>44926</v>
      </c>
      <c r="I1014" s="20" t="s">
        <v>339</v>
      </c>
      <c r="J1014" s="35" t="s">
        <v>2771</v>
      </c>
      <c r="K1014" s="48">
        <v>0</v>
      </c>
      <c r="L1014" s="36">
        <v>0</v>
      </c>
      <c r="M1014" s="36"/>
      <c r="N1014" s="37">
        <v>36500000</v>
      </c>
      <c r="O1014" s="38">
        <v>1</v>
      </c>
      <c r="P1014" s="22"/>
      <c r="Q1014" s="23"/>
      <c r="R1014" s="29"/>
    </row>
    <row r="1015" spans="1:18" ht="17.25" customHeight="1" x14ac:dyDescent="0.25">
      <c r="A1015" s="51">
        <v>998</v>
      </c>
      <c r="B1015" s="17">
        <f>VLOOKUP(A1015,'[2]BASE 2022'!$E$5:$AX$1380,18,0)</f>
        <v>44796</v>
      </c>
      <c r="C1015" s="33">
        <f>VLOOKUP(A1015,'[2]BASE 2022'!$E$5:$AX$1380,28,0)</f>
        <v>44852</v>
      </c>
      <c r="D1015" s="26" t="str">
        <f>VLOOKUP(A1015,'[2]BASE 2022'!$E$5:$AX$1380,24,0)</f>
        <v>Obra</v>
      </c>
      <c r="E1015" s="19" t="s">
        <v>2551</v>
      </c>
      <c r="F1015" s="19" t="s">
        <v>2631</v>
      </c>
      <c r="G1015" s="34">
        <v>4500000000</v>
      </c>
      <c r="H1015" s="18">
        <f>VLOOKUP(A1015,'[2]BASE 2022'!$E$5:$AX$1380,37,0)</f>
        <v>45033</v>
      </c>
      <c r="I1015" s="20" t="s">
        <v>339</v>
      </c>
      <c r="J1015" s="35" t="s">
        <v>2772</v>
      </c>
      <c r="K1015" s="48">
        <v>0</v>
      </c>
      <c r="L1015" s="36">
        <v>0</v>
      </c>
      <c r="M1015" s="36"/>
      <c r="N1015" s="37">
        <v>4500000000</v>
      </c>
      <c r="O1015" s="38">
        <v>0.40883977900552487</v>
      </c>
      <c r="P1015" s="22"/>
      <c r="Q1015" s="23"/>
      <c r="R1015" s="29"/>
    </row>
    <row r="1016" spans="1:18" ht="17.25" customHeight="1" x14ac:dyDescent="0.25">
      <c r="A1016" s="51">
        <v>999</v>
      </c>
      <c r="B1016" s="17">
        <f>VLOOKUP(A1016,'[2]BASE 2022'!$E$5:$AX$1380,18,0)</f>
        <v>44792</v>
      </c>
      <c r="C1016" s="33">
        <f>VLOOKUP(A1016,'[2]BASE 2022'!$E$5:$AX$1380,28,0)</f>
        <v>44805</v>
      </c>
      <c r="D1016" s="26" t="str">
        <f>VLOOKUP(A1016,'[2]BASE 2022'!$E$5:$AX$1380,24,0)</f>
        <v>Obra</v>
      </c>
      <c r="E1016" s="19" t="s">
        <v>2547</v>
      </c>
      <c r="F1016" s="19" t="s">
        <v>2632</v>
      </c>
      <c r="G1016" s="34">
        <v>3600000000</v>
      </c>
      <c r="H1016" s="18">
        <f>VLOOKUP(A1016,'[2]BASE 2022'!$E$5:$AX$1380,37,0)</f>
        <v>45031</v>
      </c>
      <c r="I1016" s="20" t="s">
        <v>339</v>
      </c>
      <c r="J1016" s="35" t="s">
        <v>2769</v>
      </c>
      <c r="K1016" s="48">
        <v>1</v>
      </c>
      <c r="L1016" s="36">
        <v>1602000000</v>
      </c>
      <c r="M1016" s="36"/>
      <c r="N1016" s="37">
        <v>5202000000</v>
      </c>
      <c r="O1016" s="38">
        <v>0.53539823008849563</v>
      </c>
      <c r="P1016" s="22"/>
      <c r="Q1016" s="23"/>
      <c r="R1016" s="29"/>
    </row>
    <row r="1017" spans="1:18" ht="17.25" customHeight="1" x14ac:dyDescent="0.25">
      <c r="A1017" s="51">
        <v>1000</v>
      </c>
      <c r="B1017" s="17">
        <f>VLOOKUP(A1017,'[2]BASE 2022'!$E$5:$AX$1380,18,0)</f>
        <v>44784</v>
      </c>
      <c r="C1017" s="33">
        <f>VLOOKUP(A1017,'[2]BASE 2022'!$E$5:$AX$1380,28,0)</f>
        <v>44852</v>
      </c>
      <c r="D1017" s="26" t="str">
        <f>VLOOKUP(A1017,'[2]BASE 2022'!$E$5:$AX$1380,24,0)</f>
        <v>Interventoría</v>
      </c>
      <c r="E1017" s="19" t="s">
        <v>2552</v>
      </c>
      <c r="F1017" s="19" t="s">
        <v>2633</v>
      </c>
      <c r="G1017" s="34">
        <v>812533111</v>
      </c>
      <c r="H1017" s="18">
        <f>VLOOKUP(A1017,'[2]BASE 2022'!$E$5:$AX$1380,37,0)</f>
        <v>45063</v>
      </c>
      <c r="I1017" s="20" t="s">
        <v>339</v>
      </c>
      <c r="J1017" s="35" t="s">
        <v>2773</v>
      </c>
      <c r="K1017" s="48">
        <v>0</v>
      </c>
      <c r="L1017" s="36">
        <v>0</v>
      </c>
      <c r="M1017" s="36"/>
      <c r="N1017" s="37">
        <v>812533111</v>
      </c>
      <c r="O1017" s="38">
        <v>0.35071090047393366</v>
      </c>
      <c r="P1017" s="22"/>
      <c r="Q1017" s="23"/>
      <c r="R1017" s="29"/>
    </row>
    <row r="1018" spans="1:18" ht="17.25" customHeight="1" x14ac:dyDescent="0.25">
      <c r="A1018" s="51">
        <v>1001</v>
      </c>
      <c r="B1018" s="17">
        <f>VLOOKUP(A1018,'[2]BASE 2022'!$E$5:$AX$1380,18,0)</f>
        <v>44784</v>
      </c>
      <c r="C1018" s="33">
        <f>VLOOKUP(A1018,'[2]BASE 2022'!$E$5:$AX$1380,28,0)</f>
        <v>44789</v>
      </c>
      <c r="D1018" s="26" t="str">
        <f>VLOOKUP(A1018,'[2]BASE 2022'!$E$5:$AX$1380,24,0)</f>
        <v>Prestación de Servicios  de Apoyo a la Gestión</v>
      </c>
      <c r="E1018" s="19" t="s">
        <v>2553</v>
      </c>
      <c r="F1018" s="19" t="s">
        <v>2634</v>
      </c>
      <c r="G1018" s="34">
        <v>24300000</v>
      </c>
      <c r="H1018" s="18">
        <f>VLOOKUP(A1018,'[2]BASE 2022'!$E$5:$AX$1380,37,0)</f>
        <v>44941</v>
      </c>
      <c r="I1018" s="20" t="s">
        <v>339</v>
      </c>
      <c r="J1018" s="35" t="s">
        <v>2774</v>
      </c>
      <c r="K1018" s="48">
        <v>0</v>
      </c>
      <c r="L1018" s="36">
        <v>0</v>
      </c>
      <c r="M1018" s="36"/>
      <c r="N1018" s="37">
        <v>24300000</v>
      </c>
      <c r="O1018" s="38">
        <v>0.90131578947368418</v>
      </c>
      <c r="P1018" s="22"/>
      <c r="Q1018" s="23"/>
      <c r="R1018" s="29"/>
    </row>
    <row r="1019" spans="1:18" ht="17.25" customHeight="1" x14ac:dyDescent="0.25">
      <c r="A1019" s="51">
        <v>1002</v>
      </c>
      <c r="B1019" s="17">
        <f>VLOOKUP(A1019,'[2]BASE 2022'!$E$5:$AX$1380,18,0)</f>
        <v>44785</v>
      </c>
      <c r="C1019" s="33">
        <f>VLOOKUP(A1019,'[2]BASE 2022'!$E$5:$AX$1380,28,0)</f>
        <v>44790</v>
      </c>
      <c r="D1019" s="26" t="str">
        <f>VLOOKUP(A1019,'[2]BASE 2022'!$E$5:$AX$1380,24,0)</f>
        <v>Prestación de Servicios Profesionales</v>
      </c>
      <c r="E1019" s="19" t="s">
        <v>2554</v>
      </c>
      <c r="F1019" s="19" t="s">
        <v>2635</v>
      </c>
      <c r="G1019" s="34">
        <v>24733333</v>
      </c>
      <c r="H1019" s="18">
        <f>VLOOKUP(A1019,'[2]BASE 2022'!$E$5:$AX$1380,37,0)</f>
        <v>44932</v>
      </c>
      <c r="I1019" s="20" t="s">
        <v>339</v>
      </c>
      <c r="J1019" s="35" t="s">
        <v>2775</v>
      </c>
      <c r="K1019" s="48">
        <v>0</v>
      </c>
      <c r="L1019" s="36">
        <v>0</v>
      </c>
      <c r="M1019" s="36"/>
      <c r="N1019" s="37">
        <v>24733333</v>
      </c>
      <c r="O1019" s="38">
        <v>0.95774647887323938</v>
      </c>
      <c r="P1019" s="22"/>
      <c r="Q1019" s="23"/>
      <c r="R1019" s="29"/>
    </row>
    <row r="1020" spans="1:18" ht="17.25" customHeight="1" x14ac:dyDescent="0.25">
      <c r="A1020" s="51">
        <v>1003</v>
      </c>
      <c r="B1020" s="17">
        <f>VLOOKUP(A1020,'[2]BASE 2022'!$E$5:$AX$1380,18,0)</f>
        <v>44785</v>
      </c>
      <c r="C1020" s="33">
        <f>VLOOKUP(A1020,'[2]BASE 2022'!$E$5:$AX$1380,28,0)</f>
        <v>44790</v>
      </c>
      <c r="D1020" s="26" t="str">
        <f>VLOOKUP(A1020,'[2]BASE 2022'!$E$5:$AX$1380,24,0)</f>
        <v>Prestación de Servicios Profesionales</v>
      </c>
      <c r="E1020" s="19" t="s">
        <v>2555</v>
      </c>
      <c r="F1020" s="19" t="s">
        <v>2636</v>
      </c>
      <c r="G1020" s="34">
        <v>26550000</v>
      </c>
      <c r="H1020" s="18">
        <f>VLOOKUP(A1020,'[2]BASE 2022'!$E$5:$AX$1380,37,0)</f>
        <v>44927</v>
      </c>
      <c r="I1020" s="20" t="s">
        <v>339</v>
      </c>
      <c r="J1020" s="35" t="s">
        <v>2776</v>
      </c>
      <c r="K1020" s="48">
        <v>0</v>
      </c>
      <c r="L1020" s="36">
        <v>0</v>
      </c>
      <c r="M1020" s="36"/>
      <c r="N1020" s="37">
        <v>26550000</v>
      </c>
      <c r="O1020" s="38">
        <v>0.99270072992700731</v>
      </c>
      <c r="P1020" s="22"/>
      <c r="Q1020" s="23"/>
      <c r="R1020" s="29"/>
    </row>
    <row r="1021" spans="1:18" ht="17.25" customHeight="1" x14ac:dyDescent="0.25">
      <c r="A1021" s="51">
        <v>1004</v>
      </c>
      <c r="B1021" s="17">
        <f>VLOOKUP(A1021,'[2]BASE 2022'!$E$5:$AX$1380,18,0)</f>
        <v>44785</v>
      </c>
      <c r="C1021" s="33">
        <f>VLOOKUP(A1021,'[2]BASE 2022'!$E$5:$AX$1380,28,0)</f>
        <v>44785</v>
      </c>
      <c r="D1021" s="26" t="str">
        <f>VLOOKUP(A1021,'[2]BASE 2022'!$E$5:$AX$1380,24,0)</f>
        <v>Interadministrativo</v>
      </c>
      <c r="E1021" s="19" t="s">
        <v>2556</v>
      </c>
      <c r="F1021" s="19" t="s">
        <v>2637</v>
      </c>
      <c r="G1021" s="34">
        <v>2217200000</v>
      </c>
      <c r="H1021" s="18">
        <f>VLOOKUP(A1021,'[2]BASE 2022'!$E$5:$AX$1380,37,0)</f>
        <v>45260</v>
      </c>
      <c r="I1021" s="20" t="s">
        <v>339</v>
      </c>
      <c r="J1021" s="35" t="s">
        <v>2777</v>
      </c>
      <c r="K1021" s="48">
        <v>0</v>
      </c>
      <c r="L1021" s="36">
        <v>0</v>
      </c>
      <c r="M1021" s="36"/>
      <c r="N1021" s="37">
        <v>2217200000</v>
      </c>
      <c r="O1021" s="38">
        <v>0.29684210526315791</v>
      </c>
      <c r="P1021" s="22"/>
      <c r="Q1021" s="23"/>
      <c r="R1021" s="29"/>
    </row>
    <row r="1022" spans="1:18" ht="17.25" customHeight="1" x14ac:dyDescent="0.25">
      <c r="A1022" s="51">
        <v>1004</v>
      </c>
      <c r="B1022" s="17">
        <f>VLOOKUP(A1022,'[2]BASE 2022'!$E$5:$AX$1380,18,0)</f>
        <v>44785</v>
      </c>
      <c r="C1022" s="33">
        <f>VLOOKUP(A1022,'[2]BASE 2022'!$E$5:$AX$1380,28,0)</f>
        <v>44785</v>
      </c>
      <c r="D1022" s="26" t="str">
        <f>VLOOKUP(A1022,'[2]BASE 2022'!$E$5:$AX$1380,24,0)</f>
        <v>Interadministrativo</v>
      </c>
      <c r="E1022" s="19" t="s">
        <v>2556</v>
      </c>
      <c r="F1022" s="19" t="s">
        <v>2637</v>
      </c>
      <c r="G1022" s="34">
        <v>130689600</v>
      </c>
      <c r="H1022" s="18">
        <f>VLOOKUP(A1022,'[2]BASE 2022'!$E$5:$AX$1380,37,0)</f>
        <v>45260</v>
      </c>
      <c r="I1022" s="20" t="s">
        <v>2680</v>
      </c>
      <c r="J1022" s="35" t="s">
        <v>2777</v>
      </c>
      <c r="K1022" s="48">
        <v>0</v>
      </c>
      <c r="L1022" s="36">
        <v>0</v>
      </c>
      <c r="M1022" s="36"/>
      <c r="N1022" s="37">
        <v>130689600</v>
      </c>
      <c r="O1022" s="38">
        <v>0.29684210526315791</v>
      </c>
      <c r="P1022" s="22"/>
      <c r="Q1022" s="23"/>
      <c r="R1022" s="29"/>
    </row>
    <row r="1023" spans="1:18" ht="17.25" customHeight="1" x14ac:dyDescent="0.25">
      <c r="A1023" s="51">
        <v>1005</v>
      </c>
      <c r="B1023" s="17">
        <f>VLOOKUP(A1023,'[2]BASE 2022'!$E$5:$AX$1380,18,0)</f>
        <v>44790</v>
      </c>
      <c r="C1023" s="33">
        <f>VLOOKUP(A1023,'[2]BASE 2022'!$E$5:$AX$1380,28,0)</f>
        <v>44791</v>
      </c>
      <c r="D1023" s="26" t="str">
        <f>VLOOKUP(A1023,'[2]BASE 2022'!$E$5:$AX$1380,24,0)</f>
        <v>Prestación de Servicios  de Apoyo a la Gestión</v>
      </c>
      <c r="E1023" s="19" t="s">
        <v>2557</v>
      </c>
      <c r="F1023" s="19" t="s">
        <v>2638</v>
      </c>
      <c r="G1023" s="34">
        <v>17136000</v>
      </c>
      <c r="H1023" s="18">
        <f>VLOOKUP(A1023,'[2]BASE 2022'!$E$5:$AX$1380,37,0)</f>
        <v>44962</v>
      </c>
      <c r="I1023" s="20" t="s">
        <v>339</v>
      </c>
      <c r="J1023" s="35" t="s">
        <v>2778</v>
      </c>
      <c r="K1023" s="48">
        <v>0</v>
      </c>
      <c r="L1023" s="36">
        <v>0</v>
      </c>
      <c r="M1023" s="36"/>
      <c r="N1023" s="37">
        <v>17136000</v>
      </c>
      <c r="O1023" s="38">
        <v>0.78947368421052633</v>
      </c>
      <c r="P1023" s="22"/>
      <c r="Q1023" s="23"/>
      <c r="R1023" s="29"/>
    </row>
    <row r="1024" spans="1:18" ht="17.25" customHeight="1" x14ac:dyDescent="0.25">
      <c r="A1024" s="51">
        <v>1006</v>
      </c>
      <c r="B1024" s="17">
        <f>VLOOKUP(A1024,'[2]BASE 2022'!$E$5:$AX$1380,18,0)</f>
        <v>44791</v>
      </c>
      <c r="C1024" s="33">
        <f>VLOOKUP(A1024,'[2]BASE 2022'!$E$5:$AX$1380,28,0)</f>
        <v>44796</v>
      </c>
      <c r="D1024" s="26" t="str">
        <f>VLOOKUP(A1024,'[2]BASE 2022'!$E$5:$AX$1380,24,0)</f>
        <v>Prestación de Servicios  de Apoyo a la Gestión</v>
      </c>
      <c r="E1024" s="19" t="s">
        <v>2336</v>
      </c>
      <c r="F1024" s="19" t="s">
        <v>2486</v>
      </c>
      <c r="G1024" s="34">
        <v>19366667</v>
      </c>
      <c r="H1024" s="18">
        <f>VLOOKUP(A1024,'[2]BASE 2022'!$E$5:$AX$1380,37,0)</f>
        <v>44965</v>
      </c>
      <c r="I1024" s="20" t="s">
        <v>339</v>
      </c>
      <c r="J1024" s="35" t="s">
        <v>2779</v>
      </c>
      <c r="K1024" s="48">
        <v>0</v>
      </c>
      <c r="L1024" s="36">
        <v>0</v>
      </c>
      <c r="M1024" s="36"/>
      <c r="N1024" s="37">
        <v>19366667</v>
      </c>
      <c r="O1024" s="38">
        <v>0.76923076923076927</v>
      </c>
      <c r="P1024" s="22"/>
      <c r="Q1024" s="23"/>
      <c r="R1024" s="29"/>
    </row>
    <row r="1025" spans="1:18" ht="17.25" customHeight="1" x14ac:dyDescent="0.25">
      <c r="A1025" s="51">
        <v>1007</v>
      </c>
      <c r="B1025" s="17">
        <f>VLOOKUP(A1025,'[2]BASE 2022'!$E$5:$AX$1380,18,0)</f>
        <v>44792</v>
      </c>
      <c r="C1025" s="33">
        <f>VLOOKUP(A1025,'[2]BASE 2022'!$E$5:$AX$1380,28,0)</f>
        <v>44795</v>
      </c>
      <c r="D1025" s="26" t="str">
        <f>VLOOKUP(A1025,'[2]BASE 2022'!$E$5:$AX$1380,24,0)</f>
        <v>Prestación de Servicios  de Apoyo a la Gestión</v>
      </c>
      <c r="E1025" s="19" t="s">
        <v>342</v>
      </c>
      <c r="F1025" s="19" t="s">
        <v>2268</v>
      </c>
      <c r="G1025" s="34">
        <v>19195733</v>
      </c>
      <c r="H1025" s="18">
        <f>VLOOKUP(A1025,'[2]BASE 2022'!$E$5:$AX$1380,37,0)</f>
        <v>44974</v>
      </c>
      <c r="I1025" s="20" t="s">
        <v>339</v>
      </c>
      <c r="J1025" s="35" t="s">
        <v>2780</v>
      </c>
      <c r="K1025" s="48">
        <v>0</v>
      </c>
      <c r="L1025" s="36">
        <v>0</v>
      </c>
      <c r="M1025" s="36"/>
      <c r="N1025" s="37">
        <v>19195733</v>
      </c>
      <c r="O1025" s="38">
        <v>0.73184357541899436</v>
      </c>
      <c r="P1025" s="22"/>
      <c r="Q1025" s="23"/>
      <c r="R1025" s="29"/>
    </row>
    <row r="1026" spans="1:18" ht="17.25" customHeight="1" x14ac:dyDescent="0.25">
      <c r="A1026" s="51">
        <v>1008</v>
      </c>
      <c r="B1026" s="17">
        <f>VLOOKUP(A1026,'[2]BASE 2022'!$E$5:$AX$1380,18,0)</f>
        <v>44792</v>
      </c>
      <c r="C1026" s="33">
        <f>VLOOKUP(A1026,'[2]BASE 2022'!$E$5:$AX$1380,28,0)</f>
        <v>44805</v>
      </c>
      <c r="D1026" s="26" t="str">
        <f>VLOOKUP(A1026,'[2]BASE 2022'!$E$5:$AX$1380,24,0)</f>
        <v>Interventoría</v>
      </c>
      <c r="E1026" s="19" t="s">
        <v>2558</v>
      </c>
      <c r="F1026" s="19" t="s">
        <v>2639</v>
      </c>
      <c r="G1026" s="34">
        <v>432000000</v>
      </c>
      <c r="H1026" s="18">
        <f>VLOOKUP(A1026,'[2]BASE 2022'!$E$5:$AX$1380,37,0)</f>
        <v>45031</v>
      </c>
      <c r="I1026" s="20" t="s">
        <v>339</v>
      </c>
      <c r="J1026" s="35" t="s">
        <v>2781</v>
      </c>
      <c r="K1026" s="48">
        <v>1</v>
      </c>
      <c r="L1026" s="36">
        <v>192240000</v>
      </c>
      <c r="M1026" s="36"/>
      <c r="N1026" s="37">
        <v>624240000</v>
      </c>
      <c r="O1026" s="38">
        <v>0.53539823008849563</v>
      </c>
      <c r="P1026" s="22"/>
      <c r="Q1026" s="23"/>
      <c r="R1026" s="29"/>
    </row>
    <row r="1027" spans="1:18" ht="17.25" customHeight="1" x14ac:dyDescent="0.25">
      <c r="A1027" s="51">
        <v>1009</v>
      </c>
      <c r="B1027" s="17">
        <f>VLOOKUP(A1027,'[2]BASE 2022'!$E$5:$AX$1380,18,0)</f>
        <v>44792</v>
      </c>
      <c r="C1027" s="33">
        <f>VLOOKUP(A1027,'[2]BASE 2022'!$E$5:$AX$1380,28,0)</f>
        <v>44805</v>
      </c>
      <c r="D1027" s="26" t="str">
        <f>VLOOKUP(A1027,'[2]BASE 2022'!$E$5:$AX$1380,24,0)</f>
        <v>Interventoría</v>
      </c>
      <c r="E1027" s="19" t="s">
        <v>2559</v>
      </c>
      <c r="F1027" s="19" t="s">
        <v>2639</v>
      </c>
      <c r="G1027" s="34">
        <v>432000000</v>
      </c>
      <c r="H1027" s="18">
        <f>VLOOKUP(A1027,'[2]BASE 2022'!$E$5:$AX$1380,37,0)</f>
        <v>45031</v>
      </c>
      <c r="I1027" s="20" t="s">
        <v>339</v>
      </c>
      <c r="J1027" s="35" t="s">
        <v>2782</v>
      </c>
      <c r="K1027" s="48">
        <v>1</v>
      </c>
      <c r="L1027" s="36">
        <v>192240000</v>
      </c>
      <c r="M1027" s="36"/>
      <c r="N1027" s="37">
        <v>624240000</v>
      </c>
      <c r="O1027" s="38">
        <v>0.53539823008849563</v>
      </c>
      <c r="P1027" s="22"/>
      <c r="Q1027" s="23"/>
      <c r="R1027" s="29"/>
    </row>
    <row r="1028" spans="1:18" ht="17.25" customHeight="1" x14ac:dyDescent="0.25">
      <c r="A1028" s="51">
        <v>1010</v>
      </c>
      <c r="B1028" s="17">
        <f>VLOOKUP(A1028,'[2]BASE 2022'!$E$5:$AX$1380,18,0)</f>
        <v>44792</v>
      </c>
      <c r="C1028" s="33">
        <f>VLOOKUP(A1028,'[2]BASE 2022'!$E$5:$AX$1380,28,0)</f>
        <v>44805</v>
      </c>
      <c r="D1028" s="26" t="str">
        <f>VLOOKUP(A1028,'[2]BASE 2022'!$E$5:$AX$1380,24,0)</f>
        <v>Interventoría</v>
      </c>
      <c r="E1028" s="19" t="s">
        <v>2560</v>
      </c>
      <c r="F1028" s="19" t="s">
        <v>2639</v>
      </c>
      <c r="G1028" s="34">
        <v>431990875</v>
      </c>
      <c r="H1028" s="18">
        <f>VLOOKUP(A1028,'[2]BASE 2022'!$E$5:$AX$1380,37,0)</f>
        <v>45031</v>
      </c>
      <c r="I1028" s="20" t="s">
        <v>339</v>
      </c>
      <c r="J1028" s="35" t="s">
        <v>2782</v>
      </c>
      <c r="K1028" s="48">
        <v>1</v>
      </c>
      <c r="L1028" s="36">
        <v>194400000</v>
      </c>
      <c r="M1028" s="36"/>
      <c r="N1028" s="37">
        <v>626390875</v>
      </c>
      <c r="O1028" s="38">
        <v>0.53539823008849563</v>
      </c>
      <c r="P1028" s="22"/>
      <c r="Q1028" s="23"/>
      <c r="R1028" s="29"/>
    </row>
    <row r="1029" spans="1:18" ht="17.25" customHeight="1" x14ac:dyDescent="0.25">
      <c r="A1029" s="51">
        <v>1011</v>
      </c>
      <c r="B1029" s="17">
        <f>VLOOKUP(A1029,'[2]BASE 2022'!$E$5:$AX$1380,18,0)</f>
        <v>44795</v>
      </c>
      <c r="C1029" s="33">
        <f>VLOOKUP(A1029,'[2]BASE 2022'!$E$5:$AX$1380,28,0)</f>
        <v>44797</v>
      </c>
      <c r="D1029" s="26" t="str">
        <f>VLOOKUP(A1029,'[2]BASE 2022'!$E$5:$AX$1380,24,0)</f>
        <v>Prestación de Servicios Profesionales</v>
      </c>
      <c r="E1029" s="19" t="s">
        <v>514</v>
      </c>
      <c r="F1029" s="19" t="s">
        <v>2640</v>
      </c>
      <c r="G1029" s="34">
        <v>27733333</v>
      </c>
      <c r="H1029" s="18">
        <f>VLOOKUP(A1029,'[2]BASE 2022'!$E$5:$AX$1380,37,0)</f>
        <v>44929</v>
      </c>
      <c r="I1029" s="20" t="s">
        <v>339</v>
      </c>
      <c r="J1029" s="35" t="s">
        <v>2783</v>
      </c>
      <c r="K1029" s="48">
        <v>0</v>
      </c>
      <c r="L1029" s="36">
        <v>0</v>
      </c>
      <c r="M1029" s="36"/>
      <c r="N1029" s="37">
        <v>27733333</v>
      </c>
      <c r="O1029" s="38">
        <v>0.97727272727272729</v>
      </c>
      <c r="P1029" s="22"/>
      <c r="Q1029" s="23"/>
      <c r="R1029" s="29"/>
    </row>
    <row r="1030" spans="1:18" ht="17.25" customHeight="1" x14ac:dyDescent="0.25">
      <c r="A1030" s="51">
        <v>1012</v>
      </c>
      <c r="B1030" s="17">
        <f>VLOOKUP(A1030,'[2]BASE 2022'!$E$5:$AX$1380,18,0)</f>
        <v>44796</v>
      </c>
      <c r="C1030" s="33">
        <f>VLOOKUP(A1030,'[2]BASE 2022'!$E$5:$AX$1380,28,0)</f>
        <v>44810</v>
      </c>
      <c r="D1030" s="26" t="str">
        <f>VLOOKUP(A1030,'[2]BASE 2022'!$E$5:$AX$1380,24,0)</f>
        <v>Compra-Venta</v>
      </c>
      <c r="E1030" s="19" t="s">
        <v>2561</v>
      </c>
      <c r="F1030" s="19" t="s">
        <v>2641</v>
      </c>
      <c r="G1030" s="34">
        <v>29856803</v>
      </c>
      <c r="H1030" s="18">
        <f>VLOOKUP(A1030,'[2]BASE 2022'!$E$5:$AX$1380,37,0)</f>
        <v>44962</v>
      </c>
      <c r="I1030" s="20" t="s">
        <v>339</v>
      </c>
      <c r="J1030" s="35" t="s">
        <v>2784</v>
      </c>
      <c r="K1030" s="48">
        <v>0</v>
      </c>
      <c r="L1030" s="36">
        <v>0</v>
      </c>
      <c r="M1030" s="36"/>
      <c r="N1030" s="37">
        <v>29856803</v>
      </c>
      <c r="O1030" s="38">
        <v>0.76315789473684215</v>
      </c>
      <c r="P1030" s="22"/>
      <c r="Q1030" s="23"/>
      <c r="R1030" s="29"/>
    </row>
    <row r="1031" spans="1:18" ht="17.25" customHeight="1" x14ac:dyDescent="0.25">
      <c r="A1031" s="51">
        <v>1013</v>
      </c>
      <c r="B1031" s="17">
        <f>VLOOKUP(A1031,'[2]BASE 2022'!$E$5:$AX$1380,18,0)</f>
        <v>44798</v>
      </c>
      <c r="C1031" s="33">
        <f>VLOOKUP(A1031,'[2]BASE 2022'!$E$5:$AX$1380,28,0)</f>
        <v>44810</v>
      </c>
      <c r="D1031" s="26" t="str">
        <f>VLOOKUP(A1031,'[2]BASE 2022'!$E$5:$AX$1380,24,0)</f>
        <v>Compra-Venta</v>
      </c>
      <c r="E1031" s="19" t="s">
        <v>2562</v>
      </c>
      <c r="F1031" s="19" t="s">
        <v>2642</v>
      </c>
      <c r="G1031" s="34">
        <v>15955020</v>
      </c>
      <c r="H1031" s="18">
        <f>VLOOKUP(A1031,'[2]BASE 2022'!$E$5:$AX$1380,37,0)</f>
        <v>44904</v>
      </c>
      <c r="I1031" s="20" t="s">
        <v>339</v>
      </c>
      <c r="J1031" s="35" t="s">
        <v>2785</v>
      </c>
      <c r="K1031" s="48">
        <v>0</v>
      </c>
      <c r="L1031" s="36">
        <v>0</v>
      </c>
      <c r="M1031" s="36"/>
      <c r="N1031" s="37">
        <v>15955020</v>
      </c>
      <c r="O1031" s="38">
        <v>1</v>
      </c>
      <c r="P1031" s="22"/>
      <c r="Q1031" s="23"/>
      <c r="R1031" s="29"/>
    </row>
    <row r="1032" spans="1:18" ht="17.25" customHeight="1" x14ac:dyDescent="0.25">
      <c r="A1032" s="51">
        <v>1014</v>
      </c>
      <c r="B1032" s="17">
        <f>VLOOKUP(A1032,'[2]BASE 2022'!$E$5:$AX$1380,18,0)</f>
        <v>44796</v>
      </c>
      <c r="C1032" s="33">
        <f>VLOOKUP(A1032,'[2]BASE 2022'!$E$5:$AX$1380,28,0)</f>
        <v>44798</v>
      </c>
      <c r="D1032" s="26" t="str">
        <f>VLOOKUP(A1032,'[2]BASE 2022'!$E$5:$AX$1380,24,0)</f>
        <v>Prestación de Servicios Profesionales</v>
      </c>
      <c r="E1032" s="19" t="s">
        <v>2563</v>
      </c>
      <c r="F1032" s="19" t="s">
        <v>2643</v>
      </c>
      <c r="G1032" s="34">
        <v>23850000</v>
      </c>
      <c r="H1032" s="18">
        <f>VLOOKUP(A1032,'[2]BASE 2022'!$E$5:$AX$1380,37,0)</f>
        <v>44935</v>
      </c>
      <c r="I1032" s="20" t="s">
        <v>339</v>
      </c>
      <c r="J1032" s="35" t="s">
        <v>2786</v>
      </c>
      <c r="K1032" s="48">
        <v>0</v>
      </c>
      <c r="L1032" s="36">
        <v>0</v>
      </c>
      <c r="M1032" s="36"/>
      <c r="N1032" s="37">
        <v>23850000</v>
      </c>
      <c r="O1032" s="38">
        <v>0.93430656934306566</v>
      </c>
      <c r="P1032" s="22"/>
      <c r="Q1032" s="23"/>
      <c r="R1032" s="29"/>
    </row>
    <row r="1033" spans="1:18" ht="17.25" customHeight="1" x14ac:dyDescent="0.25">
      <c r="A1033" s="51">
        <v>1015</v>
      </c>
      <c r="B1033" s="17">
        <f>VLOOKUP(A1033,'[2]BASE 2022'!$E$5:$AX$1380,18,0)</f>
        <v>44797</v>
      </c>
      <c r="C1033" s="33">
        <f>VLOOKUP(A1033,'[2]BASE 2022'!$E$5:$AX$1380,28,0)</f>
        <v>44799</v>
      </c>
      <c r="D1033" s="26" t="str">
        <f>VLOOKUP(A1033,'[2]BASE 2022'!$E$5:$AX$1380,24,0)</f>
        <v>Prestación de Servicios Profesionales</v>
      </c>
      <c r="E1033" s="19" t="s">
        <v>2564</v>
      </c>
      <c r="F1033" s="19" t="s">
        <v>2644</v>
      </c>
      <c r="G1033" s="34">
        <v>16800000</v>
      </c>
      <c r="H1033" s="18">
        <f>VLOOKUP(A1033,'[2]BASE 2022'!$E$5:$AX$1380,37,0)</f>
        <v>44920</v>
      </c>
      <c r="I1033" s="20" t="s">
        <v>339</v>
      </c>
      <c r="J1033" s="35" t="s">
        <v>2787</v>
      </c>
      <c r="K1033" s="48">
        <v>0</v>
      </c>
      <c r="L1033" s="36">
        <v>0</v>
      </c>
      <c r="M1033" s="36"/>
      <c r="N1033" s="37">
        <v>16800000</v>
      </c>
      <c r="O1033" s="38">
        <v>1</v>
      </c>
      <c r="P1033" s="22"/>
      <c r="Q1033" s="23"/>
      <c r="R1033" s="29"/>
    </row>
    <row r="1034" spans="1:18" ht="17.25" customHeight="1" x14ac:dyDescent="0.25">
      <c r="A1034" s="51">
        <v>1016</v>
      </c>
      <c r="B1034" s="17">
        <f>VLOOKUP(A1034,'[2]BASE 2022'!$E$5:$AX$1380,18,0)</f>
        <v>44797</v>
      </c>
      <c r="C1034" s="33">
        <f>VLOOKUP(A1034,'[2]BASE 2022'!$E$5:$AX$1380,28,0)</f>
        <v>44803</v>
      </c>
      <c r="D1034" s="26" t="str">
        <f>VLOOKUP(A1034,'[2]BASE 2022'!$E$5:$AX$1380,24,0)</f>
        <v>Prestación de Servicios</v>
      </c>
      <c r="E1034" s="19" t="s">
        <v>2565</v>
      </c>
      <c r="F1034" s="19" t="s">
        <v>2645</v>
      </c>
      <c r="G1034" s="34">
        <v>153030689</v>
      </c>
      <c r="H1034" s="18">
        <f>VLOOKUP(A1034,'[2]BASE 2022'!$E$5:$AX$1380,37,0)</f>
        <v>44955</v>
      </c>
      <c r="I1034" s="20" t="s">
        <v>339</v>
      </c>
      <c r="J1034" s="35" t="s">
        <v>2788</v>
      </c>
      <c r="K1034" s="48">
        <v>0</v>
      </c>
      <c r="L1034" s="36">
        <v>0</v>
      </c>
      <c r="M1034" s="36"/>
      <c r="N1034" s="37">
        <v>153030689</v>
      </c>
      <c r="O1034" s="38">
        <v>0.80921052631578949</v>
      </c>
      <c r="P1034" s="22"/>
      <c r="Q1034" s="23"/>
      <c r="R1034" s="29"/>
    </row>
    <row r="1035" spans="1:18" ht="17.25" customHeight="1" x14ac:dyDescent="0.25">
      <c r="A1035" s="51">
        <v>1017</v>
      </c>
      <c r="B1035" s="17">
        <f>VLOOKUP(A1035,'[2]BASE 2022'!$E$5:$AX$1380,18,0)</f>
        <v>44796</v>
      </c>
      <c r="C1035" s="33">
        <f>VLOOKUP(A1035,'[2]BASE 2022'!$E$5:$AX$1380,28,0)</f>
        <v>44799</v>
      </c>
      <c r="D1035" s="26" t="str">
        <f>VLOOKUP(A1035,'[2]BASE 2022'!$E$5:$AX$1380,24,0)</f>
        <v>Prestación de Servicios Profesionales</v>
      </c>
      <c r="E1035" s="19" t="s">
        <v>1377</v>
      </c>
      <c r="F1035" s="19" t="s">
        <v>2646</v>
      </c>
      <c r="G1035" s="34">
        <v>32500000</v>
      </c>
      <c r="H1035" s="18">
        <f>VLOOKUP(A1035,'[2]BASE 2022'!$E$5:$AX$1380,37,0)</f>
        <v>45020</v>
      </c>
      <c r="I1035" s="20" t="s">
        <v>339</v>
      </c>
      <c r="J1035" s="35" t="s">
        <v>2789</v>
      </c>
      <c r="K1035" s="48">
        <v>1</v>
      </c>
      <c r="L1035" s="36">
        <v>14950000</v>
      </c>
      <c r="M1035" s="36"/>
      <c r="N1035" s="37">
        <v>47450000</v>
      </c>
      <c r="O1035" s="38">
        <v>0.57466063348416285</v>
      </c>
      <c r="P1035" s="22"/>
      <c r="Q1035" s="23"/>
      <c r="R1035" s="29"/>
    </row>
    <row r="1036" spans="1:18" ht="17.25" customHeight="1" x14ac:dyDescent="0.25">
      <c r="A1036" s="51">
        <v>1018</v>
      </c>
      <c r="B1036" s="17">
        <f>VLOOKUP(A1036,'[2]BASE 2022'!$E$5:$AX$1380,18,0)</f>
        <v>44797</v>
      </c>
      <c r="C1036" s="33">
        <f>VLOOKUP(A1036,'[2]BASE 2022'!$E$5:$AX$1380,28,0)</f>
        <v>44799</v>
      </c>
      <c r="D1036" s="26" t="str">
        <f>VLOOKUP(A1036,'[2]BASE 2022'!$E$5:$AX$1380,24,0)</f>
        <v>Prestación de Servicios Profesionales</v>
      </c>
      <c r="E1036" s="19" t="s">
        <v>2566</v>
      </c>
      <c r="F1036" s="19" t="s">
        <v>2647</v>
      </c>
      <c r="G1036" s="34">
        <v>43260000</v>
      </c>
      <c r="H1036" s="18">
        <f>VLOOKUP(A1036,'[2]BASE 2022'!$E$5:$AX$1380,37,0)</f>
        <v>44956</v>
      </c>
      <c r="I1036" s="20" t="s">
        <v>339</v>
      </c>
      <c r="J1036" s="35" t="s">
        <v>2790</v>
      </c>
      <c r="K1036" s="48">
        <v>1</v>
      </c>
      <c r="L1036" s="36">
        <v>12617500</v>
      </c>
      <c r="M1036" s="36"/>
      <c r="N1036" s="37">
        <v>55877500</v>
      </c>
      <c r="O1036" s="38">
        <v>0.80891719745222934</v>
      </c>
      <c r="P1036" s="22"/>
      <c r="Q1036" s="23"/>
      <c r="R1036" s="29"/>
    </row>
    <row r="1037" spans="1:18" ht="17.25" customHeight="1" x14ac:dyDescent="0.25">
      <c r="A1037" s="51">
        <v>1019</v>
      </c>
      <c r="B1037" s="17">
        <f>VLOOKUP(A1037,'[2]BASE 2022'!$E$5:$AX$1380,18,0)</f>
        <v>44797</v>
      </c>
      <c r="C1037" s="33">
        <f>VLOOKUP(A1037,'[2]BASE 2022'!$E$5:$AX$1380,28,0)</f>
        <v>44798</v>
      </c>
      <c r="D1037" s="26" t="str">
        <f>VLOOKUP(A1037,'[2]BASE 2022'!$E$5:$AX$1380,24,0)</f>
        <v>Prestación de Servicios Profesionales</v>
      </c>
      <c r="E1037" s="19" t="s">
        <v>2408</v>
      </c>
      <c r="F1037" s="19" t="s">
        <v>749</v>
      </c>
      <c r="G1037" s="34">
        <v>30127500</v>
      </c>
      <c r="H1037" s="18">
        <f>VLOOKUP(A1037,'[2]BASE 2022'!$E$5:$AX$1380,37,0)</f>
        <v>44935</v>
      </c>
      <c r="I1037" s="20" t="s">
        <v>339</v>
      </c>
      <c r="J1037" s="35" t="s">
        <v>2791</v>
      </c>
      <c r="K1037" s="48">
        <v>0</v>
      </c>
      <c r="L1037" s="36">
        <v>0</v>
      </c>
      <c r="M1037" s="36"/>
      <c r="N1037" s="37">
        <v>30127500</v>
      </c>
      <c r="O1037" s="38">
        <v>0.93430656934306566</v>
      </c>
      <c r="P1037" s="22"/>
      <c r="Q1037" s="23"/>
      <c r="R1037" s="29"/>
    </row>
    <row r="1038" spans="1:18" ht="17.25" customHeight="1" x14ac:dyDescent="0.25">
      <c r="A1038" s="51">
        <v>1020</v>
      </c>
      <c r="B1038" s="17">
        <f>VLOOKUP(A1038,'[2]BASE 2022'!$E$5:$AX$1380,18,0)</f>
        <v>44797</v>
      </c>
      <c r="C1038" s="33">
        <f>VLOOKUP(A1038,'[2]BASE 2022'!$E$5:$AX$1380,28,0)</f>
        <v>44799</v>
      </c>
      <c r="D1038" s="26" t="str">
        <f>VLOOKUP(A1038,'[2]BASE 2022'!$E$5:$AX$1380,24,0)</f>
        <v>Prestación de Servicios Profesionales</v>
      </c>
      <c r="E1038" s="19" t="s">
        <v>2567</v>
      </c>
      <c r="F1038" s="19" t="s">
        <v>2648</v>
      </c>
      <c r="G1038" s="34">
        <v>36500000</v>
      </c>
      <c r="H1038" s="18">
        <f>VLOOKUP(A1038,'[2]BASE 2022'!$E$5:$AX$1380,37,0)</f>
        <v>44951</v>
      </c>
      <c r="I1038" s="20" t="s">
        <v>339</v>
      </c>
      <c r="J1038" s="35" t="s">
        <v>2792</v>
      </c>
      <c r="K1038" s="48">
        <v>0</v>
      </c>
      <c r="L1038" s="36">
        <v>0</v>
      </c>
      <c r="M1038" s="36"/>
      <c r="N1038" s="37">
        <v>36500000</v>
      </c>
      <c r="O1038" s="38">
        <v>0.83552631578947367</v>
      </c>
      <c r="P1038" s="22"/>
      <c r="Q1038" s="23"/>
      <c r="R1038" s="29"/>
    </row>
    <row r="1039" spans="1:18" ht="17.25" customHeight="1" x14ac:dyDescent="0.25">
      <c r="A1039" s="51">
        <v>1021</v>
      </c>
      <c r="B1039" s="17">
        <f>VLOOKUP(A1039,'[2]BASE 2022'!$E$5:$AX$1380,18,0)</f>
        <v>44797</v>
      </c>
      <c r="C1039" s="33">
        <f>VLOOKUP(A1039,'[2]BASE 2022'!$E$5:$AX$1380,28,0)</f>
        <v>44799</v>
      </c>
      <c r="D1039" s="26" t="str">
        <f>VLOOKUP(A1039,'[2]BASE 2022'!$E$5:$AX$1380,24,0)</f>
        <v>Prestación de Servicios Profesionales</v>
      </c>
      <c r="E1039" s="19" t="s">
        <v>515</v>
      </c>
      <c r="F1039" s="19" t="s">
        <v>2649</v>
      </c>
      <c r="G1039" s="34">
        <v>28000000</v>
      </c>
      <c r="H1039" s="18">
        <f>VLOOKUP(A1039,'[2]BASE 2022'!$E$5:$AX$1380,37,0)</f>
        <v>44920</v>
      </c>
      <c r="I1039" s="20" t="s">
        <v>339</v>
      </c>
      <c r="J1039" s="35" t="s">
        <v>2793</v>
      </c>
      <c r="K1039" s="48">
        <v>0</v>
      </c>
      <c r="L1039" s="36">
        <v>0</v>
      </c>
      <c r="M1039" s="36"/>
      <c r="N1039" s="37">
        <v>28000000</v>
      </c>
      <c r="O1039" s="38">
        <v>1</v>
      </c>
      <c r="P1039" s="22"/>
      <c r="Q1039" s="23"/>
      <c r="R1039" s="29"/>
    </row>
    <row r="1040" spans="1:18" ht="17.25" customHeight="1" x14ac:dyDescent="0.25">
      <c r="A1040" s="51">
        <v>1022</v>
      </c>
      <c r="B1040" s="17">
        <f>VLOOKUP(A1040,'[2]BASE 2022'!$E$5:$AX$1380,18,0)</f>
        <v>44810</v>
      </c>
      <c r="C1040" s="33">
        <f>VLOOKUP(A1040,'[2]BASE 2022'!$E$5:$AX$1380,28,0)</f>
        <v>44811</v>
      </c>
      <c r="D1040" s="26" t="str">
        <f>VLOOKUP(A1040,'[2]BASE 2022'!$E$5:$AX$1380,24,0)</f>
        <v>Prestación de Servicios Profesionales</v>
      </c>
      <c r="E1040" s="19" t="s">
        <v>2568</v>
      </c>
      <c r="F1040" s="19" t="s">
        <v>3013</v>
      </c>
      <c r="G1040" s="34">
        <v>37260000</v>
      </c>
      <c r="H1040" s="18">
        <f>VLOOKUP(A1040,'[2]BASE 2022'!$E$5:$AX$1380,37,0)</f>
        <v>44973</v>
      </c>
      <c r="I1040" s="20" t="s">
        <v>339</v>
      </c>
      <c r="J1040" s="35" t="s">
        <v>2794</v>
      </c>
      <c r="K1040" s="48">
        <v>1</v>
      </c>
      <c r="L1040" s="36">
        <v>6900000</v>
      </c>
      <c r="M1040" s="36"/>
      <c r="N1040" s="37">
        <v>44160000</v>
      </c>
      <c r="O1040" s="38">
        <v>0.70987654320987659</v>
      </c>
      <c r="P1040" s="22"/>
      <c r="Q1040" s="23"/>
      <c r="R1040" s="29"/>
    </row>
    <row r="1041" spans="1:18" ht="17.25" customHeight="1" x14ac:dyDescent="0.25">
      <c r="A1041" s="51">
        <v>1023</v>
      </c>
      <c r="B1041" s="17">
        <f>VLOOKUP(A1041,'[2]BASE 2022'!$E$5:$AX$1380,18,0)</f>
        <v>44797</v>
      </c>
      <c r="C1041" s="33">
        <f>VLOOKUP(A1041,'[2]BASE 2022'!$E$5:$AX$1380,28,0)</f>
        <v>44799</v>
      </c>
      <c r="D1041" s="26" t="str">
        <f>VLOOKUP(A1041,'[2]BASE 2022'!$E$5:$AX$1380,24,0)</f>
        <v>Prestación de Servicios Profesionales</v>
      </c>
      <c r="E1041" s="19" t="s">
        <v>2569</v>
      </c>
      <c r="F1041" s="19" t="s">
        <v>2650</v>
      </c>
      <c r="G1041" s="34">
        <v>28840000</v>
      </c>
      <c r="H1041" s="18">
        <f>VLOOKUP(A1041,'[2]BASE 2022'!$E$5:$AX$1380,37,0)</f>
        <v>44951</v>
      </c>
      <c r="I1041" s="20" t="s">
        <v>339</v>
      </c>
      <c r="J1041" s="35" t="s">
        <v>2795</v>
      </c>
      <c r="K1041" s="48">
        <v>1</v>
      </c>
      <c r="L1041" s="36">
        <v>7210000</v>
      </c>
      <c r="M1041" s="36"/>
      <c r="N1041" s="37">
        <v>36050000</v>
      </c>
      <c r="O1041" s="38">
        <v>0.83552631578947367</v>
      </c>
      <c r="P1041" s="22"/>
      <c r="Q1041" s="23"/>
      <c r="R1041" s="29"/>
    </row>
    <row r="1042" spans="1:18" ht="17.25" customHeight="1" x14ac:dyDescent="0.25">
      <c r="A1042" s="51">
        <v>1024</v>
      </c>
      <c r="B1042" s="17">
        <f>VLOOKUP(A1042,'[2]BASE 2022'!$E$5:$AX$1380,18,0)</f>
        <v>44797</v>
      </c>
      <c r="C1042" s="33">
        <f>VLOOKUP(A1042,'[2]BASE 2022'!$E$5:$AX$1380,28,0)</f>
        <v>44798</v>
      </c>
      <c r="D1042" s="26" t="str">
        <f>VLOOKUP(A1042,'[2]BASE 2022'!$E$5:$AX$1380,24,0)</f>
        <v>Prestación de Servicios</v>
      </c>
      <c r="E1042" s="19" t="s">
        <v>2570</v>
      </c>
      <c r="F1042" s="19" t="s">
        <v>2651</v>
      </c>
      <c r="G1042" s="34">
        <v>72000000</v>
      </c>
      <c r="H1042" s="18">
        <f>VLOOKUP(A1042,'[2]BASE 2022'!$E$5:$AX$1380,37,0)</f>
        <v>44981</v>
      </c>
      <c r="I1042" s="20" t="s">
        <v>339</v>
      </c>
      <c r="J1042" s="35" t="s">
        <v>2796</v>
      </c>
      <c r="K1042" s="48">
        <v>0</v>
      </c>
      <c r="L1042" s="36">
        <v>0</v>
      </c>
      <c r="M1042" s="36"/>
      <c r="N1042" s="37">
        <v>72000000</v>
      </c>
      <c r="O1042" s="38">
        <v>0.69945355191256831</v>
      </c>
      <c r="P1042" s="22"/>
      <c r="Q1042" s="23"/>
      <c r="R1042" s="29"/>
    </row>
    <row r="1043" spans="1:18" ht="17.25" customHeight="1" x14ac:dyDescent="0.25">
      <c r="A1043" s="51">
        <v>1025</v>
      </c>
      <c r="B1043" s="17">
        <f>VLOOKUP(A1043,'[2]BASE 2022'!$E$5:$AX$1380,18,0)</f>
        <v>44797</v>
      </c>
      <c r="C1043" s="33">
        <f>VLOOKUP(A1043,'[2]BASE 2022'!$E$5:$AX$1380,28,0)</f>
        <v>44799</v>
      </c>
      <c r="D1043" s="26" t="str">
        <f>VLOOKUP(A1043,'[2]BASE 2022'!$E$5:$AX$1380,24,0)</f>
        <v>Prestación de Servicios Profesionales</v>
      </c>
      <c r="E1043" s="19" t="s">
        <v>2337</v>
      </c>
      <c r="F1043" s="19" t="s">
        <v>2652</v>
      </c>
      <c r="G1043" s="34">
        <v>28000000</v>
      </c>
      <c r="H1043" s="18">
        <f>VLOOKUP(A1043,'[2]BASE 2022'!$E$5:$AX$1380,37,0)</f>
        <v>44941</v>
      </c>
      <c r="I1043" s="20" t="s">
        <v>339</v>
      </c>
      <c r="J1043" s="35" t="s">
        <v>2797</v>
      </c>
      <c r="K1043" s="48">
        <v>0</v>
      </c>
      <c r="L1043" s="36">
        <v>0</v>
      </c>
      <c r="M1043" s="36"/>
      <c r="N1043" s="37">
        <v>28000000</v>
      </c>
      <c r="O1043" s="38">
        <v>0.89436619718309862</v>
      </c>
      <c r="P1043" s="22"/>
      <c r="Q1043" s="23"/>
      <c r="R1043" s="29"/>
    </row>
    <row r="1044" spans="1:18" ht="17.25" customHeight="1" x14ac:dyDescent="0.25">
      <c r="A1044" s="51">
        <v>1026</v>
      </c>
      <c r="B1044" s="17">
        <f>VLOOKUP(A1044,'[2]BASE 2022'!$E$5:$AX$1380,18,0)</f>
        <v>44798</v>
      </c>
      <c r="C1044" s="33">
        <f>VLOOKUP(A1044,'[2]BASE 2022'!$E$5:$AX$1380,28,0)</f>
        <v>44802</v>
      </c>
      <c r="D1044" s="26" t="str">
        <f>VLOOKUP(A1044,'[2]BASE 2022'!$E$5:$AX$1380,24,0)</f>
        <v>Prestación de Servicios Profesionales</v>
      </c>
      <c r="E1044" s="19" t="s">
        <v>2571</v>
      </c>
      <c r="F1044" s="19" t="s">
        <v>2653</v>
      </c>
      <c r="G1044" s="34">
        <v>28383333</v>
      </c>
      <c r="H1044" s="18">
        <f>VLOOKUP(A1044,'[2]BASE 2022'!$E$5:$AX$1380,37,0)</f>
        <v>44935</v>
      </c>
      <c r="I1044" s="20" t="s">
        <v>339</v>
      </c>
      <c r="J1044" s="35" t="s">
        <v>2798</v>
      </c>
      <c r="K1044" s="48">
        <v>0</v>
      </c>
      <c r="L1044" s="36">
        <v>0</v>
      </c>
      <c r="M1044" s="36"/>
      <c r="N1044" s="37">
        <v>28383333</v>
      </c>
      <c r="O1044" s="38">
        <v>0.93233082706766912</v>
      </c>
      <c r="P1044" s="22"/>
      <c r="Q1044" s="23"/>
      <c r="R1044" s="29"/>
    </row>
    <row r="1045" spans="1:18" ht="17.25" customHeight="1" x14ac:dyDescent="0.25">
      <c r="A1045" s="51">
        <v>1027</v>
      </c>
      <c r="B1045" s="17">
        <f>VLOOKUP(A1045,'[2]BASE 2022'!$E$5:$AX$1380,18,0)</f>
        <v>44809</v>
      </c>
      <c r="C1045" s="33">
        <f>VLOOKUP(A1045,'[2]BASE 2022'!$E$5:$AX$1380,28,0)</f>
        <v>44811</v>
      </c>
      <c r="D1045" s="26" t="str">
        <f>VLOOKUP(A1045,'[2]BASE 2022'!$E$5:$AX$1380,24,0)</f>
        <v>Prestación de Servicios Profesionales</v>
      </c>
      <c r="E1045" s="19" t="s">
        <v>2574</v>
      </c>
      <c r="F1045" s="19" t="s">
        <v>2656</v>
      </c>
      <c r="G1045" s="34">
        <v>26780000</v>
      </c>
      <c r="H1045" s="18">
        <f>VLOOKUP(A1045,'[2]BASE 2022'!$E$5:$AX$1380,37,0)</f>
        <v>44926</v>
      </c>
      <c r="I1045" s="20" t="s">
        <v>339</v>
      </c>
      <c r="J1045" s="35" t="s">
        <v>2802</v>
      </c>
      <c r="K1045" s="48">
        <v>0</v>
      </c>
      <c r="L1045" s="36">
        <v>0</v>
      </c>
      <c r="M1045" s="36"/>
      <c r="N1045" s="37">
        <v>26780000</v>
      </c>
      <c r="O1045" s="38">
        <v>1</v>
      </c>
      <c r="P1045" s="22"/>
      <c r="Q1045" s="23"/>
      <c r="R1045" s="29"/>
    </row>
    <row r="1046" spans="1:18" ht="17.25" customHeight="1" x14ac:dyDescent="0.25">
      <c r="A1046" s="51">
        <v>1028</v>
      </c>
      <c r="B1046" s="17">
        <f>VLOOKUP(A1046,'[2]BASE 2022'!$E$5:$AX$1380,18,0)</f>
        <v>44818</v>
      </c>
      <c r="C1046" s="33">
        <f>VLOOKUP(A1046,'[2]BASE 2022'!$E$5:$AX$1380,28,0)</f>
        <v>44823</v>
      </c>
      <c r="D1046" s="26" t="str">
        <f>VLOOKUP(A1046,'[2]BASE 2022'!$E$5:$AX$1380,24,0)</f>
        <v>Prestación de Servicios Profesionales</v>
      </c>
      <c r="E1046" s="19" t="s">
        <v>2575</v>
      </c>
      <c r="F1046" s="19" t="s">
        <v>2657</v>
      </c>
      <c r="G1046" s="34">
        <v>22750000</v>
      </c>
      <c r="H1046" s="18">
        <f>VLOOKUP(A1046,'[2]BASE 2022'!$E$5:$AX$1380,37,0)</f>
        <v>44929</v>
      </c>
      <c r="I1046" s="20" t="s">
        <v>339</v>
      </c>
      <c r="J1046" s="35" t="s">
        <v>2803</v>
      </c>
      <c r="K1046" s="48">
        <v>0</v>
      </c>
      <c r="L1046" s="36">
        <v>0</v>
      </c>
      <c r="M1046" s="36"/>
      <c r="N1046" s="37">
        <v>22750000</v>
      </c>
      <c r="O1046" s="38">
        <v>0.97169811320754718</v>
      </c>
      <c r="P1046" s="22"/>
      <c r="Q1046" s="23"/>
      <c r="R1046" s="29"/>
    </row>
    <row r="1047" spans="1:18" ht="17.25" customHeight="1" x14ac:dyDescent="0.25">
      <c r="A1047" s="51">
        <v>1029</v>
      </c>
      <c r="B1047" s="17">
        <f>VLOOKUP(A1047,'[2]BASE 2022'!$E$5:$AX$1380,18,0)</f>
        <v>44803</v>
      </c>
      <c r="C1047" s="33">
        <f>VLOOKUP(A1047,'[2]BASE 2022'!$E$5:$AX$1380,28,0)</f>
        <v>44805</v>
      </c>
      <c r="D1047" s="26" t="str">
        <f>VLOOKUP(A1047,'[2]BASE 2022'!$E$5:$AX$1380,24,0)</f>
        <v>Prestación de Servicios Profesionales</v>
      </c>
      <c r="E1047" s="19" t="s">
        <v>2576</v>
      </c>
      <c r="F1047" s="19" t="s">
        <v>2658</v>
      </c>
      <c r="G1047" s="34">
        <v>28350000</v>
      </c>
      <c r="H1047" s="18">
        <f>VLOOKUP(A1047,'[2]BASE 2022'!$E$5:$AX$1380,37,0)</f>
        <v>44910</v>
      </c>
      <c r="I1047" s="20" t="s">
        <v>339</v>
      </c>
      <c r="J1047" s="35" t="s">
        <v>2804</v>
      </c>
      <c r="K1047" s="48">
        <v>0</v>
      </c>
      <c r="L1047" s="36">
        <v>0</v>
      </c>
      <c r="M1047" s="36"/>
      <c r="N1047" s="37">
        <v>28350000</v>
      </c>
      <c r="O1047" s="38">
        <v>1</v>
      </c>
      <c r="P1047" s="22"/>
      <c r="Q1047" s="23"/>
      <c r="R1047" s="29"/>
    </row>
    <row r="1048" spans="1:18" ht="17.25" customHeight="1" x14ac:dyDescent="0.25">
      <c r="A1048" s="51">
        <v>1030</v>
      </c>
      <c r="B1048" s="17">
        <f>VLOOKUP(A1048,'[2]BASE 2022'!$E$5:$AX$1380,18,0)</f>
        <v>44804</v>
      </c>
      <c r="C1048" s="33">
        <f>VLOOKUP(A1048,'[2]BASE 2022'!$E$5:$AX$1380,28,0)</f>
        <v>44806</v>
      </c>
      <c r="D1048" s="26" t="str">
        <f>VLOOKUP(A1048,'[2]BASE 2022'!$E$5:$AX$1380,24,0)</f>
        <v>Prestación de Servicios  de Apoyo a la Gestión</v>
      </c>
      <c r="E1048" s="19" t="s">
        <v>425</v>
      </c>
      <c r="F1048" s="19" t="s">
        <v>1124</v>
      </c>
      <c r="G1048" s="34">
        <v>20160000</v>
      </c>
      <c r="H1048" s="18">
        <f>VLOOKUP(A1048,'[2]BASE 2022'!$E$5:$AX$1380,37,0)</f>
        <v>44976</v>
      </c>
      <c r="I1048" s="20" t="s">
        <v>339</v>
      </c>
      <c r="J1048" s="35" t="s">
        <v>2805</v>
      </c>
      <c r="K1048" s="48">
        <v>0</v>
      </c>
      <c r="L1048" s="36">
        <v>0</v>
      </c>
      <c r="M1048" s="36"/>
      <c r="N1048" s="37">
        <v>20160000</v>
      </c>
      <c r="O1048" s="38">
        <v>0.70588235294117652</v>
      </c>
      <c r="P1048" s="22"/>
      <c r="Q1048" s="23"/>
      <c r="R1048" s="29"/>
    </row>
    <row r="1049" spans="1:18" ht="17.25" customHeight="1" x14ac:dyDescent="0.25">
      <c r="A1049" s="51">
        <v>1031</v>
      </c>
      <c r="B1049" s="17">
        <f>VLOOKUP(A1049,'[2]BASE 2022'!$E$5:$AX$1380,18,0)</f>
        <v>44806</v>
      </c>
      <c r="C1049" s="33">
        <f>VLOOKUP(A1049,'[2]BASE 2022'!$E$5:$AX$1380,28,0)</f>
        <v>44809</v>
      </c>
      <c r="D1049" s="26" t="str">
        <f>VLOOKUP(A1049,'[2]BASE 2022'!$E$5:$AX$1380,24,0)</f>
        <v>Prestación de Servicios Profesionales</v>
      </c>
      <c r="E1049" s="19" t="s">
        <v>2577</v>
      </c>
      <c r="F1049" s="19" t="s">
        <v>2659</v>
      </c>
      <c r="G1049" s="34">
        <v>35200000</v>
      </c>
      <c r="H1049" s="18">
        <f>VLOOKUP(A1049,'[2]BASE 2022'!$E$5:$AX$1380,37,0)</f>
        <v>44930</v>
      </c>
      <c r="I1049" s="20" t="s">
        <v>339</v>
      </c>
      <c r="J1049" s="35" t="s">
        <v>2806</v>
      </c>
      <c r="K1049" s="48">
        <v>0</v>
      </c>
      <c r="L1049" s="36">
        <v>0</v>
      </c>
      <c r="M1049" s="36"/>
      <c r="N1049" s="37">
        <v>35200000</v>
      </c>
      <c r="O1049" s="38">
        <v>0.96694214876033058</v>
      </c>
      <c r="P1049" s="22"/>
      <c r="Q1049" s="23"/>
      <c r="R1049" s="29"/>
    </row>
    <row r="1050" spans="1:18" ht="17.25" customHeight="1" x14ac:dyDescent="0.25">
      <c r="A1050" s="51">
        <v>1032</v>
      </c>
      <c r="B1050" s="17">
        <f>VLOOKUP(A1050,'[2]BASE 2022'!$E$5:$AX$1380,18,0)</f>
        <v>44809</v>
      </c>
      <c r="C1050" s="33">
        <f>VLOOKUP(A1050,'[2]BASE 2022'!$E$5:$AX$1380,28,0)</f>
        <v>44810</v>
      </c>
      <c r="D1050" s="26" t="str">
        <f>VLOOKUP(A1050,'[2]BASE 2022'!$E$5:$AX$1380,24,0)</f>
        <v>Prestación de Servicios Profesionales</v>
      </c>
      <c r="E1050" s="19" t="s">
        <v>2578</v>
      </c>
      <c r="F1050" s="19" t="s">
        <v>3014</v>
      </c>
      <c r="G1050" s="34">
        <v>21200000</v>
      </c>
      <c r="H1050" s="18">
        <f>VLOOKUP(A1050,'[2]BASE 2022'!$E$5:$AX$1380,37,0)</f>
        <v>44931</v>
      </c>
      <c r="I1050" s="20" t="s">
        <v>339</v>
      </c>
      <c r="J1050" s="35" t="s">
        <v>2807</v>
      </c>
      <c r="K1050" s="48">
        <v>0</v>
      </c>
      <c r="L1050" s="36">
        <v>0</v>
      </c>
      <c r="M1050" s="36"/>
      <c r="N1050" s="37">
        <v>21200000</v>
      </c>
      <c r="O1050" s="38">
        <v>0.95867768595041325</v>
      </c>
      <c r="P1050" s="22"/>
      <c r="Q1050" s="23"/>
      <c r="R1050" s="29"/>
    </row>
    <row r="1051" spans="1:18" ht="17.25" customHeight="1" x14ac:dyDescent="0.25">
      <c r="A1051" s="51">
        <v>1033</v>
      </c>
      <c r="B1051" s="17">
        <f>VLOOKUP(A1051,'[2]BASE 2022'!$E$5:$AX$1380,18,0)</f>
        <v>44809</v>
      </c>
      <c r="C1051" s="33">
        <f>VLOOKUP(A1051,'[2]BASE 2022'!$E$5:$AX$1380,28,0)</f>
        <v>44811</v>
      </c>
      <c r="D1051" s="26" t="str">
        <f>VLOOKUP(A1051,'[2]BASE 2022'!$E$5:$AX$1380,24,0)</f>
        <v>Prestación de Servicios Profesionales</v>
      </c>
      <c r="E1051" s="19" t="s">
        <v>2334</v>
      </c>
      <c r="F1051" s="19" t="s">
        <v>2660</v>
      </c>
      <c r="G1051" s="34">
        <v>31266667</v>
      </c>
      <c r="H1051" s="18">
        <f>VLOOKUP(A1051,'[2]BASE 2022'!$E$5:$AX$1380,37,0)</f>
        <v>44952</v>
      </c>
      <c r="I1051" s="20" t="s">
        <v>339</v>
      </c>
      <c r="J1051" s="35" t="s">
        <v>2808</v>
      </c>
      <c r="K1051" s="48">
        <v>0</v>
      </c>
      <c r="L1051" s="36">
        <v>0</v>
      </c>
      <c r="M1051" s="36"/>
      <c r="N1051" s="37">
        <v>31266667</v>
      </c>
      <c r="O1051" s="38">
        <v>0.81560283687943258</v>
      </c>
      <c r="P1051" s="22"/>
      <c r="Q1051" s="23"/>
      <c r="R1051" s="29"/>
    </row>
    <row r="1052" spans="1:18" ht="17.25" customHeight="1" x14ac:dyDescent="0.25">
      <c r="A1052" s="51">
        <v>1034</v>
      </c>
      <c r="B1052" s="17">
        <f>VLOOKUP(A1052,'[2]BASE 2022'!$E$5:$AX$1380,18,0)</f>
        <v>44809</v>
      </c>
      <c r="C1052" s="33">
        <f>VLOOKUP(A1052,'[2]BASE 2022'!$E$5:$AX$1380,28,0)</f>
        <v>44812</v>
      </c>
      <c r="D1052" s="26" t="str">
        <f>VLOOKUP(A1052,'[2]BASE 2022'!$E$5:$AX$1380,24,0)</f>
        <v>Prestación de Servicios Profesionales</v>
      </c>
      <c r="E1052" s="19" t="s">
        <v>2579</v>
      </c>
      <c r="F1052" s="19" t="s">
        <v>3015</v>
      </c>
      <c r="G1052" s="34">
        <v>30000000</v>
      </c>
      <c r="H1052" s="18">
        <f>VLOOKUP(A1052,'[2]BASE 2022'!$E$5:$AX$1380,37,0)</f>
        <v>44933</v>
      </c>
      <c r="I1052" s="20" t="s">
        <v>339</v>
      </c>
      <c r="J1052" s="35" t="s">
        <v>2809</v>
      </c>
      <c r="K1052" s="48">
        <v>0</v>
      </c>
      <c r="L1052" s="36">
        <v>0</v>
      </c>
      <c r="M1052" s="36"/>
      <c r="N1052" s="37">
        <v>30000000</v>
      </c>
      <c r="O1052" s="38">
        <v>0.94214876033057848</v>
      </c>
      <c r="P1052" s="22"/>
      <c r="Q1052" s="23"/>
      <c r="R1052" s="29"/>
    </row>
    <row r="1053" spans="1:18" ht="17.25" customHeight="1" x14ac:dyDescent="0.25">
      <c r="A1053" s="51">
        <v>1035</v>
      </c>
      <c r="B1053" s="17">
        <f>VLOOKUP(A1053,'[2]BASE 2022'!$E$5:$AX$1380,18,0)</f>
        <v>44810</v>
      </c>
      <c r="C1053" s="33">
        <f>VLOOKUP(A1053,'[2]BASE 2022'!$E$5:$AX$1380,28,0)</f>
        <v>44811</v>
      </c>
      <c r="D1053" s="26" t="str">
        <f>VLOOKUP(A1053,'[2]BASE 2022'!$E$5:$AX$1380,24,0)</f>
        <v>Prestación de Servicios Profesionales</v>
      </c>
      <c r="E1053" s="19" t="s">
        <v>2580</v>
      </c>
      <c r="F1053" s="19" t="s">
        <v>3016</v>
      </c>
      <c r="G1053" s="34">
        <v>7210000</v>
      </c>
      <c r="H1053" s="18">
        <f>VLOOKUP(A1053,'[2]BASE 2022'!$E$5:$AX$1380,37,0)</f>
        <v>44834</v>
      </c>
      <c r="I1053" s="20" t="s">
        <v>339</v>
      </c>
      <c r="J1053" s="35" t="s">
        <v>2810</v>
      </c>
      <c r="K1053" s="48">
        <v>0</v>
      </c>
      <c r="L1053" s="36">
        <v>0</v>
      </c>
      <c r="M1053" s="36">
        <v>1442000</v>
      </c>
      <c r="N1053" s="37">
        <v>5768000</v>
      </c>
      <c r="O1053" s="38">
        <v>1</v>
      </c>
      <c r="P1053" s="22"/>
      <c r="Q1053" s="23"/>
      <c r="R1053" s="29"/>
    </row>
    <row r="1054" spans="1:18" ht="17.25" customHeight="1" x14ac:dyDescent="0.25">
      <c r="A1054" s="51">
        <v>1036</v>
      </c>
      <c r="B1054" s="17">
        <f>VLOOKUP(A1054,'[2]BASE 2022'!$E$5:$AX$1380,18,0)</f>
        <v>44832</v>
      </c>
      <c r="C1054" s="33">
        <f>VLOOKUP(A1054,'[2]BASE 2022'!$E$5:$AX$1380,28,0)</f>
        <v>44834</v>
      </c>
      <c r="D1054" s="26" t="str">
        <f>VLOOKUP(A1054,'[2]BASE 2022'!$E$5:$AX$1380,24,0)</f>
        <v>Prestación de Servicios  de Apoyo a la Gestión</v>
      </c>
      <c r="E1054" s="19" t="s">
        <v>1375</v>
      </c>
      <c r="F1054" s="19" t="s">
        <v>2661</v>
      </c>
      <c r="G1054" s="34">
        <v>13108467</v>
      </c>
      <c r="H1054" s="18">
        <f>VLOOKUP(A1054,'[2]BASE 2022'!$E$5:$AX$1380,37,0)</f>
        <v>44997</v>
      </c>
      <c r="I1054" s="20" t="s">
        <v>339</v>
      </c>
      <c r="J1054" s="35" t="s">
        <v>2811</v>
      </c>
      <c r="K1054" s="48">
        <v>1</v>
      </c>
      <c r="L1054" s="36">
        <v>5471360</v>
      </c>
      <c r="M1054" s="36"/>
      <c r="N1054" s="37">
        <v>18579827</v>
      </c>
      <c r="O1054" s="38">
        <v>0.56441717791411039</v>
      </c>
      <c r="P1054" s="22"/>
      <c r="Q1054" s="23"/>
      <c r="R1054" s="29"/>
    </row>
    <row r="1055" spans="1:18" ht="17.25" customHeight="1" x14ac:dyDescent="0.25">
      <c r="A1055" s="51">
        <v>1037</v>
      </c>
      <c r="B1055" s="17">
        <f>VLOOKUP(A1055,'[2]BASE 2022'!$E$5:$AX$1380,18,0)</f>
        <v>44812</v>
      </c>
      <c r="C1055" s="33">
        <f>VLOOKUP(A1055,'[2]BASE 2022'!$E$5:$AX$1380,28,0)</f>
        <v>44813</v>
      </c>
      <c r="D1055" s="26" t="str">
        <f>VLOOKUP(A1055,'[2]BASE 2022'!$E$5:$AX$1380,24,0)</f>
        <v>Prestación de Servicios Profesionales</v>
      </c>
      <c r="E1055" s="19" t="s">
        <v>2581</v>
      </c>
      <c r="F1055" s="19" t="s">
        <v>3017</v>
      </c>
      <c r="G1055" s="34">
        <v>23980000</v>
      </c>
      <c r="H1055" s="18">
        <f>VLOOKUP(A1055,'[2]BASE 2022'!$E$5:$AX$1380,37,0)</f>
        <v>44922</v>
      </c>
      <c r="I1055" s="20" t="s">
        <v>339</v>
      </c>
      <c r="J1055" s="35" t="s">
        <v>2812</v>
      </c>
      <c r="K1055" s="48">
        <v>0</v>
      </c>
      <c r="L1055" s="36">
        <v>0</v>
      </c>
      <c r="M1055" s="36"/>
      <c r="N1055" s="37">
        <v>23980000</v>
      </c>
      <c r="O1055" s="38">
        <v>1</v>
      </c>
      <c r="P1055" s="22"/>
      <c r="Q1055" s="23"/>
      <c r="R1055" s="29"/>
    </row>
    <row r="1056" spans="1:18" ht="17.25" customHeight="1" x14ac:dyDescent="0.25">
      <c r="A1056" s="51">
        <v>1038</v>
      </c>
      <c r="B1056" s="17">
        <f>VLOOKUP(A1056,'[2]BASE 2022'!$E$5:$AX$1380,18,0)</f>
        <v>44812</v>
      </c>
      <c r="C1056" s="33">
        <f>VLOOKUP(A1056,'[2]BASE 2022'!$E$5:$AX$1380,28,0)</f>
        <v>44813</v>
      </c>
      <c r="D1056" s="26" t="str">
        <f>VLOOKUP(A1056,'[2]BASE 2022'!$E$5:$AX$1380,24,0)</f>
        <v>Prestación de Servicios Profesionales</v>
      </c>
      <c r="E1056" s="19" t="s">
        <v>2582</v>
      </c>
      <c r="F1056" s="19" t="s">
        <v>3018</v>
      </c>
      <c r="G1056" s="34">
        <v>25433333</v>
      </c>
      <c r="H1056" s="18">
        <f>VLOOKUP(A1056,'[2]BASE 2022'!$E$5:$AX$1380,37,0)</f>
        <v>44922</v>
      </c>
      <c r="I1056" s="20" t="s">
        <v>339</v>
      </c>
      <c r="J1056" s="35" t="s">
        <v>2813</v>
      </c>
      <c r="K1056" s="48">
        <v>0</v>
      </c>
      <c r="L1056" s="36">
        <v>0</v>
      </c>
      <c r="M1056" s="36"/>
      <c r="N1056" s="37">
        <v>25433333</v>
      </c>
      <c r="O1056" s="38">
        <v>1</v>
      </c>
      <c r="P1056" s="22"/>
      <c r="Q1056" s="23"/>
      <c r="R1056" s="29"/>
    </row>
    <row r="1057" spans="1:18" ht="17.25" customHeight="1" x14ac:dyDescent="0.25">
      <c r="A1057" s="51">
        <v>1039</v>
      </c>
      <c r="B1057" s="17">
        <f>VLOOKUP(A1057,'[2]BASE 2022'!$E$5:$AX$1380,18,0)</f>
        <v>44813</v>
      </c>
      <c r="C1057" s="33">
        <f>VLOOKUP(A1057,'[2]BASE 2022'!$E$5:$AX$1380,28,0)</f>
        <v>44820</v>
      </c>
      <c r="D1057" s="26" t="str">
        <f>VLOOKUP(A1057,'[2]BASE 2022'!$E$5:$AX$1380,24,0)</f>
        <v>Prestación de Servicios Profesionales</v>
      </c>
      <c r="E1057" s="19" t="s">
        <v>2583</v>
      </c>
      <c r="F1057" s="19" t="s">
        <v>3019</v>
      </c>
      <c r="G1057" s="34">
        <v>33600000</v>
      </c>
      <c r="H1057" s="18">
        <f>VLOOKUP(A1057,'[2]BASE 2022'!$E$5:$AX$1380,37,0)</f>
        <v>44979</v>
      </c>
      <c r="I1057" s="20" t="s">
        <v>339</v>
      </c>
      <c r="J1057" s="35" t="s">
        <v>2814</v>
      </c>
      <c r="K1057" s="48">
        <v>1</v>
      </c>
      <c r="L1057" s="36">
        <v>13500000</v>
      </c>
      <c r="M1057" s="36"/>
      <c r="N1057" s="37">
        <v>47100000</v>
      </c>
      <c r="O1057" s="38">
        <v>0.66666666666666663</v>
      </c>
      <c r="P1057" s="22"/>
      <c r="Q1057" s="23"/>
      <c r="R1057" s="29"/>
    </row>
    <row r="1058" spans="1:18" ht="17.25" customHeight="1" x14ac:dyDescent="0.25">
      <c r="A1058" s="51">
        <v>1040</v>
      </c>
      <c r="B1058" s="17">
        <f>VLOOKUP(A1058,'[2]BASE 2022'!$E$5:$AX$1380,18,0)</f>
        <v>44813</v>
      </c>
      <c r="C1058" s="33">
        <f>VLOOKUP(A1058,'[2]BASE 2022'!$E$5:$AX$1380,28,0)</f>
        <v>44816</v>
      </c>
      <c r="D1058" s="26" t="str">
        <f>VLOOKUP(A1058,'[2]BASE 2022'!$E$5:$AX$1380,24,0)</f>
        <v>Prestación de Servicios Profesionales</v>
      </c>
      <c r="E1058" s="19" t="s">
        <v>2584</v>
      </c>
      <c r="F1058" s="19" t="s">
        <v>3020</v>
      </c>
      <c r="G1058" s="34">
        <v>24640000</v>
      </c>
      <c r="H1058" s="18">
        <f>VLOOKUP(A1058,'[2]BASE 2022'!$E$5:$AX$1380,37,0)</f>
        <v>44975</v>
      </c>
      <c r="I1058" s="20" t="s">
        <v>339</v>
      </c>
      <c r="J1058" s="35" t="s">
        <v>2815</v>
      </c>
      <c r="K1058" s="48">
        <v>1</v>
      </c>
      <c r="L1058" s="36">
        <v>9900000</v>
      </c>
      <c r="M1058" s="36"/>
      <c r="N1058" s="37">
        <v>34540000</v>
      </c>
      <c r="O1058" s="38">
        <v>0.69182389937106914</v>
      </c>
      <c r="P1058" s="22"/>
      <c r="Q1058" s="23"/>
      <c r="R1058" s="29"/>
    </row>
    <row r="1059" spans="1:18" ht="17.25" customHeight="1" x14ac:dyDescent="0.25">
      <c r="A1059" s="51">
        <v>1041</v>
      </c>
      <c r="B1059" s="17">
        <f>VLOOKUP(A1059,'[2]BASE 2022'!$E$5:$AX$1380,18,0)</f>
        <v>44820</v>
      </c>
      <c r="C1059" s="33">
        <f>VLOOKUP(A1059,'[2]BASE 2022'!$E$5:$AX$1380,28,0)</f>
        <v>44834</v>
      </c>
      <c r="D1059" s="26" t="str">
        <f>VLOOKUP(A1059,'[2]BASE 2022'!$E$5:$AX$1380,24,0)</f>
        <v>Interadministrativo</v>
      </c>
      <c r="E1059" s="19" t="s">
        <v>323</v>
      </c>
      <c r="F1059" s="19" t="s">
        <v>2662</v>
      </c>
      <c r="G1059" s="34">
        <v>418913082</v>
      </c>
      <c r="H1059" s="18">
        <f>VLOOKUP(A1059,'[2]BASE 2022'!$E$5:$AX$1380,37,0)</f>
        <v>45000</v>
      </c>
      <c r="I1059" s="20" t="s">
        <v>339</v>
      </c>
      <c r="J1059" s="35" t="s">
        <v>2816</v>
      </c>
      <c r="K1059" s="48">
        <v>0</v>
      </c>
      <c r="L1059" s="36">
        <v>0</v>
      </c>
      <c r="M1059" s="36"/>
      <c r="N1059" s="37">
        <v>418913082</v>
      </c>
      <c r="O1059" s="38">
        <v>0.55421686746987953</v>
      </c>
      <c r="P1059" s="22"/>
      <c r="Q1059" s="23"/>
      <c r="R1059" s="29"/>
    </row>
    <row r="1060" spans="1:18" ht="17.25" customHeight="1" x14ac:dyDescent="0.25">
      <c r="A1060" s="51">
        <v>1042</v>
      </c>
      <c r="B1060" s="17">
        <f>VLOOKUP(A1060,'[2]BASE 2022'!$E$5:$AX$1380,18,0)</f>
        <v>44813</v>
      </c>
      <c r="C1060" s="33">
        <f>VLOOKUP(A1060,'[2]BASE 2022'!$E$5:$AX$1380,28,0)</f>
        <v>44817</v>
      </c>
      <c r="D1060" s="26" t="str">
        <f>VLOOKUP(A1060,'[2]BASE 2022'!$E$5:$AX$1380,24,0)</f>
        <v>Prestación de Servicios Profesionales</v>
      </c>
      <c r="E1060" s="19" t="s">
        <v>2585</v>
      </c>
      <c r="F1060" s="19" t="s">
        <v>3021</v>
      </c>
      <c r="G1060" s="34">
        <v>35000000</v>
      </c>
      <c r="H1060" s="18">
        <f>VLOOKUP(A1060,'[2]BASE 2022'!$E$5:$AX$1380,37,0)</f>
        <v>44922</v>
      </c>
      <c r="I1060" s="20" t="s">
        <v>339</v>
      </c>
      <c r="J1060" s="35" t="s">
        <v>2817</v>
      </c>
      <c r="K1060" s="48">
        <v>0</v>
      </c>
      <c r="L1060" s="36">
        <v>0</v>
      </c>
      <c r="M1060" s="36"/>
      <c r="N1060" s="37">
        <v>35000000</v>
      </c>
      <c r="O1060" s="38">
        <v>1</v>
      </c>
      <c r="P1060" s="22"/>
      <c r="Q1060" s="23"/>
      <c r="R1060" s="29"/>
    </row>
    <row r="1061" spans="1:18" ht="17.25" customHeight="1" x14ac:dyDescent="0.25">
      <c r="A1061" s="51">
        <v>1043</v>
      </c>
      <c r="B1061" s="17">
        <f>VLOOKUP(A1061,'[2]BASE 2022'!$E$5:$AX$1380,18,0)</f>
        <v>44816</v>
      </c>
      <c r="C1061" s="33">
        <f>VLOOKUP(A1061,'[2]BASE 2022'!$E$5:$AX$1380,28,0)</f>
        <v>44819</v>
      </c>
      <c r="D1061" s="26" t="str">
        <f>VLOOKUP(A1061,'[2]BASE 2022'!$E$5:$AX$1380,24,0)</f>
        <v>Prestación de Servicios  de Apoyo a la Gestión</v>
      </c>
      <c r="E1061" s="19" t="s">
        <v>2586</v>
      </c>
      <c r="F1061" s="19" t="s">
        <v>3022</v>
      </c>
      <c r="G1061" s="34">
        <v>12950000</v>
      </c>
      <c r="H1061" s="18">
        <f>VLOOKUP(A1061,'[2]BASE 2022'!$E$5:$AX$1380,37,0)</f>
        <v>44924</v>
      </c>
      <c r="I1061" s="20" t="s">
        <v>339</v>
      </c>
      <c r="J1061" s="35" t="s">
        <v>2818</v>
      </c>
      <c r="K1061" s="48">
        <v>0</v>
      </c>
      <c r="L1061" s="36">
        <v>0</v>
      </c>
      <c r="M1061" s="36"/>
      <c r="N1061" s="37">
        <v>12950000</v>
      </c>
      <c r="O1061" s="38">
        <v>1</v>
      </c>
      <c r="P1061" s="22"/>
      <c r="Q1061" s="23"/>
      <c r="R1061" s="29"/>
    </row>
    <row r="1062" spans="1:18" ht="17.25" customHeight="1" x14ac:dyDescent="0.25">
      <c r="A1062" s="51">
        <v>1044</v>
      </c>
      <c r="B1062" s="17">
        <f>VLOOKUP(A1062,'[2]BASE 2022'!$E$5:$AX$1380,18,0)</f>
        <v>44816</v>
      </c>
      <c r="C1062" s="33">
        <f>VLOOKUP(A1062,'[2]BASE 2022'!$E$5:$AX$1380,28,0)</f>
        <v>44820</v>
      </c>
      <c r="D1062" s="26" t="str">
        <f>VLOOKUP(A1062,'[2]BASE 2022'!$E$5:$AX$1380,24,0)</f>
        <v>Prestación de Servicios Profesionales</v>
      </c>
      <c r="E1062" s="19" t="s">
        <v>2587</v>
      </c>
      <c r="F1062" s="19" t="s">
        <v>3023</v>
      </c>
      <c r="G1062" s="34">
        <v>18550000</v>
      </c>
      <c r="H1062" s="18">
        <f>VLOOKUP(A1062,'[2]BASE 2022'!$E$5:$AX$1380,37,0)</f>
        <v>44925</v>
      </c>
      <c r="I1062" s="20" t="s">
        <v>339</v>
      </c>
      <c r="J1062" s="35" t="s">
        <v>2819</v>
      </c>
      <c r="K1062" s="48">
        <v>0</v>
      </c>
      <c r="L1062" s="36">
        <v>0</v>
      </c>
      <c r="M1062" s="36"/>
      <c r="N1062" s="37">
        <v>18550000</v>
      </c>
      <c r="O1062" s="38">
        <v>1</v>
      </c>
      <c r="P1062" s="22"/>
      <c r="Q1062" s="23"/>
      <c r="R1062" s="29"/>
    </row>
    <row r="1063" spans="1:18" ht="17.25" customHeight="1" x14ac:dyDescent="0.25">
      <c r="A1063" s="51">
        <v>1045</v>
      </c>
      <c r="B1063" s="17">
        <f>VLOOKUP(A1063,'[2]BASE 2022'!$E$5:$AX$1380,18,0)</f>
        <v>44819</v>
      </c>
      <c r="C1063" s="33">
        <f>VLOOKUP(A1063,'[2]BASE 2022'!$E$5:$AX$1380,28,0)</f>
        <v>44844</v>
      </c>
      <c r="D1063" s="26" t="str">
        <f>VLOOKUP(A1063,'[2]BASE 2022'!$E$5:$AX$1380,24,0)</f>
        <v>Obra</v>
      </c>
      <c r="E1063" s="19" t="s">
        <v>2588</v>
      </c>
      <c r="F1063" s="19" t="s">
        <v>2663</v>
      </c>
      <c r="G1063" s="34">
        <v>366620903</v>
      </c>
      <c r="H1063" s="18">
        <f>VLOOKUP(A1063,'[2]BASE 2022'!$E$5:$AX$1380,37,0)</f>
        <v>44904</v>
      </c>
      <c r="I1063" s="20" t="s">
        <v>339</v>
      </c>
      <c r="J1063" s="35" t="s">
        <v>2820</v>
      </c>
      <c r="K1063" s="48">
        <v>0</v>
      </c>
      <c r="L1063" s="36">
        <v>0</v>
      </c>
      <c r="M1063" s="36"/>
      <c r="N1063" s="37">
        <v>366620903</v>
      </c>
      <c r="O1063" s="38">
        <v>1</v>
      </c>
      <c r="P1063" s="22"/>
      <c r="Q1063" s="23"/>
      <c r="R1063" s="29"/>
    </row>
    <row r="1064" spans="1:18" ht="17.25" customHeight="1" x14ac:dyDescent="0.25">
      <c r="A1064" s="51">
        <v>1046</v>
      </c>
      <c r="B1064" s="17">
        <f>VLOOKUP(A1064,'[2]BASE 2022'!$E$5:$AX$1380,18,0)</f>
        <v>44817</v>
      </c>
      <c r="C1064" s="33">
        <f>VLOOKUP(A1064,'[2]BASE 2022'!$E$5:$AX$1380,28,0)</f>
        <v>44818</v>
      </c>
      <c r="D1064" s="26" t="str">
        <f>VLOOKUP(A1064,'[2]BASE 2022'!$E$5:$AX$1380,24,0)</f>
        <v>Prestación de Servicios Profesionales</v>
      </c>
      <c r="E1064" s="19" t="s">
        <v>518</v>
      </c>
      <c r="F1064" s="19" t="s">
        <v>1120</v>
      </c>
      <c r="G1064" s="34">
        <v>32445000</v>
      </c>
      <c r="H1064" s="18">
        <f>VLOOKUP(A1064,'[2]BASE 2022'!$E$5:$AX$1380,37,0)</f>
        <v>44954</v>
      </c>
      <c r="I1064" s="20" t="s">
        <v>339</v>
      </c>
      <c r="J1064" s="35" t="s">
        <v>2821</v>
      </c>
      <c r="K1064" s="48">
        <v>0</v>
      </c>
      <c r="L1064" s="36">
        <v>0</v>
      </c>
      <c r="M1064" s="36"/>
      <c r="N1064" s="37">
        <v>32445000</v>
      </c>
      <c r="O1064" s="38">
        <v>0.79411764705882348</v>
      </c>
      <c r="P1064" s="22"/>
      <c r="Q1064" s="23"/>
      <c r="R1064" s="29"/>
    </row>
    <row r="1065" spans="1:18" ht="17.25" customHeight="1" x14ac:dyDescent="0.25">
      <c r="A1065" s="51">
        <v>1047</v>
      </c>
      <c r="B1065" s="17">
        <f>VLOOKUP(A1065,'[2]BASE 2022'!$E$5:$AX$1380,18,0)</f>
        <v>44817</v>
      </c>
      <c r="C1065" s="33">
        <f>VLOOKUP(A1065,'[2]BASE 2022'!$E$5:$AX$1380,28,0)</f>
        <v>44818</v>
      </c>
      <c r="D1065" s="26" t="str">
        <f>VLOOKUP(A1065,'[2]BASE 2022'!$E$5:$AX$1380,24,0)</f>
        <v>Prestación de Servicios Profesionales</v>
      </c>
      <c r="E1065" s="19" t="s">
        <v>2589</v>
      </c>
      <c r="F1065" s="19" t="s">
        <v>3024</v>
      </c>
      <c r="G1065" s="34">
        <v>18550000</v>
      </c>
      <c r="H1065" s="18">
        <f>VLOOKUP(A1065,'[2]BASE 2022'!$E$5:$AX$1380,37,0)</f>
        <v>44923</v>
      </c>
      <c r="I1065" s="20" t="s">
        <v>339</v>
      </c>
      <c r="J1065" s="35" t="s">
        <v>2822</v>
      </c>
      <c r="K1065" s="48">
        <v>0</v>
      </c>
      <c r="L1065" s="36">
        <v>0</v>
      </c>
      <c r="M1065" s="36"/>
      <c r="N1065" s="37">
        <v>18550000</v>
      </c>
      <c r="O1065" s="38">
        <v>1</v>
      </c>
      <c r="P1065" s="22"/>
      <c r="Q1065" s="23"/>
      <c r="R1065" s="29"/>
    </row>
    <row r="1066" spans="1:18" ht="17.25" customHeight="1" x14ac:dyDescent="0.25">
      <c r="A1066" s="51">
        <v>1048</v>
      </c>
      <c r="B1066" s="17">
        <f>VLOOKUP(A1066,'[2]BASE 2022'!$E$5:$AX$1380,18,0)</f>
        <v>44819</v>
      </c>
      <c r="C1066" s="33">
        <f>VLOOKUP(A1066,'[2]BASE 2022'!$E$5:$AX$1380,28,0)</f>
        <v>44825</v>
      </c>
      <c r="D1066" s="26" t="str">
        <f>VLOOKUP(A1066,'[2]BASE 2022'!$E$5:$AX$1380,24,0)</f>
        <v>Prestación de Servicios  de Apoyo a la Gestión</v>
      </c>
      <c r="E1066" s="19" t="s">
        <v>2590</v>
      </c>
      <c r="F1066" s="19" t="s">
        <v>2664</v>
      </c>
      <c r="G1066" s="34">
        <v>11790000</v>
      </c>
      <c r="H1066" s="18">
        <f>VLOOKUP(A1066,'[2]BASE 2022'!$E$5:$AX$1380,37,0)</f>
        <v>44958</v>
      </c>
      <c r="I1066" s="20" t="s">
        <v>339</v>
      </c>
      <c r="J1066" s="35" t="s">
        <v>2823</v>
      </c>
      <c r="K1066" s="48">
        <v>0</v>
      </c>
      <c r="L1066" s="36">
        <v>0</v>
      </c>
      <c r="M1066" s="36"/>
      <c r="N1066" s="37">
        <v>11790000</v>
      </c>
      <c r="O1066" s="38">
        <v>0.75939849624060152</v>
      </c>
      <c r="P1066" s="22"/>
      <c r="Q1066" s="23"/>
      <c r="R1066" s="29"/>
    </row>
    <row r="1067" spans="1:18" ht="17.25" customHeight="1" x14ac:dyDescent="0.25">
      <c r="A1067" s="51">
        <v>1049</v>
      </c>
      <c r="B1067" s="17">
        <f>VLOOKUP(A1067,'[2]BASE 2022'!$E$5:$AX$1380,18,0)</f>
        <v>44818</v>
      </c>
      <c r="C1067" s="33">
        <f>VLOOKUP(A1067,'[2]BASE 2022'!$E$5:$AX$1380,28,0)</f>
        <v>44820</v>
      </c>
      <c r="D1067" s="26" t="str">
        <f>VLOOKUP(A1067,'[2]BASE 2022'!$E$5:$AX$1380,24,0)</f>
        <v>Prestación de Servicios Profesionales</v>
      </c>
      <c r="E1067" s="19" t="s">
        <v>2591</v>
      </c>
      <c r="F1067" s="19" t="s">
        <v>3023</v>
      </c>
      <c r="G1067" s="34">
        <v>18550000</v>
      </c>
      <c r="H1067" s="18">
        <f>VLOOKUP(A1067,'[2]BASE 2022'!$E$5:$AX$1380,37,0)</f>
        <v>44925</v>
      </c>
      <c r="I1067" s="20" t="s">
        <v>339</v>
      </c>
      <c r="J1067" s="35" t="s">
        <v>2824</v>
      </c>
      <c r="K1067" s="48">
        <v>0</v>
      </c>
      <c r="L1067" s="36">
        <v>0</v>
      </c>
      <c r="M1067" s="36"/>
      <c r="N1067" s="37">
        <v>18550000</v>
      </c>
      <c r="O1067" s="38">
        <v>1</v>
      </c>
      <c r="P1067" s="22"/>
      <c r="Q1067" s="23"/>
      <c r="R1067" s="29"/>
    </row>
    <row r="1068" spans="1:18" ht="17.25" customHeight="1" x14ac:dyDescent="0.25">
      <c r="A1068" s="51">
        <v>1050</v>
      </c>
      <c r="B1068" s="17">
        <f>VLOOKUP(A1068,'[2]BASE 2022'!$E$5:$AX$1380,18,0)</f>
        <v>44819</v>
      </c>
      <c r="C1068" s="33">
        <f>VLOOKUP(A1068,'[2]BASE 2022'!$E$5:$AX$1380,28,0)</f>
        <v>44820</v>
      </c>
      <c r="D1068" s="26" t="str">
        <f>VLOOKUP(A1068,'[2]BASE 2022'!$E$5:$AX$1380,24,0)</f>
        <v>Prestación de Servicios Profesionales</v>
      </c>
      <c r="E1068" s="19" t="s">
        <v>2592</v>
      </c>
      <c r="F1068" s="19" t="s">
        <v>3025</v>
      </c>
      <c r="G1068" s="34">
        <v>21630000</v>
      </c>
      <c r="H1068" s="18">
        <f>VLOOKUP(A1068,'[2]BASE 2022'!$E$5:$AX$1380,37,0)</f>
        <v>44925</v>
      </c>
      <c r="I1068" s="20" t="s">
        <v>339</v>
      </c>
      <c r="J1068" s="35" t="s">
        <v>2825</v>
      </c>
      <c r="K1068" s="48">
        <v>0</v>
      </c>
      <c r="L1068" s="36">
        <v>0</v>
      </c>
      <c r="M1068" s="36"/>
      <c r="N1068" s="37">
        <v>21630000</v>
      </c>
      <c r="O1068" s="38">
        <v>1</v>
      </c>
      <c r="P1068" s="22"/>
      <c r="Q1068" s="23"/>
      <c r="R1068" s="29"/>
    </row>
    <row r="1069" spans="1:18" ht="17.25" customHeight="1" x14ac:dyDescent="0.25">
      <c r="A1069" s="51">
        <v>1051</v>
      </c>
      <c r="B1069" s="17">
        <f>VLOOKUP(A1069,'[2]BASE 2022'!$E$5:$AX$1380,18,0)</f>
        <v>44819</v>
      </c>
      <c r="C1069" s="33">
        <f>VLOOKUP(A1069,'[2]BASE 2022'!$E$5:$AX$1380,28,0)</f>
        <v>44823</v>
      </c>
      <c r="D1069" s="26" t="str">
        <f>VLOOKUP(A1069,'[2]BASE 2022'!$E$5:$AX$1380,24,0)</f>
        <v>Prestación de Servicios Profesionales</v>
      </c>
      <c r="E1069" s="19" t="s">
        <v>2593</v>
      </c>
      <c r="F1069" s="19" t="s">
        <v>2665</v>
      </c>
      <c r="G1069" s="34">
        <v>18020000</v>
      </c>
      <c r="H1069" s="18">
        <f>VLOOKUP(A1069,'[2]BASE 2022'!$E$5:$AX$1380,37,0)</f>
        <v>44925</v>
      </c>
      <c r="I1069" s="20" t="s">
        <v>339</v>
      </c>
      <c r="J1069" s="35" t="s">
        <v>2826</v>
      </c>
      <c r="K1069" s="48">
        <v>0</v>
      </c>
      <c r="L1069" s="36">
        <v>0</v>
      </c>
      <c r="M1069" s="36"/>
      <c r="N1069" s="37">
        <v>18020000</v>
      </c>
      <c r="O1069" s="38">
        <v>1</v>
      </c>
      <c r="P1069" s="22"/>
      <c r="Q1069" s="23"/>
      <c r="R1069" s="29"/>
    </row>
    <row r="1070" spans="1:18" ht="17.25" customHeight="1" x14ac:dyDescent="0.25">
      <c r="A1070" s="51">
        <v>1052</v>
      </c>
      <c r="B1070" s="17">
        <f>VLOOKUP(A1070,'[2]BASE 2022'!$E$5:$AX$1380,18,0)</f>
        <v>44820</v>
      </c>
      <c r="C1070" s="33">
        <f>VLOOKUP(A1070,'[2]BASE 2022'!$E$5:$AX$1380,28,0)</f>
        <v>44824</v>
      </c>
      <c r="D1070" s="26" t="str">
        <f>VLOOKUP(A1070,'[2]BASE 2022'!$E$5:$AX$1380,24,0)</f>
        <v>Prestación de Servicios Profesionales</v>
      </c>
      <c r="E1070" s="19" t="s">
        <v>2594</v>
      </c>
      <c r="F1070" s="19" t="s">
        <v>2666</v>
      </c>
      <c r="G1070" s="34">
        <v>27037500</v>
      </c>
      <c r="H1070" s="18">
        <f>VLOOKUP(A1070,'[2]BASE 2022'!$E$5:$AX$1380,37,0)</f>
        <v>44930</v>
      </c>
      <c r="I1070" s="20" t="s">
        <v>339</v>
      </c>
      <c r="J1070" s="35" t="s">
        <v>2827</v>
      </c>
      <c r="K1070" s="48">
        <v>0</v>
      </c>
      <c r="L1070" s="36">
        <v>0</v>
      </c>
      <c r="M1070" s="36"/>
      <c r="N1070" s="37">
        <v>27037500</v>
      </c>
      <c r="O1070" s="38">
        <v>0.96226415094339623</v>
      </c>
      <c r="P1070" s="22"/>
      <c r="Q1070" s="23"/>
      <c r="R1070" s="29"/>
    </row>
    <row r="1071" spans="1:18" ht="17.25" customHeight="1" x14ac:dyDescent="0.25">
      <c r="A1071" s="51">
        <v>1053</v>
      </c>
      <c r="B1071" s="17">
        <f>VLOOKUP(A1071,'[2]BASE 2022'!$E$5:$AX$1380,18,0)</f>
        <v>44820</v>
      </c>
      <c r="C1071" s="33">
        <f>VLOOKUP(A1071,'[2]BASE 2022'!$E$5:$AX$1380,28,0)</f>
        <v>44831</v>
      </c>
      <c r="D1071" s="26" t="str">
        <f>VLOOKUP(A1071,'[2]BASE 2022'!$E$5:$AX$1380,24,0)</f>
        <v>Prestación de Servicios Profesionales</v>
      </c>
      <c r="E1071" s="19" t="s">
        <v>2595</v>
      </c>
      <c r="F1071" s="19" t="s">
        <v>2667</v>
      </c>
      <c r="G1071" s="34">
        <v>19250000</v>
      </c>
      <c r="H1071" s="18">
        <f>VLOOKUP(A1071,'[2]BASE 2022'!$E$5:$AX$1380,37,0)</f>
        <v>44937</v>
      </c>
      <c r="I1071" s="20" t="s">
        <v>339</v>
      </c>
      <c r="J1071" s="35" t="s">
        <v>2828</v>
      </c>
      <c r="K1071" s="48">
        <v>0</v>
      </c>
      <c r="L1071" s="36">
        <v>0</v>
      </c>
      <c r="M1071" s="36"/>
      <c r="N1071" s="37">
        <v>19250000</v>
      </c>
      <c r="O1071" s="38">
        <v>0.89622641509433965</v>
      </c>
      <c r="P1071" s="22"/>
      <c r="Q1071" s="23"/>
      <c r="R1071" s="29"/>
    </row>
    <row r="1072" spans="1:18" ht="17.25" customHeight="1" x14ac:dyDescent="0.25">
      <c r="A1072" s="51">
        <v>1054</v>
      </c>
      <c r="B1072" s="17">
        <f>VLOOKUP(A1072,'[2]BASE 2022'!$E$5:$AX$1380,18,0)</f>
        <v>44820</v>
      </c>
      <c r="C1072" s="33">
        <f>VLOOKUP(A1072,'[2]BASE 2022'!$E$5:$AX$1380,28,0)</f>
        <v>44823</v>
      </c>
      <c r="D1072" s="26" t="str">
        <f>VLOOKUP(A1072,'[2]BASE 2022'!$E$5:$AX$1380,24,0)</f>
        <v>Prestación de Servicios Profesionales</v>
      </c>
      <c r="E1072" s="19" t="s">
        <v>2596</v>
      </c>
      <c r="F1072" s="19" t="s">
        <v>2668</v>
      </c>
      <c r="G1072" s="34">
        <v>18020000</v>
      </c>
      <c r="H1072" s="18">
        <f>VLOOKUP(A1072,'[2]BASE 2022'!$E$5:$AX$1380,37,0)</f>
        <v>44925</v>
      </c>
      <c r="I1072" s="20" t="s">
        <v>339</v>
      </c>
      <c r="J1072" s="35" t="s">
        <v>2829</v>
      </c>
      <c r="K1072" s="48">
        <v>0</v>
      </c>
      <c r="L1072" s="36">
        <v>0</v>
      </c>
      <c r="M1072" s="36"/>
      <c r="N1072" s="37">
        <v>18020000</v>
      </c>
      <c r="O1072" s="38">
        <v>1</v>
      </c>
      <c r="P1072" s="22"/>
      <c r="Q1072" s="23"/>
      <c r="R1072" s="29"/>
    </row>
    <row r="1073" spans="1:18" ht="17.25" customHeight="1" x14ac:dyDescent="0.25">
      <c r="A1073" s="51">
        <v>1055</v>
      </c>
      <c r="B1073" s="17">
        <f>VLOOKUP(A1073,'[2]BASE 2022'!$E$5:$AX$1380,18,0)</f>
        <v>44820</v>
      </c>
      <c r="C1073" s="33">
        <f>VLOOKUP(A1073,'[2]BASE 2022'!$E$5:$AX$1380,28,0)</f>
        <v>44823</v>
      </c>
      <c r="D1073" s="26" t="str">
        <f>VLOOKUP(A1073,'[2]BASE 2022'!$E$5:$AX$1380,24,0)</f>
        <v>Prestación de Servicios Profesionales</v>
      </c>
      <c r="E1073" s="19" t="s">
        <v>2597</v>
      </c>
      <c r="F1073" s="19" t="s">
        <v>2668</v>
      </c>
      <c r="G1073" s="34">
        <v>18020000</v>
      </c>
      <c r="H1073" s="18">
        <f>VLOOKUP(A1073,'[2]BASE 2022'!$E$5:$AX$1380,37,0)</f>
        <v>44925</v>
      </c>
      <c r="I1073" s="20" t="s">
        <v>339</v>
      </c>
      <c r="J1073" s="35" t="s">
        <v>2830</v>
      </c>
      <c r="K1073" s="48">
        <v>0</v>
      </c>
      <c r="L1073" s="36">
        <v>0</v>
      </c>
      <c r="M1073" s="36"/>
      <c r="N1073" s="37">
        <v>18020000</v>
      </c>
      <c r="O1073" s="38">
        <v>1</v>
      </c>
      <c r="P1073" s="22"/>
      <c r="Q1073" s="23"/>
      <c r="R1073" s="29"/>
    </row>
    <row r="1074" spans="1:18" ht="17.25" customHeight="1" x14ac:dyDescent="0.25">
      <c r="A1074" s="51">
        <v>1056</v>
      </c>
      <c r="B1074" s="17">
        <f>VLOOKUP(A1074,'[2]BASE 2022'!$E$5:$AX$1380,18,0)</f>
        <v>44824</v>
      </c>
      <c r="C1074" s="33">
        <f>VLOOKUP(A1074,'[2]BASE 2022'!$E$5:$AX$1380,28,0)</f>
        <v>44826</v>
      </c>
      <c r="D1074" s="26" t="str">
        <f>VLOOKUP(A1074,'[2]BASE 2022'!$E$5:$AX$1380,24,0)</f>
        <v>Prestación de Servicios Profesionales</v>
      </c>
      <c r="E1074" s="19" t="s">
        <v>2598</v>
      </c>
      <c r="F1074" s="19" t="s">
        <v>2665</v>
      </c>
      <c r="G1074" s="34">
        <v>18020000</v>
      </c>
      <c r="H1074" s="18">
        <f>VLOOKUP(A1074,'[2]BASE 2022'!$E$5:$AX$1380,37,0)</f>
        <v>44929</v>
      </c>
      <c r="I1074" s="20" t="s">
        <v>339</v>
      </c>
      <c r="J1074" s="35" t="s">
        <v>2831</v>
      </c>
      <c r="K1074" s="48">
        <v>0</v>
      </c>
      <c r="L1074" s="36">
        <v>0</v>
      </c>
      <c r="M1074" s="36"/>
      <c r="N1074" s="37">
        <v>18020000</v>
      </c>
      <c r="O1074" s="38">
        <v>0.970873786407767</v>
      </c>
      <c r="P1074" s="22"/>
      <c r="Q1074" s="23"/>
      <c r="R1074" s="29"/>
    </row>
    <row r="1075" spans="1:18" ht="17.25" customHeight="1" x14ac:dyDescent="0.25">
      <c r="A1075" s="51">
        <v>1057</v>
      </c>
      <c r="B1075" s="17">
        <f>VLOOKUP(A1075,'[2]BASE 2022'!$E$5:$AX$1380,18,0)</f>
        <v>44825</v>
      </c>
      <c r="C1075" s="33">
        <f>VLOOKUP(A1075,'[2]BASE 2022'!$E$5:$AX$1380,28,0)</f>
        <v>44827</v>
      </c>
      <c r="D1075" s="26" t="str">
        <f>VLOOKUP(A1075,'[2]BASE 2022'!$E$5:$AX$1380,24,0)</f>
        <v>Prestación de Servicios Profesionales</v>
      </c>
      <c r="E1075" s="19" t="s">
        <v>1389</v>
      </c>
      <c r="F1075" s="19" t="s">
        <v>2669</v>
      </c>
      <c r="G1075" s="34">
        <v>26400000</v>
      </c>
      <c r="H1075" s="18">
        <f>VLOOKUP(A1075,'[2]BASE 2022'!$E$5:$AX$1380,37,0)</f>
        <v>44961</v>
      </c>
      <c r="I1075" s="20" t="s">
        <v>339</v>
      </c>
      <c r="J1075" s="35" t="s">
        <v>2832</v>
      </c>
      <c r="K1075" s="48">
        <v>0</v>
      </c>
      <c r="L1075" s="36">
        <v>0</v>
      </c>
      <c r="M1075" s="36"/>
      <c r="N1075" s="37">
        <v>26400000</v>
      </c>
      <c r="O1075" s="38">
        <v>0.73880597014925375</v>
      </c>
      <c r="P1075" s="22"/>
      <c r="Q1075" s="23"/>
      <c r="R1075" s="29"/>
    </row>
    <row r="1076" spans="1:18" ht="17.25" customHeight="1" x14ac:dyDescent="0.25">
      <c r="A1076" s="51">
        <v>1058</v>
      </c>
      <c r="B1076" s="17">
        <f>VLOOKUP(A1076,'[2]BASE 2022'!$E$5:$AX$1380,18,0)</f>
        <v>44825</v>
      </c>
      <c r="C1076" s="33">
        <f>VLOOKUP(A1076,'[2]BASE 2022'!$E$5:$AX$1380,28,0)</f>
        <v>44827</v>
      </c>
      <c r="D1076" s="26" t="str">
        <f>VLOOKUP(A1076,'[2]BASE 2022'!$E$5:$AX$1380,24,0)</f>
        <v>Prestación de Servicios Profesionales</v>
      </c>
      <c r="E1076" s="19" t="s">
        <v>1401</v>
      </c>
      <c r="F1076" s="19" t="s">
        <v>3026</v>
      </c>
      <c r="G1076" s="34">
        <v>26200000</v>
      </c>
      <c r="H1076" s="18">
        <f>VLOOKUP(A1076,'[2]BASE 2022'!$E$5:$AX$1380,37,0)</f>
        <v>44960</v>
      </c>
      <c r="I1076" s="20" t="s">
        <v>339</v>
      </c>
      <c r="J1076" s="35" t="s">
        <v>2833</v>
      </c>
      <c r="K1076" s="48">
        <v>0</v>
      </c>
      <c r="L1076" s="36">
        <v>0</v>
      </c>
      <c r="M1076" s="36"/>
      <c r="N1076" s="37">
        <v>26200000</v>
      </c>
      <c r="O1076" s="38">
        <v>0.74436090225563911</v>
      </c>
      <c r="P1076" s="22"/>
      <c r="Q1076" s="23"/>
      <c r="R1076" s="29"/>
    </row>
    <row r="1077" spans="1:18" ht="17.25" customHeight="1" x14ac:dyDescent="0.25">
      <c r="A1077" s="51">
        <v>1059</v>
      </c>
      <c r="B1077" s="17">
        <f>VLOOKUP(A1077,'[2]BASE 2022'!$E$5:$AX$1380,18,0)</f>
        <v>44826</v>
      </c>
      <c r="C1077" s="33">
        <f>VLOOKUP(A1077,'[2]BASE 2022'!$E$5:$AX$1380,28,0)</f>
        <v>44827</v>
      </c>
      <c r="D1077" s="26" t="str">
        <f>VLOOKUP(A1077,'[2]BASE 2022'!$E$5:$AX$1380,24,0)</f>
        <v>Prestación de Servicios Profesionales</v>
      </c>
      <c r="E1077" s="19" t="s">
        <v>1400</v>
      </c>
      <c r="F1077" s="19" t="s">
        <v>3027</v>
      </c>
      <c r="G1077" s="34">
        <v>24453333</v>
      </c>
      <c r="H1077" s="18">
        <f>VLOOKUP(A1077,'[2]BASE 2022'!$E$5:$AX$1380,37,0)</f>
        <v>44960</v>
      </c>
      <c r="I1077" s="20" t="s">
        <v>339</v>
      </c>
      <c r="J1077" s="35" t="s">
        <v>2834</v>
      </c>
      <c r="K1077" s="48">
        <v>0</v>
      </c>
      <c r="L1077" s="36">
        <v>0</v>
      </c>
      <c r="M1077" s="36"/>
      <c r="N1077" s="37">
        <v>24453333</v>
      </c>
      <c r="O1077" s="38">
        <v>0.74436090225563911</v>
      </c>
      <c r="P1077" s="22"/>
      <c r="Q1077" s="23"/>
      <c r="R1077" s="29"/>
    </row>
    <row r="1078" spans="1:18" ht="17.25" customHeight="1" x14ac:dyDescent="0.25">
      <c r="A1078" s="51">
        <v>1060</v>
      </c>
      <c r="B1078" s="17">
        <f>VLOOKUP(A1078,'[2]BASE 2022'!$E$5:$AX$1380,18,0)</f>
        <v>44827</v>
      </c>
      <c r="C1078" s="33">
        <f>VLOOKUP(A1078,'[2]BASE 2022'!$E$5:$AX$1380,28,0)</f>
        <v>44830</v>
      </c>
      <c r="D1078" s="26" t="str">
        <f>VLOOKUP(A1078,'[2]BASE 2022'!$E$5:$AX$1380,24,0)</f>
        <v>Prestación de Servicios Profesionales</v>
      </c>
      <c r="E1078" s="19" t="s">
        <v>2599</v>
      </c>
      <c r="F1078" s="19" t="s">
        <v>2668</v>
      </c>
      <c r="G1078" s="34">
        <v>16783333</v>
      </c>
      <c r="H1078" s="18">
        <f>VLOOKUP(A1078,'[2]BASE 2022'!$E$5:$AX$1380,37,0)</f>
        <v>44925</v>
      </c>
      <c r="I1078" s="20" t="s">
        <v>339</v>
      </c>
      <c r="J1078" s="35" t="s">
        <v>2835</v>
      </c>
      <c r="K1078" s="48">
        <v>0</v>
      </c>
      <c r="L1078" s="36">
        <v>0</v>
      </c>
      <c r="M1078" s="36"/>
      <c r="N1078" s="37">
        <v>16783333</v>
      </c>
      <c r="O1078" s="38">
        <v>1</v>
      </c>
      <c r="P1078" s="22"/>
      <c r="Q1078" s="23"/>
      <c r="R1078" s="29"/>
    </row>
    <row r="1079" spans="1:18" ht="17.25" customHeight="1" x14ac:dyDescent="0.25">
      <c r="A1079" s="51">
        <v>1061</v>
      </c>
      <c r="B1079" s="17">
        <f>VLOOKUP(A1079,'[2]BASE 2022'!$E$5:$AX$1380,18,0)</f>
        <v>44826</v>
      </c>
      <c r="C1079" s="33">
        <f>VLOOKUP(A1079,'[2]BASE 2022'!$E$5:$AX$1380,28,0)</f>
        <v>44828</v>
      </c>
      <c r="D1079" s="26" t="str">
        <f>VLOOKUP(A1079,'[2]BASE 2022'!$E$5:$AX$1380,24,0)</f>
        <v>Prestación de Servicios Profesionales</v>
      </c>
      <c r="E1079" s="19" t="s">
        <v>1396</v>
      </c>
      <c r="F1079" s="19" t="s">
        <v>2670</v>
      </c>
      <c r="G1079" s="34">
        <v>26200000</v>
      </c>
      <c r="H1079" s="18">
        <f>VLOOKUP(A1079,'[2]BASE 2022'!$E$5:$AX$1380,37,0)</f>
        <v>44968</v>
      </c>
      <c r="I1079" s="20" t="s">
        <v>339</v>
      </c>
      <c r="J1079" s="35" t="s">
        <v>2836</v>
      </c>
      <c r="K1079" s="48">
        <v>0</v>
      </c>
      <c r="L1079" s="36">
        <v>0</v>
      </c>
      <c r="M1079" s="36"/>
      <c r="N1079" s="37">
        <v>26200000</v>
      </c>
      <c r="O1079" s="38">
        <v>0.7</v>
      </c>
      <c r="P1079" s="22"/>
      <c r="Q1079" s="23"/>
      <c r="R1079" s="29"/>
    </row>
    <row r="1080" spans="1:18" ht="17.25" customHeight="1" x14ac:dyDescent="0.25">
      <c r="A1080" s="51">
        <v>1062</v>
      </c>
      <c r="B1080" s="17">
        <f>VLOOKUP(A1080,'[2]BASE 2022'!$E$5:$AX$1380,18,0)</f>
        <v>44831</v>
      </c>
      <c r="C1080" s="33">
        <f>VLOOKUP(A1080,'[2]BASE 2022'!$E$5:$AX$1380,28,0)</f>
        <v>44841</v>
      </c>
      <c r="D1080" s="26" t="str">
        <f>VLOOKUP(A1080,'[2]BASE 2022'!$E$5:$AX$1380,24,0)</f>
        <v>Interadministrativo</v>
      </c>
      <c r="E1080" s="19" t="s">
        <v>2600</v>
      </c>
      <c r="F1080" s="19" t="s">
        <v>2671</v>
      </c>
      <c r="G1080" s="34">
        <v>499864699</v>
      </c>
      <c r="H1080" s="18">
        <f>VLOOKUP(A1080,'[2]BASE 2022'!$E$5:$AX$1380,37,0)</f>
        <v>45291</v>
      </c>
      <c r="I1080" s="20" t="s">
        <v>339</v>
      </c>
      <c r="J1080" s="35" t="s">
        <v>2837</v>
      </c>
      <c r="K1080" s="48">
        <v>0</v>
      </c>
      <c r="L1080" s="36">
        <v>0</v>
      </c>
      <c r="M1080" s="36"/>
      <c r="N1080" s="37">
        <v>499864699</v>
      </c>
      <c r="O1080" s="38">
        <v>0.18888888888888888</v>
      </c>
      <c r="P1080" s="22"/>
      <c r="Q1080" s="23"/>
      <c r="R1080" s="29"/>
    </row>
    <row r="1081" spans="1:18" ht="17.25" customHeight="1" x14ac:dyDescent="0.25">
      <c r="A1081" s="51">
        <v>1062</v>
      </c>
      <c r="B1081" s="17">
        <f>VLOOKUP(A1081,'[2]BASE 2022'!$E$5:$AX$1380,18,0)</f>
        <v>44831</v>
      </c>
      <c r="C1081" s="33">
        <f>VLOOKUP(A1081,'[2]BASE 2022'!$E$5:$AX$1380,28,0)</f>
        <v>44841</v>
      </c>
      <c r="D1081" s="26" t="str">
        <f>VLOOKUP(A1081,'[2]BASE 2022'!$E$5:$AX$1380,24,0)</f>
        <v>Interadministrativo</v>
      </c>
      <c r="E1081" s="19" t="s">
        <v>2600</v>
      </c>
      <c r="F1081" s="19" t="s">
        <v>2671</v>
      </c>
      <c r="G1081" s="34">
        <v>4000135301</v>
      </c>
      <c r="H1081" s="18">
        <f>VLOOKUP(A1081,'[2]BASE 2022'!$E$5:$AX$1380,37,0)</f>
        <v>45291</v>
      </c>
      <c r="I1081" s="20" t="s">
        <v>339</v>
      </c>
      <c r="J1081" s="35" t="s">
        <v>2837</v>
      </c>
      <c r="K1081" s="48">
        <v>0</v>
      </c>
      <c r="L1081" s="36">
        <v>0</v>
      </c>
      <c r="M1081" s="36"/>
      <c r="N1081" s="37">
        <v>4000135301</v>
      </c>
      <c r="O1081" s="38">
        <v>0.18888888888888888</v>
      </c>
      <c r="P1081" s="22"/>
      <c r="Q1081" s="23"/>
      <c r="R1081" s="29"/>
    </row>
    <row r="1082" spans="1:18" ht="17.25" customHeight="1" x14ac:dyDescent="0.25">
      <c r="A1082" s="51">
        <v>1062</v>
      </c>
      <c r="B1082" s="17">
        <f>VLOOKUP(A1082,'[2]BASE 2022'!$E$5:$AX$1380,18,0)</f>
        <v>44831</v>
      </c>
      <c r="C1082" s="33">
        <f>VLOOKUP(A1082,'[2]BASE 2022'!$E$5:$AX$1380,28,0)</f>
        <v>44841</v>
      </c>
      <c r="D1082" s="26" t="str">
        <f>VLOOKUP(A1082,'[2]BASE 2022'!$E$5:$AX$1380,24,0)</f>
        <v>Interadministrativo</v>
      </c>
      <c r="E1082" s="19" t="s">
        <v>2600</v>
      </c>
      <c r="F1082" s="19" t="s">
        <v>2671</v>
      </c>
      <c r="G1082" s="34">
        <v>4500000000</v>
      </c>
      <c r="H1082" s="18">
        <f>VLOOKUP(A1082,'[2]BASE 2022'!$E$5:$AX$1380,37,0)</f>
        <v>45291</v>
      </c>
      <c r="I1082" s="20" t="s">
        <v>2680</v>
      </c>
      <c r="J1082" s="35" t="s">
        <v>2837</v>
      </c>
      <c r="K1082" s="48">
        <v>0</v>
      </c>
      <c r="L1082" s="36">
        <v>0</v>
      </c>
      <c r="M1082" s="36"/>
      <c r="N1082" s="37">
        <v>4500000000</v>
      </c>
      <c r="O1082" s="38">
        <v>0.18888888888888888</v>
      </c>
      <c r="P1082" s="22"/>
      <c r="Q1082" s="23"/>
      <c r="R1082" s="29"/>
    </row>
    <row r="1083" spans="1:18" ht="17.25" customHeight="1" x14ac:dyDescent="0.25">
      <c r="A1083" s="51">
        <v>1063</v>
      </c>
      <c r="B1083" s="17">
        <f>VLOOKUP(A1083,'[2]BASE 2022'!$E$5:$AX$1380,18,0)</f>
        <v>44798</v>
      </c>
      <c r="C1083" s="33">
        <f>VLOOKUP(A1083,'[2]BASE 2022'!$E$5:$AX$1380,28,0)</f>
        <v>44802</v>
      </c>
      <c r="D1083" s="26" t="str">
        <f>VLOOKUP(A1083,'[2]BASE 2022'!$E$5:$AX$1380,24,0)</f>
        <v>Encargo Fiduciario</v>
      </c>
      <c r="E1083" s="19" t="s">
        <v>3323</v>
      </c>
      <c r="F1083" s="19" t="s">
        <v>3393</v>
      </c>
      <c r="G1083" s="34">
        <v>27000000</v>
      </c>
      <c r="H1083" s="18">
        <f>VLOOKUP(A1083,'[2]BASE 2022'!$E$5:$AX$1380,37,0)</f>
        <v>44844</v>
      </c>
      <c r="I1083" s="20" t="s">
        <v>3556</v>
      </c>
      <c r="J1083" s="35" t="s">
        <v>3482</v>
      </c>
      <c r="K1083" s="48">
        <v>0</v>
      </c>
      <c r="L1083" s="36">
        <v>0</v>
      </c>
      <c r="M1083" s="36"/>
      <c r="N1083" s="37">
        <v>27000000</v>
      </c>
      <c r="O1083" s="38">
        <v>1</v>
      </c>
      <c r="P1083" s="22"/>
      <c r="Q1083" s="23"/>
      <c r="R1083" s="29"/>
    </row>
    <row r="1084" spans="1:18" ht="17.25" customHeight="1" x14ac:dyDescent="0.25">
      <c r="A1084" s="51">
        <v>1064</v>
      </c>
      <c r="B1084" s="17">
        <f>VLOOKUP(A1084,'[2]BASE 2022'!$E$5:$AX$1380,18,0)</f>
        <v>44826</v>
      </c>
      <c r="C1084" s="33">
        <f>VLOOKUP(A1084,'[2]BASE 2022'!$E$5:$AX$1380,28,0)</f>
        <v>44830</v>
      </c>
      <c r="D1084" s="26" t="str">
        <f>VLOOKUP(A1084,'[2]BASE 2022'!$E$5:$AX$1380,24,0)</f>
        <v>Prestación de Servicios  de Apoyo a la Gestión</v>
      </c>
      <c r="E1084" s="19" t="s">
        <v>2601</v>
      </c>
      <c r="F1084" s="19" t="s">
        <v>2672</v>
      </c>
      <c r="G1084" s="34">
        <v>12000000</v>
      </c>
      <c r="H1084" s="18">
        <f>VLOOKUP(A1084,'[2]BASE 2022'!$E$5:$AX$1380,37,0)</f>
        <v>44941</v>
      </c>
      <c r="I1084" s="20" t="s">
        <v>339</v>
      </c>
      <c r="J1084" s="35" t="s">
        <v>2838</v>
      </c>
      <c r="K1084" s="48">
        <v>1</v>
      </c>
      <c r="L1084" s="36">
        <v>2666667</v>
      </c>
      <c r="M1084" s="36"/>
      <c r="N1084" s="37">
        <v>14666667</v>
      </c>
      <c r="O1084" s="38">
        <v>0.86486486486486491</v>
      </c>
      <c r="P1084" s="22"/>
      <c r="Q1084" s="23"/>
      <c r="R1084" s="29"/>
    </row>
    <row r="1085" spans="1:18" ht="17.25" customHeight="1" x14ac:dyDescent="0.25">
      <c r="A1085" s="51">
        <v>1065</v>
      </c>
      <c r="B1085" s="17">
        <f>VLOOKUP(A1085,'[2]BASE 2022'!$E$5:$AX$1380,18,0)</f>
        <v>44826</v>
      </c>
      <c r="C1085" s="33">
        <f>VLOOKUP(A1085,'[2]BASE 2022'!$E$5:$AX$1380,28,0)</f>
        <v>44827</v>
      </c>
      <c r="D1085" s="26" t="str">
        <f>VLOOKUP(A1085,'[2]BASE 2022'!$E$5:$AX$1380,24,0)</f>
        <v>Prestación de Servicios Profesionales</v>
      </c>
      <c r="E1085" s="19" t="s">
        <v>2602</v>
      </c>
      <c r="F1085" s="19" t="s">
        <v>2673</v>
      </c>
      <c r="G1085" s="34">
        <v>24000000</v>
      </c>
      <c r="H1085" s="18">
        <f>VLOOKUP(A1085,'[2]BASE 2022'!$E$5:$AX$1380,37,0)</f>
        <v>44917</v>
      </c>
      <c r="I1085" s="20" t="s">
        <v>339</v>
      </c>
      <c r="J1085" s="35" t="s">
        <v>2839</v>
      </c>
      <c r="K1085" s="48">
        <v>0</v>
      </c>
      <c r="L1085" s="36">
        <v>0</v>
      </c>
      <c r="M1085" s="36"/>
      <c r="N1085" s="37">
        <v>24000000</v>
      </c>
      <c r="O1085" s="38">
        <v>1</v>
      </c>
      <c r="P1085" s="22"/>
      <c r="Q1085" s="23"/>
      <c r="R1085" s="29"/>
    </row>
    <row r="1086" spans="1:18" ht="17.25" customHeight="1" x14ac:dyDescent="0.25">
      <c r="A1086" s="51">
        <v>1066</v>
      </c>
      <c r="B1086" s="17">
        <f>VLOOKUP(A1086,'[2]BASE 2022'!$E$5:$AX$1380,18,0)</f>
        <v>44834</v>
      </c>
      <c r="C1086" s="33">
        <f>VLOOKUP(A1086,'[2]BASE 2022'!$E$5:$AX$1380,28,0)</f>
        <v>44881</v>
      </c>
      <c r="D1086" s="26" t="str">
        <f>VLOOKUP(A1086,'[2]BASE 2022'!$E$5:$AX$1380,24,0)</f>
        <v>Interventoría</v>
      </c>
      <c r="E1086" s="19" t="s">
        <v>2603</v>
      </c>
      <c r="F1086" s="19" t="s">
        <v>2674</v>
      </c>
      <c r="G1086" s="34">
        <v>376729509</v>
      </c>
      <c r="H1086" s="18">
        <f>VLOOKUP(A1086,'[2]BASE 2022'!$E$5:$AX$1380,37,0)</f>
        <v>45031</v>
      </c>
      <c r="I1086" s="20" t="s">
        <v>339</v>
      </c>
      <c r="J1086" s="35" t="s">
        <v>2840</v>
      </c>
      <c r="K1086" s="48">
        <v>0</v>
      </c>
      <c r="L1086" s="36">
        <v>0</v>
      </c>
      <c r="M1086" s="36"/>
      <c r="N1086" s="37">
        <v>376729509</v>
      </c>
      <c r="O1086" s="38">
        <v>0.3</v>
      </c>
      <c r="P1086" s="22"/>
      <c r="Q1086" s="23"/>
      <c r="R1086" s="29"/>
    </row>
    <row r="1087" spans="1:18" ht="17.25" customHeight="1" x14ac:dyDescent="0.25">
      <c r="A1087" s="51">
        <v>1067</v>
      </c>
      <c r="B1087" s="17">
        <f>VLOOKUP(A1087,'[2]BASE 2022'!$E$5:$AX$1380,18,0)</f>
        <v>44827</v>
      </c>
      <c r="C1087" s="33">
        <f>VLOOKUP(A1087,'[2]BASE 2022'!$E$5:$AX$1380,28,0)</f>
        <v>44830</v>
      </c>
      <c r="D1087" s="26" t="str">
        <f>VLOOKUP(A1087,'[2]BASE 2022'!$E$5:$AX$1380,24,0)</f>
        <v>Prestación de Servicios Profesionales</v>
      </c>
      <c r="E1087" s="19" t="s">
        <v>2604</v>
      </c>
      <c r="F1087" s="19" t="s">
        <v>2675</v>
      </c>
      <c r="G1087" s="34">
        <v>29250000</v>
      </c>
      <c r="H1087" s="18">
        <f>VLOOKUP(A1087,'[2]BASE 2022'!$E$5:$AX$1380,37,0)</f>
        <v>44967</v>
      </c>
      <c r="I1087" s="20" t="s">
        <v>339</v>
      </c>
      <c r="J1087" s="35" t="s">
        <v>2841</v>
      </c>
      <c r="K1087" s="48">
        <v>1</v>
      </c>
      <c r="L1087" s="36">
        <v>14625000</v>
      </c>
      <c r="M1087" s="36"/>
      <c r="N1087" s="37">
        <v>43875000</v>
      </c>
      <c r="O1087" s="38">
        <v>0.7007299270072993</v>
      </c>
      <c r="P1087" s="22"/>
      <c r="Q1087" s="23"/>
      <c r="R1087" s="29"/>
    </row>
    <row r="1088" spans="1:18" ht="17.25" customHeight="1" x14ac:dyDescent="0.25">
      <c r="A1088" s="51">
        <v>1068</v>
      </c>
      <c r="B1088" s="17">
        <f>VLOOKUP(A1088,'[2]BASE 2022'!$E$5:$AX$1380,18,0)</f>
        <v>44827</v>
      </c>
      <c r="C1088" s="33">
        <f>VLOOKUP(A1088,'[2]BASE 2022'!$E$5:$AX$1380,28,0)</f>
        <v>44830</v>
      </c>
      <c r="D1088" s="26" t="str">
        <f>VLOOKUP(A1088,'[2]BASE 2022'!$E$5:$AX$1380,24,0)</f>
        <v>Prestación de Servicios Profesionales</v>
      </c>
      <c r="E1088" s="19" t="s">
        <v>2605</v>
      </c>
      <c r="F1088" s="19" t="s">
        <v>2676</v>
      </c>
      <c r="G1088" s="34">
        <v>33000000</v>
      </c>
      <c r="H1088" s="18">
        <f>VLOOKUP(A1088,'[2]BASE 2022'!$E$5:$AX$1380,37,0)</f>
        <v>44956</v>
      </c>
      <c r="I1088" s="20" t="s">
        <v>339</v>
      </c>
      <c r="J1088" s="35" t="s">
        <v>2842</v>
      </c>
      <c r="K1088" s="48">
        <v>1</v>
      </c>
      <c r="L1088" s="36">
        <v>12833333</v>
      </c>
      <c r="M1088" s="36"/>
      <c r="N1088" s="37">
        <v>45833333</v>
      </c>
      <c r="O1088" s="38">
        <v>0.76190476190476186</v>
      </c>
      <c r="P1088" s="22"/>
      <c r="Q1088" s="23"/>
      <c r="R1088" s="29"/>
    </row>
    <row r="1089" spans="1:18" ht="17.25" customHeight="1" x14ac:dyDescent="0.25">
      <c r="A1089" s="51">
        <v>1069</v>
      </c>
      <c r="B1089" s="17">
        <f>VLOOKUP(A1089,'[2]BASE 2022'!$E$5:$AX$1380,18,0)</f>
        <v>44830</v>
      </c>
      <c r="C1089" s="33">
        <f>VLOOKUP(A1089,'[2]BASE 2022'!$E$5:$AX$1380,28,0)</f>
        <v>44832</v>
      </c>
      <c r="D1089" s="26" t="str">
        <f>VLOOKUP(A1089,'[2]BASE 2022'!$E$5:$AX$1380,24,0)</f>
        <v>Prestación de Servicios  de Apoyo a la Gestión</v>
      </c>
      <c r="E1089" s="19" t="s">
        <v>2606</v>
      </c>
      <c r="F1089" s="19" t="s">
        <v>2478</v>
      </c>
      <c r="G1089" s="34">
        <v>15750000</v>
      </c>
      <c r="H1089" s="18">
        <f>VLOOKUP(A1089,'[2]BASE 2022'!$E$5:$AX$1380,37,0)</f>
        <v>44969</v>
      </c>
      <c r="I1089" s="20" t="s">
        <v>339</v>
      </c>
      <c r="J1089" s="35" t="s">
        <v>2843</v>
      </c>
      <c r="K1089" s="48">
        <v>0</v>
      </c>
      <c r="L1089" s="36">
        <v>0</v>
      </c>
      <c r="M1089" s="36"/>
      <c r="N1089" s="37">
        <v>15750000</v>
      </c>
      <c r="O1089" s="38">
        <v>0.68613138686131392</v>
      </c>
      <c r="P1089" s="22"/>
      <c r="Q1089" s="23"/>
      <c r="R1089" s="29"/>
    </row>
    <row r="1090" spans="1:18" ht="17.25" customHeight="1" x14ac:dyDescent="0.25">
      <c r="A1090" s="51">
        <v>1070</v>
      </c>
      <c r="B1090" s="17">
        <f>VLOOKUP(A1090,'[2]BASE 2022'!$E$5:$AX$1380,18,0)</f>
        <v>44841</v>
      </c>
      <c r="C1090" s="33">
        <f>VLOOKUP(A1090,'[2]BASE 2022'!$E$5:$AX$1380,28,0)</f>
        <v>44881</v>
      </c>
      <c r="D1090" s="26" t="str">
        <f>VLOOKUP(A1090,'[2]BASE 2022'!$E$5:$AX$1380,24,0)</f>
        <v>Obra</v>
      </c>
      <c r="E1090" s="19" t="s">
        <v>2918</v>
      </c>
      <c r="F1090" s="19" t="s">
        <v>3028</v>
      </c>
      <c r="G1090" s="34">
        <v>278770299</v>
      </c>
      <c r="H1090" s="18">
        <f>VLOOKUP(A1090,'[2]BASE 2022'!$E$5:$AX$1380,37,0)</f>
        <v>45092</v>
      </c>
      <c r="I1090" s="20" t="s">
        <v>339</v>
      </c>
      <c r="J1090" s="35" t="s">
        <v>3151</v>
      </c>
      <c r="K1090" s="48">
        <v>0</v>
      </c>
      <c r="L1090" s="36">
        <v>0</v>
      </c>
      <c r="M1090" s="36"/>
      <c r="N1090" s="37">
        <v>278770299</v>
      </c>
      <c r="O1090" s="38">
        <v>0.2132701421800948</v>
      </c>
      <c r="P1090" s="22"/>
      <c r="Q1090" s="23"/>
      <c r="R1090" s="29"/>
    </row>
    <row r="1091" spans="1:18" ht="17.25" customHeight="1" x14ac:dyDescent="0.25">
      <c r="A1091" s="51">
        <v>1070</v>
      </c>
      <c r="B1091" s="17">
        <f>VLOOKUP(A1091,'[2]BASE 2022'!$E$5:$AX$1380,18,0)</f>
        <v>44841</v>
      </c>
      <c r="C1091" s="33">
        <f>VLOOKUP(A1091,'[2]BASE 2022'!$E$5:$AX$1380,28,0)</f>
        <v>44881</v>
      </c>
      <c r="D1091" s="26" t="str">
        <f>VLOOKUP(A1091,'[2]BASE 2022'!$E$5:$AX$1380,24,0)</f>
        <v>Obra</v>
      </c>
      <c r="E1091" s="19" t="s">
        <v>2918</v>
      </c>
      <c r="F1091" s="19" t="s">
        <v>3028</v>
      </c>
      <c r="G1091" s="34">
        <v>2271229701</v>
      </c>
      <c r="H1091" s="18">
        <f>VLOOKUP(A1091,'[2]BASE 2022'!$E$5:$AX$1380,37,0)</f>
        <v>45092</v>
      </c>
      <c r="I1091" s="20" t="s">
        <v>339</v>
      </c>
      <c r="J1091" s="35" t="s">
        <v>3151</v>
      </c>
      <c r="K1091" s="48">
        <v>0</v>
      </c>
      <c r="L1091" s="36">
        <v>0</v>
      </c>
      <c r="M1091" s="36"/>
      <c r="N1091" s="37">
        <v>2271229701</v>
      </c>
      <c r="O1091" s="38">
        <v>0.2132701421800948</v>
      </c>
      <c r="P1091" s="22"/>
      <c r="Q1091" s="23"/>
      <c r="R1091" s="29"/>
    </row>
    <row r="1092" spans="1:18" ht="17.25" customHeight="1" x14ac:dyDescent="0.25">
      <c r="A1092" s="51">
        <v>1071</v>
      </c>
      <c r="B1092" s="17">
        <f>VLOOKUP(A1092,'[2]BASE 2022'!$E$5:$AX$1380,18,0)</f>
        <v>44839</v>
      </c>
      <c r="C1092" s="33">
        <f>VLOOKUP(A1092,'[2]BASE 2022'!$E$5:$AX$1380,28,0)</f>
        <v>44887</v>
      </c>
      <c r="D1092" s="26" t="str">
        <f>VLOOKUP(A1092,'[2]BASE 2022'!$E$5:$AX$1380,24,0)</f>
        <v>Prestación de Servicios</v>
      </c>
      <c r="E1092" s="19" t="s">
        <v>2919</v>
      </c>
      <c r="F1092" s="19" t="s">
        <v>3029</v>
      </c>
      <c r="G1092" s="34">
        <v>1134854778</v>
      </c>
      <c r="H1092" s="18">
        <f>VLOOKUP(A1092,'[2]BASE 2022'!$E$5:$AX$1380,37,0)</f>
        <v>45038</v>
      </c>
      <c r="I1092" s="20" t="s">
        <v>339</v>
      </c>
      <c r="J1092" s="35" t="s">
        <v>3152</v>
      </c>
      <c r="K1092" s="48">
        <v>0</v>
      </c>
      <c r="L1092" s="36">
        <v>0</v>
      </c>
      <c r="M1092" s="36"/>
      <c r="N1092" s="37">
        <v>1134854778</v>
      </c>
      <c r="O1092" s="38">
        <v>0.25827814569536423</v>
      </c>
      <c r="P1092" s="22"/>
      <c r="Q1092" s="23"/>
      <c r="R1092" s="29"/>
    </row>
    <row r="1093" spans="1:18" ht="17.25" customHeight="1" x14ac:dyDescent="0.25">
      <c r="A1093" s="51">
        <v>1072</v>
      </c>
      <c r="B1093" s="17">
        <f>VLOOKUP(A1093,'[2]BASE 2022'!$E$5:$AX$1380,18,0)</f>
        <v>44833</v>
      </c>
      <c r="C1093" s="33">
        <f>VLOOKUP(A1093,'[2]BASE 2022'!$E$5:$AX$1380,28,0)</f>
        <v>44834</v>
      </c>
      <c r="D1093" s="26" t="str">
        <f>VLOOKUP(A1093,'[2]BASE 2022'!$E$5:$AX$1380,24,0)</f>
        <v>Prestación de Servicios Profesionales</v>
      </c>
      <c r="E1093" s="19" t="s">
        <v>2920</v>
      </c>
      <c r="F1093" s="19" t="s">
        <v>2677</v>
      </c>
      <c r="G1093" s="34">
        <v>48822000</v>
      </c>
      <c r="H1093" s="18">
        <f>VLOOKUP(A1093,'[2]BASE 2022'!$E$5:$AX$1380,37,0)</f>
        <v>45069</v>
      </c>
      <c r="I1093" s="20" t="s">
        <v>339</v>
      </c>
      <c r="J1093" s="35" t="s">
        <v>2844</v>
      </c>
      <c r="K1093" s="48">
        <v>0</v>
      </c>
      <c r="L1093" s="36">
        <v>0</v>
      </c>
      <c r="M1093" s="36"/>
      <c r="N1093" s="37">
        <v>48822000</v>
      </c>
      <c r="O1093" s="38">
        <v>0.39148936170212767</v>
      </c>
      <c r="P1093" s="22"/>
      <c r="Q1093" s="23"/>
      <c r="R1093" s="29"/>
    </row>
    <row r="1094" spans="1:18" ht="17.25" customHeight="1" x14ac:dyDescent="0.25">
      <c r="A1094" s="51">
        <v>1073</v>
      </c>
      <c r="B1094" s="17">
        <f>VLOOKUP(A1094,'[2]BASE 2022'!$E$5:$AX$1380,18,0)</f>
        <v>44834</v>
      </c>
      <c r="C1094" s="33">
        <f>VLOOKUP(A1094,'[2]BASE 2022'!$E$5:$AX$1380,28,0)</f>
        <v>44837</v>
      </c>
      <c r="D1094" s="26" t="str">
        <f>VLOOKUP(A1094,'[2]BASE 2022'!$E$5:$AX$1380,24,0)</f>
        <v>Prestación de Servicios Profesionales</v>
      </c>
      <c r="E1094" s="19" t="s">
        <v>2921</v>
      </c>
      <c r="F1094" s="19" t="s">
        <v>2678</v>
      </c>
      <c r="G1094" s="34">
        <v>18850000</v>
      </c>
      <c r="H1094" s="18">
        <f>VLOOKUP(A1094,'[2]BASE 2022'!$E$5:$AX$1380,37,0)</f>
        <v>44924</v>
      </c>
      <c r="I1094" s="20" t="s">
        <v>339</v>
      </c>
      <c r="J1094" s="35" t="s">
        <v>2845</v>
      </c>
      <c r="K1094" s="48">
        <v>0</v>
      </c>
      <c r="L1094" s="36">
        <v>0</v>
      </c>
      <c r="M1094" s="36"/>
      <c r="N1094" s="37">
        <v>18850000</v>
      </c>
      <c r="O1094" s="38">
        <v>1</v>
      </c>
      <c r="P1094" s="22"/>
      <c r="Q1094" s="23"/>
      <c r="R1094" s="29"/>
    </row>
    <row r="1095" spans="1:18" ht="17.25" customHeight="1" x14ac:dyDescent="0.25">
      <c r="A1095" s="51">
        <v>1074</v>
      </c>
      <c r="B1095" s="17">
        <f>VLOOKUP(A1095,'[2]BASE 2022'!$E$5:$AX$1380,18,0)</f>
        <v>44834</v>
      </c>
      <c r="C1095" s="33">
        <f>VLOOKUP(A1095,'[2]BASE 2022'!$E$5:$AX$1380,28,0)</f>
        <v>44837</v>
      </c>
      <c r="D1095" s="26" t="str">
        <f>VLOOKUP(A1095,'[2]BASE 2022'!$E$5:$AX$1380,24,0)</f>
        <v>Prestación de Servicios Profesionales</v>
      </c>
      <c r="E1095" s="19" t="s">
        <v>2607</v>
      </c>
      <c r="F1095" s="19" t="s">
        <v>2679</v>
      </c>
      <c r="G1095" s="34">
        <v>16253333</v>
      </c>
      <c r="H1095" s="18">
        <f>VLOOKUP(A1095,'[2]BASE 2022'!$E$5:$AX$1380,37,0)</f>
        <v>44930</v>
      </c>
      <c r="I1095" s="20" t="s">
        <v>339</v>
      </c>
      <c r="J1095" s="35" t="s">
        <v>2846</v>
      </c>
      <c r="K1095" s="48">
        <v>0</v>
      </c>
      <c r="L1095" s="36">
        <v>0</v>
      </c>
      <c r="M1095" s="36"/>
      <c r="N1095" s="37">
        <v>16253333</v>
      </c>
      <c r="O1095" s="38">
        <v>0.956989247311828</v>
      </c>
      <c r="P1095" s="22"/>
      <c r="Q1095" s="23"/>
      <c r="R1095" s="29"/>
    </row>
    <row r="1096" spans="1:18" ht="17.25" customHeight="1" x14ac:dyDescent="0.25">
      <c r="A1096" s="51">
        <v>1075</v>
      </c>
      <c r="B1096" s="17">
        <f>VLOOKUP(A1096,'[2]BASE 2022'!$E$5:$AX$1380,18,0)</f>
        <v>44834</v>
      </c>
      <c r="C1096" s="33">
        <f>VLOOKUP(A1096,'[2]BASE 2022'!$E$5:$AX$1380,28,0)</f>
        <v>44840</v>
      </c>
      <c r="D1096" s="26" t="str">
        <f>VLOOKUP(A1096,'[2]BASE 2022'!$E$5:$AX$1380,24,0)</f>
        <v>Suministro</v>
      </c>
      <c r="E1096" s="19" t="s">
        <v>2922</v>
      </c>
      <c r="F1096" s="19" t="s">
        <v>3030</v>
      </c>
      <c r="G1096" s="34">
        <v>72450551</v>
      </c>
      <c r="H1096" s="18">
        <f>VLOOKUP(A1096,'[2]BASE 2022'!$E$5:$AX$1380,37,0)</f>
        <v>45204</v>
      </c>
      <c r="I1096" s="20" t="s">
        <v>339</v>
      </c>
      <c r="J1096" s="35" t="s">
        <v>3153</v>
      </c>
      <c r="K1096" s="48">
        <v>0</v>
      </c>
      <c r="L1096" s="36">
        <v>0</v>
      </c>
      <c r="M1096" s="36"/>
      <c r="N1096" s="37">
        <v>72450551</v>
      </c>
      <c r="O1096" s="38">
        <v>0.23626373626373626</v>
      </c>
      <c r="P1096" s="22"/>
      <c r="Q1096" s="23"/>
      <c r="R1096" s="29"/>
    </row>
    <row r="1097" spans="1:18" ht="17.25" customHeight="1" x14ac:dyDescent="0.25">
      <c r="A1097" s="51">
        <v>1076</v>
      </c>
      <c r="B1097" s="17">
        <f>VLOOKUP(A1097,'[2]BASE 2022'!$E$5:$AX$1380,18,0)</f>
        <v>44838</v>
      </c>
      <c r="C1097" s="33">
        <f>VLOOKUP(A1097,'[2]BASE 2022'!$E$5:$AX$1380,28,0)</f>
        <v>44852</v>
      </c>
      <c r="D1097" s="26" t="str">
        <f>VLOOKUP(A1097,'[2]BASE 2022'!$E$5:$AX$1380,24,0)</f>
        <v>Interadministrativo Marco de Cooperación</v>
      </c>
      <c r="E1097" s="19" t="s">
        <v>3324</v>
      </c>
      <c r="F1097" s="19" t="s">
        <v>3394</v>
      </c>
      <c r="G1097" s="34">
        <v>0</v>
      </c>
      <c r="H1097" s="18">
        <f>VLOOKUP(A1097,'[2]BASE 2022'!$E$5:$AX$1380,37,0)</f>
        <v>45308</v>
      </c>
      <c r="I1097" s="20" t="s">
        <v>2371</v>
      </c>
      <c r="J1097" s="35" t="s">
        <v>3483</v>
      </c>
      <c r="K1097" s="48">
        <v>0</v>
      </c>
      <c r="L1097" s="36">
        <v>0</v>
      </c>
      <c r="M1097" s="36"/>
      <c r="N1097" s="37">
        <v>0</v>
      </c>
      <c r="O1097" s="38">
        <v>0.16228070175438597</v>
      </c>
      <c r="P1097" s="22"/>
      <c r="Q1097" s="23"/>
      <c r="R1097" s="29"/>
    </row>
    <row r="1098" spans="1:18" ht="17.25" customHeight="1" x14ac:dyDescent="0.25">
      <c r="A1098" s="51">
        <v>1077</v>
      </c>
      <c r="B1098" s="17">
        <f>VLOOKUP(A1098,'[2]BASE 2022'!$E$5:$AX$1380,18,0)</f>
        <v>44839</v>
      </c>
      <c r="C1098" s="33">
        <f>VLOOKUP(A1098,'[2]BASE 2022'!$E$5:$AX$1380,28,0)</f>
        <v>44844</v>
      </c>
      <c r="D1098" s="26" t="str">
        <f>VLOOKUP(A1098,'[2]BASE 2022'!$E$5:$AX$1380,24,0)</f>
        <v>Prestación de Servicios Profesionales</v>
      </c>
      <c r="E1098" s="19" t="s">
        <v>2923</v>
      </c>
      <c r="F1098" s="19" t="s">
        <v>3031</v>
      </c>
      <c r="G1098" s="34">
        <v>28200000</v>
      </c>
      <c r="H1098" s="18">
        <f>VLOOKUP(A1098,'[2]BASE 2022'!$E$5:$AX$1380,37,0)</f>
        <v>44935</v>
      </c>
      <c r="I1098" s="20" t="s">
        <v>339</v>
      </c>
      <c r="J1098" s="35" t="s">
        <v>3154</v>
      </c>
      <c r="K1098" s="48">
        <v>0</v>
      </c>
      <c r="L1098" s="36">
        <v>0</v>
      </c>
      <c r="M1098" s="36"/>
      <c r="N1098" s="37">
        <v>28200000</v>
      </c>
      <c r="O1098" s="38">
        <v>0.90109890109890112</v>
      </c>
      <c r="P1098" s="22"/>
      <c r="Q1098" s="23"/>
      <c r="R1098" s="29"/>
    </row>
    <row r="1099" spans="1:18" ht="17.25" customHeight="1" x14ac:dyDescent="0.25">
      <c r="A1099" s="51">
        <v>1078</v>
      </c>
      <c r="B1099" s="17">
        <f>VLOOKUP(A1099,'[2]BASE 2022'!$E$5:$AX$1380,18,0)</f>
        <v>44841</v>
      </c>
      <c r="C1099" s="33">
        <f>VLOOKUP(A1099,'[2]BASE 2022'!$E$5:$AX$1380,28,0)</f>
        <v>44841</v>
      </c>
      <c r="D1099" s="26" t="str">
        <f>VLOOKUP(A1099,'[2]BASE 2022'!$E$5:$AX$1380,24,0)</f>
        <v>Prestación de Servicios  de Apoyo a la Gestión</v>
      </c>
      <c r="E1099" s="19" t="s">
        <v>1382</v>
      </c>
      <c r="F1099" s="19" t="s">
        <v>3032</v>
      </c>
      <c r="G1099" s="34">
        <v>11536000</v>
      </c>
      <c r="H1099" s="18">
        <f>VLOOKUP(A1099,'[2]BASE 2022'!$E$5:$AX$1380,37,0)</f>
        <v>44968</v>
      </c>
      <c r="I1099" s="20" t="s">
        <v>339</v>
      </c>
      <c r="J1099" s="35" t="s">
        <v>3155</v>
      </c>
      <c r="K1099" s="48">
        <v>1</v>
      </c>
      <c r="L1099" s="36">
        <v>5630667</v>
      </c>
      <c r="M1099" s="36"/>
      <c r="N1099" s="37">
        <v>17166667</v>
      </c>
      <c r="O1099" s="38">
        <v>0.6692913385826772</v>
      </c>
      <c r="P1099" s="22"/>
      <c r="Q1099" s="23"/>
      <c r="R1099" s="29"/>
    </row>
    <row r="1100" spans="1:18" ht="17.25" customHeight="1" x14ac:dyDescent="0.25">
      <c r="A1100" s="51">
        <v>1079</v>
      </c>
      <c r="B1100" s="17">
        <f>VLOOKUP(A1100,'[2]BASE 2022'!$E$5:$AX$1380,18,0)</f>
        <v>44837</v>
      </c>
      <c r="C1100" s="33">
        <f>VLOOKUP(A1100,'[2]BASE 2022'!$E$5:$AX$1380,28,0)</f>
        <v>44838</v>
      </c>
      <c r="D1100" s="26" t="str">
        <f>VLOOKUP(A1100,'[2]BASE 2022'!$E$5:$AX$1380,24,0)</f>
        <v>Prestación de Servicios Profesionales</v>
      </c>
      <c r="E1100" s="19" t="s">
        <v>1271</v>
      </c>
      <c r="F1100" s="19" t="s">
        <v>3033</v>
      </c>
      <c r="G1100" s="34">
        <v>19840000</v>
      </c>
      <c r="H1100" s="18">
        <f>VLOOKUP(A1100,'[2]BASE 2022'!$E$5:$AX$1380,37,0)</f>
        <v>44978</v>
      </c>
      <c r="I1100" s="20" t="s">
        <v>339</v>
      </c>
      <c r="J1100" s="35" t="s">
        <v>3156</v>
      </c>
      <c r="K1100" s="48">
        <v>1</v>
      </c>
      <c r="L1100" s="36">
        <v>9600000</v>
      </c>
      <c r="M1100" s="36"/>
      <c r="N1100" s="37">
        <v>29440000</v>
      </c>
      <c r="O1100" s="38">
        <v>0.62857142857142856</v>
      </c>
      <c r="P1100" s="22"/>
      <c r="Q1100" s="23"/>
      <c r="R1100" s="29"/>
    </row>
    <row r="1101" spans="1:18" ht="17.25" customHeight="1" x14ac:dyDescent="0.25">
      <c r="A1101" s="51">
        <v>1080</v>
      </c>
      <c r="B1101" s="17">
        <f>VLOOKUP(A1101,'[2]BASE 2022'!$E$5:$AX$1380,18,0)</f>
        <v>44845</v>
      </c>
      <c r="C1101" s="33">
        <f>VLOOKUP(A1101,'[2]BASE 2022'!$E$5:$AX$1380,28,0)</f>
        <v>44846</v>
      </c>
      <c r="D1101" s="26" t="str">
        <f>VLOOKUP(A1101,'[2]BASE 2022'!$E$5:$AX$1380,24,0)</f>
        <v>Prestación de Servicios Profesionales</v>
      </c>
      <c r="E1101" s="19" t="s">
        <v>422</v>
      </c>
      <c r="F1101" s="19" t="s">
        <v>3034</v>
      </c>
      <c r="G1101" s="34">
        <v>20188000</v>
      </c>
      <c r="H1101" s="18">
        <f>VLOOKUP(A1101,'[2]BASE 2022'!$E$5:$AX$1380,37,0)</f>
        <v>44973</v>
      </c>
      <c r="I1101" s="20" t="s">
        <v>339</v>
      </c>
      <c r="J1101" s="35" t="s">
        <v>3157</v>
      </c>
      <c r="K1101" s="48">
        <v>1</v>
      </c>
      <c r="L1101" s="36">
        <v>9853667</v>
      </c>
      <c r="M1101" s="36"/>
      <c r="N1101" s="37">
        <v>30041667</v>
      </c>
      <c r="O1101" s="38">
        <v>0.62992125984251968</v>
      </c>
      <c r="P1101" s="22"/>
      <c r="Q1101" s="23"/>
      <c r="R1101" s="29"/>
    </row>
    <row r="1102" spans="1:18" ht="17.25" customHeight="1" x14ac:dyDescent="0.25">
      <c r="A1102" s="51">
        <v>1081</v>
      </c>
      <c r="B1102" s="17">
        <f>VLOOKUP(A1102,'[2]BASE 2022'!$E$5:$AX$1380,18,0)</f>
        <v>44837</v>
      </c>
      <c r="C1102" s="33">
        <f>VLOOKUP(A1102,'[2]BASE 2022'!$E$5:$AX$1380,28,0)</f>
        <v>44844</v>
      </c>
      <c r="D1102" s="26" t="str">
        <f>VLOOKUP(A1102,'[2]BASE 2022'!$E$5:$AX$1380,24,0)</f>
        <v>Prestación de Servicios Profesionales</v>
      </c>
      <c r="E1102" s="19" t="s">
        <v>2924</v>
      </c>
      <c r="F1102" s="19" t="s">
        <v>3035</v>
      </c>
      <c r="G1102" s="34">
        <v>26766667</v>
      </c>
      <c r="H1102" s="18">
        <f>VLOOKUP(A1102,'[2]BASE 2022'!$E$5:$AX$1380,37,0)</f>
        <v>44925</v>
      </c>
      <c r="I1102" s="20" t="s">
        <v>339</v>
      </c>
      <c r="J1102" s="35" t="s">
        <v>3158</v>
      </c>
      <c r="K1102" s="48">
        <v>0</v>
      </c>
      <c r="L1102" s="36">
        <v>0</v>
      </c>
      <c r="M1102" s="36"/>
      <c r="N1102" s="37">
        <v>26766667</v>
      </c>
      <c r="O1102" s="38">
        <v>1</v>
      </c>
      <c r="P1102" s="22"/>
      <c r="Q1102" s="23"/>
      <c r="R1102" s="29"/>
    </row>
    <row r="1103" spans="1:18" ht="17.25" customHeight="1" x14ac:dyDescent="0.25">
      <c r="A1103" s="51">
        <v>1082</v>
      </c>
      <c r="B1103" s="17">
        <f>VLOOKUP(A1103,'[2]BASE 2022'!$E$5:$AX$1380,18,0)</f>
        <v>44838</v>
      </c>
      <c r="C1103" s="33">
        <f>VLOOKUP(A1103,'[2]BASE 2022'!$E$5:$AX$1380,28,0)</f>
        <v>44841</v>
      </c>
      <c r="D1103" s="26" t="str">
        <f>VLOOKUP(A1103,'[2]BASE 2022'!$E$5:$AX$1380,24,0)</f>
        <v>Prestación de Servicios Profesionales</v>
      </c>
      <c r="E1103" s="19" t="s">
        <v>61</v>
      </c>
      <c r="F1103" s="19" t="s">
        <v>3036</v>
      </c>
      <c r="G1103" s="34">
        <v>20188000</v>
      </c>
      <c r="H1103" s="18">
        <f>VLOOKUP(A1103,'[2]BASE 2022'!$E$5:$AX$1380,37,0)</f>
        <v>44968</v>
      </c>
      <c r="I1103" s="20" t="s">
        <v>339</v>
      </c>
      <c r="J1103" s="35" t="s">
        <v>3159</v>
      </c>
      <c r="K1103" s="48">
        <v>1</v>
      </c>
      <c r="L1103" s="36">
        <v>9853667</v>
      </c>
      <c r="M1103" s="36"/>
      <c r="N1103" s="37">
        <v>30041667</v>
      </c>
      <c r="O1103" s="38">
        <v>0.6692913385826772</v>
      </c>
      <c r="P1103" s="22"/>
      <c r="Q1103" s="23"/>
      <c r="R1103" s="29"/>
    </row>
    <row r="1104" spans="1:18" ht="17.25" customHeight="1" x14ac:dyDescent="0.25">
      <c r="A1104" s="51">
        <v>1083</v>
      </c>
      <c r="B1104" s="17">
        <f>VLOOKUP(A1104,'[2]BASE 2022'!$E$5:$AX$1380,18,0)</f>
        <v>44839</v>
      </c>
      <c r="C1104" s="33">
        <f>VLOOKUP(A1104,'[2]BASE 2022'!$E$5:$AX$1380,28,0)</f>
        <v>44840</v>
      </c>
      <c r="D1104" s="26" t="str">
        <f>VLOOKUP(A1104,'[2]BASE 2022'!$E$5:$AX$1380,24,0)</f>
        <v>Prestación de Servicios Profesionales</v>
      </c>
      <c r="E1104" s="19" t="s">
        <v>2925</v>
      </c>
      <c r="F1104" s="19" t="s">
        <v>3037</v>
      </c>
      <c r="G1104" s="34">
        <v>15600000</v>
      </c>
      <c r="H1104" s="18">
        <f>VLOOKUP(A1104,'[2]BASE 2022'!$E$5:$AX$1380,37,0)</f>
        <v>44928</v>
      </c>
      <c r="I1104" s="20" t="s">
        <v>339</v>
      </c>
      <c r="J1104" s="35" t="s">
        <v>3160</v>
      </c>
      <c r="K1104" s="48">
        <v>0</v>
      </c>
      <c r="L1104" s="36">
        <v>0</v>
      </c>
      <c r="M1104" s="36"/>
      <c r="N1104" s="37">
        <v>15600000</v>
      </c>
      <c r="O1104" s="38">
        <v>0.97727272727272729</v>
      </c>
      <c r="P1104" s="22"/>
      <c r="Q1104" s="23"/>
      <c r="R1104" s="29"/>
    </row>
    <row r="1105" spans="1:18" ht="17.25" customHeight="1" x14ac:dyDescent="0.25">
      <c r="A1105" s="51">
        <v>1084</v>
      </c>
      <c r="B1105" s="17">
        <f>VLOOKUP(A1105,'[2]BASE 2022'!$E$5:$AX$1380,18,0)</f>
        <v>44846</v>
      </c>
      <c r="C1105" s="33">
        <f>VLOOKUP(A1105,'[2]BASE 2022'!$E$5:$AX$1380,28,0)</f>
        <v>44862</v>
      </c>
      <c r="D1105" s="26" t="str">
        <f>VLOOKUP(A1105,'[2]BASE 2022'!$E$5:$AX$1380,24,0)</f>
        <v>Prestación de Servicios Profesionales</v>
      </c>
      <c r="E1105" s="19" t="s">
        <v>1231</v>
      </c>
      <c r="F1105" s="19" t="s">
        <v>3038</v>
      </c>
      <c r="G1105" s="34">
        <v>17920000</v>
      </c>
      <c r="H1105" s="18">
        <f>VLOOKUP(A1105,'[2]BASE 2022'!$E$5:$AX$1380,37,0)</f>
        <v>44986</v>
      </c>
      <c r="I1105" s="20" t="s">
        <v>339</v>
      </c>
      <c r="J1105" s="35" t="s">
        <v>3161</v>
      </c>
      <c r="K1105" s="48">
        <v>1</v>
      </c>
      <c r="L1105" s="36">
        <v>8533333</v>
      </c>
      <c r="M1105" s="36"/>
      <c r="N1105" s="37">
        <v>26453333</v>
      </c>
      <c r="O1105" s="38">
        <v>0.5161290322580645</v>
      </c>
      <c r="P1105" s="22"/>
      <c r="Q1105" s="23"/>
      <c r="R1105" s="29"/>
    </row>
    <row r="1106" spans="1:18" ht="17.25" customHeight="1" x14ac:dyDescent="0.25">
      <c r="A1106" s="51">
        <v>1085</v>
      </c>
      <c r="B1106" s="17">
        <f>VLOOKUP(A1106,'[2]BASE 2022'!$E$5:$AX$1380,18,0)</f>
        <v>44841</v>
      </c>
      <c r="C1106" s="33">
        <f>VLOOKUP(A1106,'[2]BASE 2022'!$E$5:$AX$1380,28,0)</f>
        <v>44845</v>
      </c>
      <c r="D1106" s="26" t="str">
        <f>VLOOKUP(A1106,'[2]BASE 2022'!$E$5:$AX$1380,24,0)</f>
        <v>Prestación de Servicios Profesionales</v>
      </c>
      <c r="E1106" s="19" t="s">
        <v>2926</v>
      </c>
      <c r="F1106" s="19" t="s">
        <v>3039</v>
      </c>
      <c r="G1106" s="34">
        <v>17510000</v>
      </c>
      <c r="H1106" s="18">
        <f>VLOOKUP(A1106,'[2]BASE 2022'!$E$5:$AX$1380,37,0)</f>
        <v>44931</v>
      </c>
      <c r="I1106" s="20" t="s">
        <v>339</v>
      </c>
      <c r="J1106" s="35" t="s">
        <v>3162</v>
      </c>
      <c r="K1106" s="48">
        <v>0</v>
      </c>
      <c r="L1106" s="36">
        <v>0</v>
      </c>
      <c r="M1106" s="36"/>
      <c r="N1106" s="37">
        <v>17510000</v>
      </c>
      <c r="O1106" s="38">
        <v>0.94186046511627908</v>
      </c>
      <c r="P1106" s="22"/>
      <c r="Q1106" s="23"/>
      <c r="R1106" s="29"/>
    </row>
    <row r="1107" spans="1:18" ht="17.25" customHeight="1" x14ac:dyDescent="0.25">
      <c r="A1107" s="51">
        <v>1086</v>
      </c>
      <c r="B1107" s="17">
        <f>VLOOKUP(A1107,'[2]BASE 2022'!$E$5:$AX$1380,18,0)</f>
        <v>44840</v>
      </c>
      <c r="C1107" s="33">
        <f>VLOOKUP(A1107,'[2]BASE 2022'!$E$5:$AX$1380,28,0)</f>
        <v>44841</v>
      </c>
      <c r="D1107" s="26" t="str">
        <f>VLOOKUP(A1107,'[2]BASE 2022'!$E$5:$AX$1380,24,0)</f>
        <v>Prestación de Servicios Profesionales</v>
      </c>
      <c r="E1107" s="19" t="s">
        <v>474</v>
      </c>
      <c r="F1107" s="19" t="s">
        <v>3040</v>
      </c>
      <c r="G1107" s="34">
        <v>40250000</v>
      </c>
      <c r="H1107" s="18">
        <f>VLOOKUP(A1107,'[2]BASE 2022'!$E$5:$AX$1380,37,0)</f>
        <v>44998</v>
      </c>
      <c r="I1107" s="20" t="s">
        <v>339</v>
      </c>
      <c r="J1107" s="35" t="s">
        <v>3163</v>
      </c>
      <c r="K1107" s="48">
        <v>1</v>
      </c>
      <c r="L1107" s="36">
        <v>19933333</v>
      </c>
      <c r="M1107" s="36"/>
      <c r="N1107" s="37">
        <v>60183333</v>
      </c>
      <c r="O1107" s="38">
        <v>0.54140127388535031</v>
      </c>
      <c r="P1107" s="22"/>
      <c r="Q1107" s="23"/>
      <c r="R1107" s="29"/>
    </row>
    <row r="1108" spans="1:18" ht="17.25" customHeight="1" x14ac:dyDescent="0.25">
      <c r="A1108" s="51">
        <v>1087</v>
      </c>
      <c r="B1108" s="17">
        <f>VLOOKUP(A1108,'[2]BASE 2022'!$E$5:$AX$1380,18,0)</f>
        <v>44846</v>
      </c>
      <c r="C1108" s="33">
        <f>VLOOKUP(A1108,'[2]BASE 2022'!$E$5:$AX$1380,28,0)</f>
        <v>44846</v>
      </c>
      <c r="D1108" s="26" t="str">
        <f>VLOOKUP(A1108,'[2]BASE 2022'!$E$5:$AX$1380,24,0)</f>
        <v>Prestación de Servicios</v>
      </c>
      <c r="E1108" s="19" t="s">
        <v>2927</v>
      </c>
      <c r="F1108" s="19" t="s">
        <v>3041</v>
      </c>
      <c r="G1108" s="34">
        <v>126975980</v>
      </c>
      <c r="H1108" s="18">
        <f>VLOOKUP(A1108,'[2]BASE 2022'!$E$5:$AX$1380,37,0)</f>
        <v>45016</v>
      </c>
      <c r="I1108" s="20" t="s">
        <v>340</v>
      </c>
      <c r="J1108" s="35" t="s">
        <v>3164</v>
      </c>
      <c r="K1108" s="48">
        <v>0</v>
      </c>
      <c r="L1108" s="36">
        <v>0</v>
      </c>
      <c r="M1108" s="36"/>
      <c r="N1108" s="37">
        <v>126975980</v>
      </c>
      <c r="O1108" s="38">
        <v>0.47058823529411764</v>
      </c>
      <c r="P1108" s="22"/>
      <c r="Q1108" s="23"/>
      <c r="R1108" s="29"/>
    </row>
    <row r="1109" spans="1:18" ht="17.25" customHeight="1" x14ac:dyDescent="0.25">
      <c r="A1109" s="51">
        <v>1087</v>
      </c>
      <c r="B1109" s="17">
        <f>VLOOKUP(A1109,'[2]BASE 2022'!$E$5:$AX$1380,18,0)</f>
        <v>44846</v>
      </c>
      <c r="C1109" s="33">
        <f>VLOOKUP(A1109,'[2]BASE 2022'!$E$5:$AX$1380,28,0)</f>
        <v>44846</v>
      </c>
      <c r="D1109" s="26" t="str">
        <f>VLOOKUP(A1109,'[2]BASE 2022'!$E$5:$AX$1380,24,0)</f>
        <v>Prestación de Servicios</v>
      </c>
      <c r="E1109" s="19" t="s">
        <v>2927</v>
      </c>
      <c r="F1109" s="19" t="s">
        <v>3041</v>
      </c>
      <c r="G1109" s="34">
        <v>61367860</v>
      </c>
      <c r="H1109" s="18">
        <f>VLOOKUP(A1109,'[2]BASE 2022'!$E$5:$AX$1380,37,0)</f>
        <v>45016</v>
      </c>
      <c r="I1109" s="20" t="s">
        <v>340</v>
      </c>
      <c r="J1109" s="35" t="s">
        <v>3164</v>
      </c>
      <c r="K1109" s="48">
        <v>0</v>
      </c>
      <c r="L1109" s="36">
        <v>0</v>
      </c>
      <c r="M1109" s="36"/>
      <c r="N1109" s="37">
        <v>61367860</v>
      </c>
      <c r="O1109" s="38">
        <v>0.47058823529411764</v>
      </c>
      <c r="P1109" s="22"/>
      <c r="Q1109" s="23"/>
      <c r="R1109" s="29"/>
    </row>
    <row r="1110" spans="1:18" ht="17.25" customHeight="1" x14ac:dyDescent="0.25">
      <c r="A1110" s="51">
        <v>1088</v>
      </c>
      <c r="B1110" s="17">
        <f>VLOOKUP(A1110,'[2]BASE 2022'!$E$5:$AX$1380,18,0)</f>
        <v>44841</v>
      </c>
      <c r="C1110" s="33">
        <f>VLOOKUP(A1110,'[2]BASE 2022'!$E$5:$AX$1380,28,0)</f>
        <v>44844</v>
      </c>
      <c r="D1110" s="26" t="str">
        <f>VLOOKUP(A1110,'[2]BASE 2022'!$E$5:$AX$1380,24,0)</f>
        <v>Prestación de Servicios Profesionales</v>
      </c>
      <c r="E1110" s="19" t="s">
        <v>2928</v>
      </c>
      <c r="F1110" s="19" t="s">
        <v>3025</v>
      </c>
      <c r="G1110" s="34">
        <v>17716000</v>
      </c>
      <c r="H1110" s="18">
        <f>VLOOKUP(A1110,'[2]BASE 2022'!$E$5:$AX$1380,37,0)</f>
        <v>44931</v>
      </c>
      <c r="I1110" s="20" t="s">
        <v>339</v>
      </c>
      <c r="J1110" s="35" t="s">
        <v>3165</v>
      </c>
      <c r="K1110" s="48">
        <v>0</v>
      </c>
      <c r="L1110" s="36">
        <v>0</v>
      </c>
      <c r="M1110" s="36"/>
      <c r="N1110" s="37">
        <v>17716000</v>
      </c>
      <c r="O1110" s="38">
        <v>0.94252873563218387</v>
      </c>
      <c r="P1110" s="22"/>
      <c r="Q1110" s="23"/>
      <c r="R1110" s="29"/>
    </row>
    <row r="1111" spans="1:18" ht="17.25" customHeight="1" x14ac:dyDescent="0.25">
      <c r="A1111" s="51">
        <v>1089</v>
      </c>
      <c r="B1111" s="17">
        <f>VLOOKUP(A1111,'[2]BASE 2022'!$E$5:$AX$1380,18,0)</f>
        <v>44846</v>
      </c>
      <c r="C1111" s="33">
        <f>VLOOKUP(A1111,'[2]BASE 2022'!$E$5:$AX$1380,28,0)</f>
        <v>44862</v>
      </c>
      <c r="D1111" s="26" t="str">
        <f>VLOOKUP(A1111,'[2]BASE 2022'!$E$5:$AX$1380,24,0)</f>
        <v>Prestación de Servicios  de Apoyo a la Gestión</v>
      </c>
      <c r="E1111" s="19" t="s">
        <v>2929</v>
      </c>
      <c r="F1111" s="19" t="s">
        <v>3042</v>
      </c>
      <c r="G1111" s="34">
        <v>8568000</v>
      </c>
      <c r="H1111" s="18">
        <f>VLOOKUP(A1111,'[2]BASE 2022'!$E$5:$AX$1380,37,0)</f>
        <v>44947</v>
      </c>
      <c r="I1111" s="20" t="s">
        <v>339</v>
      </c>
      <c r="J1111" s="35" t="s">
        <v>3166</v>
      </c>
      <c r="K1111" s="48">
        <v>0</v>
      </c>
      <c r="L1111" s="36">
        <v>0</v>
      </c>
      <c r="M1111" s="36"/>
      <c r="N1111" s="37">
        <v>8568000</v>
      </c>
      <c r="O1111" s="38">
        <v>0.75294117647058822</v>
      </c>
      <c r="P1111" s="22"/>
      <c r="Q1111" s="23"/>
      <c r="R1111" s="29"/>
    </row>
    <row r="1112" spans="1:18" ht="17.25" customHeight="1" x14ac:dyDescent="0.25">
      <c r="A1112" s="51">
        <v>1090</v>
      </c>
      <c r="B1112" s="17">
        <f>VLOOKUP(A1112,'[2]BASE 2022'!$E$5:$AX$1380,18,0)</f>
        <v>44841</v>
      </c>
      <c r="C1112" s="33">
        <f>VLOOKUP(A1112,'[2]BASE 2022'!$E$5:$AX$1380,28,0)</f>
        <v>44844</v>
      </c>
      <c r="D1112" s="26" t="str">
        <f>VLOOKUP(A1112,'[2]BASE 2022'!$E$5:$AX$1380,24,0)</f>
        <v>Prestación de Servicios Profesionales</v>
      </c>
      <c r="E1112" s="19" t="s">
        <v>154</v>
      </c>
      <c r="F1112" s="19" t="s">
        <v>3043</v>
      </c>
      <c r="G1112" s="34">
        <v>25235000</v>
      </c>
      <c r="H1112" s="18">
        <f>VLOOKUP(A1112,'[2]BASE 2022'!$E$5:$AX$1380,37,0)</f>
        <v>44950</v>
      </c>
      <c r="I1112" s="20" t="s">
        <v>339</v>
      </c>
      <c r="J1112" s="35" t="s">
        <v>3167</v>
      </c>
      <c r="K1112" s="48">
        <v>0</v>
      </c>
      <c r="L1112" s="36">
        <v>0</v>
      </c>
      <c r="M1112" s="36"/>
      <c r="N1112" s="37">
        <v>25235000</v>
      </c>
      <c r="O1112" s="38">
        <v>0.77358490566037741</v>
      </c>
      <c r="P1112" s="22"/>
      <c r="Q1112" s="23"/>
      <c r="R1112" s="29"/>
    </row>
    <row r="1113" spans="1:18" ht="17.25" customHeight="1" x14ac:dyDescent="0.25">
      <c r="A1113" s="51">
        <v>1091</v>
      </c>
      <c r="B1113" s="17">
        <f>VLOOKUP(A1113,'[2]BASE 2022'!$E$5:$AX$1380,18,0)</f>
        <v>44841</v>
      </c>
      <c r="C1113" s="33">
        <f>VLOOKUP(A1113,'[2]BASE 2022'!$E$5:$AX$1380,28,0)</f>
        <v>44845</v>
      </c>
      <c r="D1113" s="26" t="str">
        <f>VLOOKUP(A1113,'[2]BASE 2022'!$E$5:$AX$1380,24,0)</f>
        <v>Prestación de Servicios Profesionales</v>
      </c>
      <c r="E1113" s="19" t="s">
        <v>2930</v>
      </c>
      <c r="F1113" s="19" t="s">
        <v>109</v>
      </c>
      <c r="G1113" s="34">
        <v>18540000</v>
      </c>
      <c r="H1113" s="18">
        <f>VLOOKUP(A1113,'[2]BASE 2022'!$E$5:$AX$1380,37,0)</f>
        <v>44967</v>
      </c>
      <c r="I1113" s="20" t="s">
        <v>339</v>
      </c>
      <c r="J1113" s="35" t="s">
        <v>3168</v>
      </c>
      <c r="K1113" s="48">
        <v>0</v>
      </c>
      <c r="L1113" s="36">
        <v>0</v>
      </c>
      <c r="M1113" s="36"/>
      <c r="N1113" s="37">
        <v>18540000</v>
      </c>
      <c r="O1113" s="38">
        <v>0.66393442622950816</v>
      </c>
      <c r="P1113" s="22"/>
      <c r="Q1113" s="23"/>
      <c r="R1113" s="29"/>
    </row>
    <row r="1114" spans="1:18" ht="17.25" customHeight="1" x14ac:dyDescent="0.25">
      <c r="A1114" s="51">
        <v>1092</v>
      </c>
      <c r="B1114" s="17">
        <f>VLOOKUP(A1114,'[2]BASE 2022'!$E$5:$AX$1380,18,0)</f>
        <v>44841</v>
      </c>
      <c r="C1114" s="33">
        <f>VLOOKUP(A1114,'[2]BASE 2022'!$E$5:$AX$1380,28,0)</f>
        <v>44844</v>
      </c>
      <c r="D1114" s="26" t="str">
        <f>VLOOKUP(A1114,'[2]BASE 2022'!$E$5:$AX$1380,24,0)</f>
        <v>Prestación de Servicios Profesionales</v>
      </c>
      <c r="E1114" s="19" t="s">
        <v>2931</v>
      </c>
      <c r="F1114" s="19" t="s">
        <v>3044</v>
      </c>
      <c r="G1114" s="34">
        <v>19200000</v>
      </c>
      <c r="H1114" s="18">
        <f>VLOOKUP(A1114,'[2]BASE 2022'!$E$5:$AX$1380,37,0)</f>
        <v>44935</v>
      </c>
      <c r="I1114" s="20" t="s">
        <v>339</v>
      </c>
      <c r="J1114" s="35" t="s">
        <v>3169</v>
      </c>
      <c r="K1114" s="48">
        <v>0</v>
      </c>
      <c r="L1114" s="36">
        <v>0</v>
      </c>
      <c r="M1114" s="36"/>
      <c r="N1114" s="37">
        <v>19200000</v>
      </c>
      <c r="O1114" s="38">
        <v>0.90109890109890112</v>
      </c>
      <c r="P1114" s="22"/>
      <c r="Q1114" s="23"/>
      <c r="R1114" s="29"/>
    </row>
    <row r="1115" spans="1:18" ht="17.25" customHeight="1" x14ac:dyDescent="0.25">
      <c r="A1115" s="51">
        <v>1093</v>
      </c>
      <c r="B1115" s="17">
        <f>VLOOKUP(A1115,'[2]BASE 2022'!$E$5:$AX$1380,18,0)</f>
        <v>44841</v>
      </c>
      <c r="C1115" s="33">
        <f>VLOOKUP(A1115,'[2]BASE 2022'!$E$5:$AX$1380,28,0)</f>
        <v>44844</v>
      </c>
      <c r="D1115" s="26" t="str">
        <f>VLOOKUP(A1115,'[2]BASE 2022'!$E$5:$AX$1380,24,0)</f>
        <v>Prestación de Servicios Profesionales</v>
      </c>
      <c r="E1115" s="19" t="s">
        <v>225</v>
      </c>
      <c r="F1115" s="19" t="s">
        <v>3045</v>
      </c>
      <c r="G1115" s="34">
        <v>30900000</v>
      </c>
      <c r="H1115" s="18">
        <f>VLOOKUP(A1115,'[2]BASE 2022'!$E$5:$AX$1380,37,0)</f>
        <v>44981</v>
      </c>
      <c r="I1115" s="20" t="s">
        <v>339</v>
      </c>
      <c r="J1115" s="35" t="s">
        <v>3170</v>
      </c>
      <c r="K1115" s="48">
        <v>1</v>
      </c>
      <c r="L1115" s="36">
        <v>15450000</v>
      </c>
      <c r="M1115" s="36"/>
      <c r="N1115" s="37">
        <v>46350000</v>
      </c>
      <c r="O1115" s="38">
        <v>0.59854014598540151</v>
      </c>
      <c r="P1115" s="22"/>
      <c r="Q1115" s="23"/>
      <c r="R1115" s="29"/>
    </row>
    <row r="1116" spans="1:18" ht="17.25" customHeight="1" x14ac:dyDescent="0.25">
      <c r="A1116" s="51">
        <v>1094</v>
      </c>
      <c r="B1116" s="17">
        <f>VLOOKUP(A1116,'[2]BASE 2022'!$E$5:$AX$1380,18,0)</f>
        <v>44841</v>
      </c>
      <c r="C1116" s="33">
        <f>VLOOKUP(A1116,'[2]BASE 2022'!$E$5:$AX$1380,28,0)</f>
        <v>44844</v>
      </c>
      <c r="D1116" s="26" t="str">
        <f>VLOOKUP(A1116,'[2]BASE 2022'!$E$5:$AX$1380,24,0)</f>
        <v>Prestación de Servicios Profesionales</v>
      </c>
      <c r="E1116" s="19" t="s">
        <v>439</v>
      </c>
      <c r="F1116" s="19" t="s">
        <v>3046</v>
      </c>
      <c r="G1116" s="34">
        <v>25500000</v>
      </c>
      <c r="H1116" s="18">
        <f>VLOOKUP(A1116,'[2]BASE 2022'!$E$5:$AX$1380,37,0)</f>
        <v>44935</v>
      </c>
      <c r="I1116" s="20" t="s">
        <v>339</v>
      </c>
      <c r="J1116" s="35" t="s">
        <v>3171</v>
      </c>
      <c r="K1116" s="48">
        <v>0</v>
      </c>
      <c r="L1116" s="36">
        <v>0</v>
      </c>
      <c r="M1116" s="36"/>
      <c r="N1116" s="37">
        <v>25500000</v>
      </c>
      <c r="O1116" s="38">
        <v>0.90109890109890112</v>
      </c>
      <c r="P1116" s="22"/>
      <c r="Q1116" s="23"/>
      <c r="R1116" s="29"/>
    </row>
    <row r="1117" spans="1:18" ht="17.25" customHeight="1" x14ac:dyDescent="0.25">
      <c r="A1117" s="51">
        <v>1095</v>
      </c>
      <c r="B1117" s="17">
        <f>VLOOKUP(A1117,'[2]BASE 2022'!$E$5:$AX$1380,18,0)</f>
        <v>44852</v>
      </c>
      <c r="C1117" s="33">
        <f>VLOOKUP(A1117,'[2]BASE 2022'!$E$5:$AX$1380,28,0)</f>
        <v>44866</v>
      </c>
      <c r="D1117" s="26" t="str">
        <f>VLOOKUP(A1117,'[2]BASE 2022'!$E$5:$AX$1380,24,0)</f>
        <v>Consultoría</v>
      </c>
      <c r="E1117" s="19" t="s">
        <v>2932</v>
      </c>
      <c r="F1117" s="19" t="s">
        <v>3047</v>
      </c>
      <c r="G1117" s="34">
        <v>199445190</v>
      </c>
      <c r="H1117" s="18">
        <f>VLOOKUP(A1117,'[2]BASE 2022'!$E$5:$AX$1380,37,0)</f>
        <v>45016</v>
      </c>
      <c r="I1117" s="20" t="s">
        <v>339</v>
      </c>
      <c r="J1117" s="35" t="s">
        <v>3172</v>
      </c>
      <c r="K1117" s="48">
        <v>0</v>
      </c>
      <c r="L1117" s="36">
        <v>0</v>
      </c>
      <c r="M1117" s="36"/>
      <c r="N1117" s="37">
        <v>199445190</v>
      </c>
      <c r="O1117" s="38">
        <v>0.4</v>
      </c>
      <c r="P1117" s="22"/>
      <c r="Q1117" s="23"/>
      <c r="R1117" s="29"/>
    </row>
    <row r="1118" spans="1:18" ht="17.25" customHeight="1" x14ac:dyDescent="0.25">
      <c r="A1118" s="51">
        <v>1096</v>
      </c>
      <c r="B1118" s="17">
        <f>VLOOKUP(A1118,'[2]BASE 2022'!$E$5:$AX$1380,18,0)</f>
        <v>44844</v>
      </c>
      <c r="C1118" s="33">
        <f>VLOOKUP(A1118,'[2]BASE 2022'!$E$5:$AX$1380,28,0)</f>
        <v>44845</v>
      </c>
      <c r="D1118" s="26" t="str">
        <f>VLOOKUP(A1118,'[2]BASE 2022'!$E$5:$AX$1380,24,0)</f>
        <v>Prestación de Servicios  de Apoyo a la Gestión</v>
      </c>
      <c r="E1118" s="19" t="s">
        <v>3325</v>
      </c>
      <c r="F1118" s="19" t="s">
        <v>3048</v>
      </c>
      <c r="G1118" s="34">
        <v>18416675</v>
      </c>
      <c r="H1118" s="18">
        <f>VLOOKUP(A1118,'[2]BASE 2022'!$E$5:$AX$1380,37,0)</f>
        <v>44931</v>
      </c>
      <c r="I1118" s="20" t="s">
        <v>339</v>
      </c>
      <c r="J1118" s="35" t="s">
        <v>3173</v>
      </c>
      <c r="K1118" s="48">
        <v>0</v>
      </c>
      <c r="L1118" s="36">
        <v>0</v>
      </c>
      <c r="M1118" s="36"/>
      <c r="N1118" s="37">
        <v>18416675</v>
      </c>
      <c r="O1118" s="38">
        <v>0.94186046511627908</v>
      </c>
      <c r="P1118" s="22"/>
      <c r="Q1118" s="23"/>
      <c r="R1118" s="29"/>
    </row>
    <row r="1119" spans="1:18" ht="17.25" customHeight="1" x14ac:dyDescent="0.25">
      <c r="A1119" s="51">
        <v>1097</v>
      </c>
      <c r="B1119" s="17">
        <f>VLOOKUP(A1119,'[2]BASE 2022'!$E$5:$AX$1380,18,0)</f>
        <v>44844</v>
      </c>
      <c r="C1119" s="33">
        <f>VLOOKUP(A1119,'[2]BASE 2022'!$E$5:$AX$1380,28,0)</f>
        <v>44845</v>
      </c>
      <c r="D1119" s="26" t="str">
        <f>VLOOKUP(A1119,'[2]BASE 2022'!$E$5:$AX$1380,24,0)</f>
        <v>Prestación de Servicios Profesionales</v>
      </c>
      <c r="E1119" s="19" t="s">
        <v>2933</v>
      </c>
      <c r="F1119" s="19" t="s">
        <v>3049</v>
      </c>
      <c r="G1119" s="34">
        <v>17510000</v>
      </c>
      <c r="H1119" s="18">
        <f>VLOOKUP(A1119,'[2]BASE 2022'!$E$5:$AX$1380,37,0)</f>
        <v>44926</v>
      </c>
      <c r="I1119" s="20" t="s">
        <v>339</v>
      </c>
      <c r="J1119" s="35" t="s">
        <v>3174</v>
      </c>
      <c r="K1119" s="48">
        <v>0</v>
      </c>
      <c r="L1119" s="36">
        <v>0</v>
      </c>
      <c r="M1119" s="36"/>
      <c r="N1119" s="37">
        <v>17510000</v>
      </c>
      <c r="O1119" s="38">
        <v>1</v>
      </c>
      <c r="P1119" s="22"/>
      <c r="Q1119" s="23"/>
      <c r="R1119" s="29"/>
    </row>
    <row r="1120" spans="1:18" ht="17.25" customHeight="1" x14ac:dyDescent="0.25">
      <c r="A1120" s="51">
        <v>1098</v>
      </c>
      <c r="B1120" s="17">
        <f>VLOOKUP(A1120,'[2]BASE 2022'!$E$5:$AX$1380,18,0)</f>
        <v>44820</v>
      </c>
      <c r="C1120" s="33">
        <f>VLOOKUP(A1120,'[2]BASE 2022'!$E$5:$AX$1380,28,0)</f>
        <v>44825</v>
      </c>
      <c r="D1120" s="26" t="str">
        <f>VLOOKUP(A1120,'[2]BASE 2022'!$E$5:$AX$1380,24,0)</f>
        <v>Encargo Fiduciario</v>
      </c>
      <c r="E1120" s="19" t="s">
        <v>3326</v>
      </c>
      <c r="F1120" s="19" t="s">
        <v>3395</v>
      </c>
      <c r="G1120" s="34">
        <v>106881995</v>
      </c>
      <c r="H1120" s="18">
        <f>VLOOKUP(A1120,'[2]BASE 2022'!$E$5:$AX$1380,37,0)</f>
        <v>44854</v>
      </c>
      <c r="I1120" s="20" t="s">
        <v>3556</v>
      </c>
      <c r="J1120" s="35" t="s">
        <v>3482</v>
      </c>
      <c r="K1120" s="48">
        <v>0</v>
      </c>
      <c r="L1120" s="36">
        <v>0</v>
      </c>
      <c r="M1120" s="36"/>
      <c r="N1120" s="37">
        <v>106881995</v>
      </c>
      <c r="O1120" s="38">
        <v>1</v>
      </c>
      <c r="P1120" s="22"/>
      <c r="Q1120" s="23"/>
      <c r="R1120" s="29"/>
    </row>
    <row r="1121" spans="1:18" ht="17.25" customHeight="1" x14ac:dyDescent="0.25">
      <c r="A1121" s="51">
        <v>1099</v>
      </c>
      <c r="B1121" s="17">
        <f>VLOOKUP(A1121,'[2]BASE 2022'!$E$5:$AX$1380,18,0)</f>
        <v>44844</v>
      </c>
      <c r="C1121" s="33">
        <f>VLOOKUP(A1121,'[2]BASE 2022'!$E$5:$AX$1380,28,0)</f>
        <v>44846</v>
      </c>
      <c r="D1121" s="26" t="str">
        <f>VLOOKUP(A1121,'[2]BASE 2022'!$E$5:$AX$1380,24,0)</f>
        <v>Prestación de Servicios Profesionales</v>
      </c>
      <c r="E1121" s="19" t="s">
        <v>2934</v>
      </c>
      <c r="F1121" s="19" t="s">
        <v>3050</v>
      </c>
      <c r="G1121" s="34">
        <v>22866000</v>
      </c>
      <c r="H1121" s="18">
        <f>VLOOKUP(A1121,'[2]BASE 2022'!$E$5:$AX$1380,37,0)</f>
        <v>44968</v>
      </c>
      <c r="I1121" s="20" t="s">
        <v>339</v>
      </c>
      <c r="J1121" s="35" t="s">
        <v>3175</v>
      </c>
      <c r="K1121" s="48">
        <v>0</v>
      </c>
      <c r="L1121" s="36">
        <v>0</v>
      </c>
      <c r="M1121" s="36"/>
      <c r="N1121" s="37">
        <v>22866000</v>
      </c>
      <c r="O1121" s="38">
        <v>0.65573770491803274</v>
      </c>
      <c r="P1121" s="22"/>
      <c r="Q1121" s="23"/>
      <c r="R1121" s="29"/>
    </row>
    <row r="1122" spans="1:18" ht="17.25" customHeight="1" x14ac:dyDescent="0.25">
      <c r="A1122" s="51">
        <v>1100</v>
      </c>
      <c r="B1122" s="17">
        <f>VLOOKUP(A1122,'[2]BASE 2022'!$E$5:$AX$1380,18,0)</f>
        <v>44845</v>
      </c>
      <c r="C1122" s="33">
        <f>VLOOKUP(A1122,'[2]BASE 2022'!$E$5:$AX$1380,28,0)</f>
        <v>44846</v>
      </c>
      <c r="D1122" s="26" t="str">
        <f>VLOOKUP(A1122,'[2]BASE 2022'!$E$5:$AX$1380,24,0)</f>
        <v>Prestación de Servicios Profesionales</v>
      </c>
      <c r="E1122" s="19" t="s">
        <v>2424</v>
      </c>
      <c r="F1122" s="19" t="s">
        <v>134</v>
      </c>
      <c r="G1122" s="34">
        <v>22866000</v>
      </c>
      <c r="H1122" s="18">
        <f>VLOOKUP(A1122,'[2]BASE 2022'!$E$5:$AX$1380,37,0)</f>
        <v>44968</v>
      </c>
      <c r="I1122" s="20" t="s">
        <v>339</v>
      </c>
      <c r="J1122" s="35" t="s">
        <v>3176</v>
      </c>
      <c r="K1122" s="48">
        <v>0</v>
      </c>
      <c r="L1122" s="36">
        <v>0</v>
      </c>
      <c r="M1122" s="36"/>
      <c r="N1122" s="37">
        <v>22866000</v>
      </c>
      <c r="O1122" s="38">
        <v>0.65573770491803274</v>
      </c>
      <c r="P1122" s="22"/>
      <c r="Q1122" s="23"/>
      <c r="R1122" s="29"/>
    </row>
    <row r="1123" spans="1:18" ht="17.25" customHeight="1" x14ac:dyDescent="0.25">
      <c r="A1123" s="51">
        <v>1101</v>
      </c>
      <c r="B1123" s="17">
        <f>VLOOKUP(A1123,'[2]BASE 2022'!$E$5:$AX$1380,18,0)</f>
        <v>44846</v>
      </c>
      <c r="C1123" s="33">
        <f>VLOOKUP(A1123,'[2]BASE 2022'!$E$5:$AX$1380,28,0)</f>
        <v>44848</v>
      </c>
      <c r="D1123" s="26" t="str">
        <f>VLOOKUP(A1123,'[2]BASE 2022'!$E$5:$AX$1380,24,0)</f>
        <v>Prestación de Servicios Profesionales</v>
      </c>
      <c r="E1123" s="19" t="s">
        <v>2580</v>
      </c>
      <c r="F1123" s="19" t="s">
        <v>3051</v>
      </c>
      <c r="G1123" s="34">
        <v>20188000</v>
      </c>
      <c r="H1123" s="18">
        <f>VLOOKUP(A1123,'[2]BASE 2022'!$E$5:$AX$1380,37,0)</f>
        <v>44874</v>
      </c>
      <c r="I1123" s="20" t="s">
        <v>339</v>
      </c>
      <c r="J1123" s="35" t="s">
        <v>3177</v>
      </c>
      <c r="K1123" s="48">
        <v>0</v>
      </c>
      <c r="L1123" s="36">
        <v>0</v>
      </c>
      <c r="M1123" s="36">
        <v>13939333</v>
      </c>
      <c r="N1123" s="37">
        <v>6248667</v>
      </c>
      <c r="O1123" s="38">
        <v>1</v>
      </c>
      <c r="P1123" s="22"/>
      <c r="Q1123" s="23"/>
      <c r="R1123" s="29"/>
    </row>
    <row r="1124" spans="1:18" ht="17.25" customHeight="1" x14ac:dyDescent="0.25">
      <c r="A1124" s="51">
        <v>1102</v>
      </c>
      <c r="B1124" s="17">
        <f>VLOOKUP(A1124,'[2]BASE 2022'!$E$5:$AX$1380,18,0)</f>
        <v>44852</v>
      </c>
      <c r="C1124" s="33">
        <f>VLOOKUP(A1124,'[2]BASE 2022'!$E$5:$AX$1380,28,0)</f>
        <v>44866</v>
      </c>
      <c r="D1124" s="26" t="str">
        <f>VLOOKUP(A1124,'[2]BASE 2022'!$E$5:$AX$1380,24,0)</f>
        <v>Prestación de Servicios Profesionales</v>
      </c>
      <c r="E1124" s="19" t="s">
        <v>2935</v>
      </c>
      <c r="F1124" s="19" t="s">
        <v>3052</v>
      </c>
      <c r="G1124" s="34">
        <v>39840000</v>
      </c>
      <c r="H1124" s="18">
        <f>VLOOKUP(A1124,'[2]BASE 2022'!$E$5:$AX$1380,37,0)</f>
        <v>45032</v>
      </c>
      <c r="I1124" s="20" t="s">
        <v>339</v>
      </c>
      <c r="J1124" s="35" t="s">
        <v>3178</v>
      </c>
      <c r="K1124" s="48">
        <v>0</v>
      </c>
      <c r="L1124" s="36">
        <v>0</v>
      </c>
      <c r="M1124" s="36"/>
      <c r="N1124" s="37">
        <v>39840000</v>
      </c>
      <c r="O1124" s="38">
        <v>0.36144578313253012</v>
      </c>
      <c r="P1124" s="22"/>
      <c r="Q1124" s="23"/>
      <c r="R1124" s="29"/>
    </row>
    <row r="1125" spans="1:18" ht="17.25" customHeight="1" x14ac:dyDescent="0.25">
      <c r="A1125" s="51">
        <v>1103</v>
      </c>
      <c r="B1125" s="17">
        <f>VLOOKUP(A1125,'[2]BASE 2022'!$E$5:$AX$1380,18,0)</f>
        <v>44847</v>
      </c>
      <c r="C1125" s="33">
        <f>VLOOKUP(A1125,'[2]BASE 2022'!$E$5:$AX$1380,28,0)</f>
        <v>44859</v>
      </c>
      <c r="D1125" s="26" t="str">
        <f>VLOOKUP(A1125,'[2]BASE 2022'!$E$5:$AX$1380,24,0)</f>
        <v>Suministro</v>
      </c>
      <c r="E1125" s="19" t="s">
        <v>2936</v>
      </c>
      <c r="F1125" s="19" t="s">
        <v>3053</v>
      </c>
      <c r="G1125" s="34">
        <v>264986460</v>
      </c>
      <c r="H1125" s="18">
        <f>VLOOKUP(A1125,'[2]BASE 2022'!$E$5:$AX$1380,37,0)</f>
        <v>45162</v>
      </c>
      <c r="I1125" s="20" t="s">
        <v>339</v>
      </c>
      <c r="J1125" s="35" t="s">
        <v>3179</v>
      </c>
      <c r="K1125" s="48">
        <v>0</v>
      </c>
      <c r="L1125" s="36">
        <v>0</v>
      </c>
      <c r="M1125" s="36"/>
      <c r="N1125" s="37">
        <v>264986460</v>
      </c>
      <c r="O1125" s="38">
        <v>0.22112211221122113</v>
      </c>
      <c r="P1125" s="22"/>
      <c r="Q1125" s="23"/>
      <c r="R1125" s="29"/>
    </row>
    <row r="1126" spans="1:18" ht="17.25" customHeight="1" x14ac:dyDescent="0.25">
      <c r="A1126" s="51">
        <v>1104</v>
      </c>
      <c r="B1126" s="17">
        <f>VLOOKUP(A1126,'[2]BASE 2022'!$E$5:$AX$1380,18,0)</f>
        <v>44846</v>
      </c>
      <c r="C1126" s="33">
        <f>VLOOKUP(A1126,'[2]BASE 2022'!$E$5:$AX$1380,28,0)</f>
        <v>44847</v>
      </c>
      <c r="D1126" s="26" t="str">
        <f>VLOOKUP(A1126,'[2]BASE 2022'!$E$5:$AX$1380,24,0)</f>
        <v>Prestación de Servicios Profesionales</v>
      </c>
      <c r="E1126" s="19" t="s">
        <v>2937</v>
      </c>
      <c r="F1126" s="19" t="s">
        <v>59</v>
      </c>
      <c r="G1126" s="34">
        <v>22866000</v>
      </c>
      <c r="H1126" s="18">
        <f>VLOOKUP(A1126,'[2]BASE 2022'!$E$5:$AX$1380,37,0)</f>
        <v>44969</v>
      </c>
      <c r="I1126" s="20" t="s">
        <v>339</v>
      </c>
      <c r="J1126" s="35" t="s">
        <v>3180</v>
      </c>
      <c r="K1126" s="48">
        <v>0</v>
      </c>
      <c r="L1126" s="36">
        <v>0</v>
      </c>
      <c r="M1126" s="36"/>
      <c r="N1126" s="37">
        <v>22866000</v>
      </c>
      <c r="O1126" s="38">
        <v>0.64754098360655743</v>
      </c>
      <c r="P1126" s="22"/>
      <c r="Q1126" s="23"/>
      <c r="R1126" s="29"/>
    </row>
    <row r="1127" spans="1:18" ht="17.25" customHeight="1" x14ac:dyDescent="0.25">
      <c r="A1127" s="51">
        <v>1108</v>
      </c>
      <c r="B1127" s="17">
        <f>VLOOKUP(A1127,'[2]BASE 2022'!$E$5:$AX$1380,18,0)</f>
        <v>44847</v>
      </c>
      <c r="C1127" s="33">
        <f>VLOOKUP(A1127,'[2]BASE 2022'!$E$5:$AX$1380,28,0)</f>
        <v>44852</v>
      </c>
      <c r="D1127" s="26" t="str">
        <f>VLOOKUP(A1127,'[2]BASE 2022'!$E$5:$AX$1380,24,0)</f>
        <v>Prestación de Servicios  de Apoyo a la Gestión</v>
      </c>
      <c r="E1127" s="19" t="s">
        <v>1346</v>
      </c>
      <c r="F1127" s="19" t="s">
        <v>311</v>
      </c>
      <c r="G1127" s="34">
        <v>13600000</v>
      </c>
      <c r="H1127" s="18">
        <f>VLOOKUP(A1127,'[2]BASE 2022'!$E$5:$AX$1380,37,0)</f>
        <v>44974</v>
      </c>
      <c r="I1127" s="20" t="s">
        <v>339</v>
      </c>
      <c r="J1127" s="35" t="s">
        <v>3181</v>
      </c>
      <c r="K1127" s="48">
        <v>0</v>
      </c>
      <c r="L1127" s="36">
        <v>0</v>
      </c>
      <c r="M1127" s="36"/>
      <c r="N1127" s="37">
        <v>13600000</v>
      </c>
      <c r="O1127" s="38">
        <v>0.60655737704918034</v>
      </c>
      <c r="P1127" s="22"/>
      <c r="Q1127" s="23"/>
      <c r="R1127" s="29"/>
    </row>
    <row r="1128" spans="1:18" ht="17.25" customHeight="1" x14ac:dyDescent="0.25">
      <c r="A1128" s="51">
        <v>1109</v>
      </c>
      <c r="B1128" s="17">
        <f>VLOOKUP(A1128,'[2]BASE 2022'!$E$5:$AX$1380,18,0)</f>
        <v>44854</v>
      </c>
      <c r="C1128" s="33">
        <f>VLOOKUP(A1128,'[2]BASE 2022'!$E$5:$AX$1380,28,0)</f>
        <v>44858</v>
      </c>
      <c r="D1128" s="26" t="str">
        <f>VLOOKUP(A1128,'[2]BASE 2022'!$E$5:$AX$1380,24,0)</f>
        <v>Prestación de Servicios Profesionales</v>
      </c>
      <c r="E1128" s="19" t="s">
        <v>2893</v>
      </c>
      <c r="F1128" s="19" t="s">
        <v>3054</v>
      </c>
      <c r="G1128" s="34">
        <v>21000000</v>
      </c>
      <c r="H1128" s="18">
        <f>VLOOKUP(A1128,'[2]BASE 2022'!$E$5:$AX$1380,37,0)</f>
        <v>44997</v>
      </c>
      <c r="I1128" s="20" t="s">
        <v>339</v>
      </c>
      <c r="J1128" s="35" t="s">
        <v>3182</v>
      </c>
      <c r="K1128" s="48">
        <v>1</v>
      </c>
      <c r="L1128" s="36">
        <v>11433333</v>
      </c>
      <c r="M1128" s="36"/>
      <c r="N1128" s="37">
        <v>32433333</v>
      </c>
      <c r="O1128" s="38">
        <v>0.48920863309352519</v>
      </c>
      <c r="P1128" s="22"/>
      <c r="Q1128" s="23"/>
      <c r="R1128" s="29"/>
    </row>
    <row r="1129" spans="1:18" ht="17.25" customHeight="1" x14ac:dyDescent="0.25">
      <c r="A1129" s="51">
        <v>1110</v>
      </c>
      <c r="B1129" s="17">
        <f>VLOOKUP(A1129,'[2]BASE 2022'!$E$5:$AX$1380,18,0)</f>
        <v>44852</v>
      </c>
      <c r="C1129" s="33">
        <f>VLOOKUP(A1129,'[2]BASE 2022'!$E$5:$AX$1380,28,0)</f>
        <v>44853</v>
      </c>
      <c r="D1129" s="26" t="str">
        <f>VLOOKUP(A1129,'[2]BASE 2022'!$E$5:$AX$1380,24,0)</f>
        <v>Prestación de Servicios Profesionales</v>
      </c>
      <c r="E1129" s="19" t="s">
        <v>2938</v>
      </c>
      <c r="F1129" s="19" t="s">
        <v>3055</v>
      </c>
      <c r="G1129" s="34">
        <v>24102000</v>
      </c>
      <c r="H1129" s="18">
        <f>VLOOKUP(A1129,'[2]BASE 2022'!$E$5:$AX$1380,37,0)</f>
        <v>44932</v>
      </c>
      <c r="I1129" s="20" t="s">
        <v>339</v>
      </c>
      <c r="J1129" s="35" t="s">
        <v>3183</v>
      </c>
      <c r="K1129" s="48">
        <v>0</v>
      </c>
      <c r="L1129" s="36">
        <v>0</v>
      </c>
      <c r="M1129" s="36"/>
      <c r="N1129" s="37">
        <v>24102000</v>
      </c>
      <c r="O1129" s="38">
        <v>0.92405063291139244</v>
      </c>
      <c r="P1129" s="22"/>
      <c r="Q1129" s="23"/>
      <c r="R1129" s="29"/>
    </row>
    <row r="1130" spans="1:18" ht="17.25" customHeight="1" x14ac:dyDescent="0.25">
      <c r="A1130" s="51">
        <v>1111</v>
      </c>
      <c r="B1130" s="17">
        <f>VLOOKUP(A1130,'[2]BASE 2022'!$E$5:$AX$1380,18,0)</f>
        <v>44865</v>
      </c>
      <c r="C1130" s="33">
        <f>VLOOKUP(A1130,'[2]BASE 2022'!$E$5:$AX$1380,28,0)</f>
        <v>44866</v>
      </c>
      <c r="D1130" s="26" t="str">
        <f>VLOOKUP(A1130,'[2]BASE 2022'!$E$5:$AX$1380,24,0)</f>
        <v>Prestación de Servicios Profesionales</v>
      </c>
      <c r="E1130" s="19" t="s">
        <v>2939</v>
      </c>
      <c r="F1130" s="19" t="s">
        <v>3056</v>
      </c>
      <c r="G1130" s="34">
        <v>14883500</v>
      </c>
      <c r="H1130" s="18">
        <f>VLOOKUP(A1130,'[2]BASE 2022'!$E$5:$AX$1380,37,0)</f>
        <v>44982</v>
      </c>
      <c r="I1130" s="20" t="s">
        <v>339</v>
      </c>
      <c r="J1130" s="35" t="s">
        <v>3184</v>
      </c>
      <c r="K1130" s="48">
        <v>1</v>
      </c>
      <c r="L1130" s="36">
        <v>5253000</v>
      </c>
      <c r="M1130" s="36"/>
      <c r="N1130" s="37">
        <v>20136500</v>
      </c>
      <c r="O1130" s="38">
        <v>0.51724137931034486</v>
      </c>
      <c r="P1130" s="22"/>
      <c r="Q1130" s="23"/>
      <c r="R1130" s="29"/>
    </row>
    <row r="1131" spans="1:18" ht="17.25" customHeight="1" x14ac:dyDescent="0.25">
      <c r="A1131" s="51">
        <v>1112</v>
      </c>
      <c r="B1131" s="17">
        <f>VLOOKUP(A1131,'[2]BASE 2022'!$E$5:$AX$1380,18,0)</f>
        <v>44853</v>
      </c>
      <c r="C1131" s="33">
        <f>VLOOKUP(A1131,'[2]BASE 2022'!$E$5:$AX$1380,28,0)</f>
        <v>44854</v>
      </c>
      <c r="D1131" s="26" t="str">
        <f>VLOOKUP(A1131,'[2]BASE 2022'!$E$5:$AX$1380,24,0)</f>
        <v>Prestación de Servicios Profesionales</v>
      </c>
      <c r="E1131" s="19" t="s">
        <v>2940</v>
      </c>
      <c r="F1131" s="19" t="s">
        <v>59</v>
      </c>
      <c r="G1131" s="34">
        <v>22866000</v>
      </c>
      <c r="H1131" s="18">
        <f>VLOOKUP(A1131,'[2]BASE 2022'!$E$5:$AX$1380,37,0)</f>
        <v>44976</v>
      </c>
      <c r="I1131" s="20" t="s">
        <v>339</v>
      </c>
      <c r="J1131" s="35" t="s">
        <v>3185</v>
      </c>
      <c r="K1131" s="48">
        <v>0</v>
      </c>
      <c r="L1131" s="36">
        <v>0</v>
      </c>
      <c r="M1131" s="36"/>
      <c r="N1131" s="37">
        <v>22866000</v>
      </c>
      <c r="O1131" s="38">
        <v>0.5901639344262295</v>
      </c>
      <c r="P1131" s="22"/>
      <c r="Q1131" s="23"/>
      <c r="R1131" s="29"/>
    </row>
    <row r="1132" spans="1:18" ht="17.25" customHeight="1" x14ac:dyDescent="0.25">
      <c r="A1132" s="51">
        <v>1113</v>
      </c>
      <c r="B1132" s="17">
        <f>VLOOKUP(A1132,'[2]BASE 2022'!$E$5:$AX$1380,18,0)</f>
        <v>44848</v>
      </c>
      <c r="C1132" s="33">
        <f>VLOOKUP(A1132,'[2]BASE 2022'!$E$5:$AX$1380,28,0)</f>
        <v>44853</v>
      </c>
      <c r="D1132" s="26" t="str">
        <f>VLOOKUP(A1132,'[2]BASE 2022'!$E$5:$AX$1380,24,0)</f>
        <v>Prestación de Servicios Profesionales</v>
      </c>
      <c r="E1132" s="19" t="s">
        <v>2941</v>
      </c>
      <c r="F1132" s="19" t="s">
        <v>197</v>
      </c>
      <c r="G1132" s="34">
        <v>22866000</v>
      </c>
      <c r="H1132" s="18">
        <f>VLOOKUP(A1132,'[2]BASE 2022'!$E$5:$AX$1380,37,0)</f>
        <v>44975</v>
      </c>
      <c r="I1132" s="20" t="s">
        <v>339</v>
      </c>
      <c r="J1132" s="35" t="s">
        <v>3186</v>
      </c>
      <c r="K1132" s="48">
        <v>0</v>
      </c>
      <c r="L1132" s="36">
        <v>0</v>
      </c>
      <c r="M1132" s="36"/>
      <c r="N1132" s="37">
        <v>22866000</v>
      </c>
      <c r="O1132" s="38">
        <v>0.59836065573770492</v>
      </c>
      <c r="P1132" s="22"/>
      <c r="Q1132" s="23"/>
      <c r="R1132" s="29"/>
    </row>
    <row r="1133" spans="1:18" ht="17.25" customHeight="1" x14ac:dyDescent="0.25">
      <c r="A1133" s="51">
        <v>1114</v>
      </c>
      <c r="B1133" s="17">
        <f>VLOOKUP(A1133,'[2]BASE 2022'!$E$5:$AX$1380,18,0)</f>
        <v>44848</v>
      </c>
      <c r="C1133" s="33">
        <f>VLOOKUP(A1133,'[2]BASE 2022'!$E$5:$AX$1380,28,0)</f>
        <v>44852</v>
      </c>
      <c r="D1133" s="26" t="str">
        <f>VLOOKUP(A1133,'[2]BASE 2022'!$E$5:$AX$1380,24,0)</f>
        <v>Prestación de Servicios Profesionales</v>
      </c>
      <c r="E1133" s="19" t="s">
        <v>2942</v>
      </c>
      <c r="F1133" s="19" t="s">
        <v>3023</v>
      </c>
      <c r="G1133" s="34">
        <v>13956667</v>
      </c>
      <c r="H1133" s="18">
        <f>VLOOKUP(A1133,'[2]BASE 2022'!$E$5:$AX$1380,37,0)</f>
        <v>44932</v>
      </c>
      <c r="I1133" s="20" t="s">
        <v>339</v>
      </c>
      <c r="J1133" s="35" t="s">
        <v>3187</v>
      </c>
      <c r="K1133" s="48">
        <v>0</v>
      </c>
      <c r="L1133" s="36">
        <v>0</v>
      </c>
      <c r="M1133" s="36"/>
      <c r="N1133" s="37">
        <v>13956667</v>
      </c>
      <c r="O1133" s="38">
        <v>0.92500000000000004</v>
      </c>
      <c r="P1133" s="22"/>
      <c r="Q1133" s="23"/>
      <c r="R1133" s="29"/>
    </row>
    <row r="1134" spans="1:18" ht="17.25" customHeight="1" x14ac:dyDescent="0.25">
      <c r="A1134" s="51">
        <v>1115</v>
      </c>
      <c r="B1134" s="17">
        <f>VLOOKUP(A1134,'[2]BASE 2022'!$E$5:$AX$1380,18,0)</f>
        <v>44854</v>
      </c>
      <c r="C1134" s="33">
        <f>VLOOKUP(A1134,'[2]BASE 2022'!$E$5:$AX$1380,28,0)</f>
        <v>44859</v>
      </c>
      <c r="D1134" s="26" t="str">
        <f>VLOOKUP(A1134,'[2]BASE 2022'!$E$5:$AX$1380,24,0)</f>
        <v>Suministro</v>
      </c>
      <c r="E1134" s="19" t="s">
        <v>2943</v>
      </c>
      <c r="F1134" s="19" t="s">
        <v>3057</v>
      </c>
      <c r="G1134" s="34">
        <v>24787700</v>
      </c>
      <c r="H1134" s="18">
        <f>VLOOKUP(A1134,'[2]BASE 2022'!$E$5:$AX$1380,37,0)</f>
        <v>44919</v>
      </c>
      <c r="I1134" s="20" t="s">
        <v>339</v>
      </c>
      <c r="J1134" s="35" t="s">
        <v>3188</v>
      </c>
      <c r="K1134" s="48">
        <v>0</v>
      </c>
      <c r="L1134" s="36">
        <v>0</v>
      </c>
      <c r="M1134" s="36"/>
      <c r="N1134" s="37">
        <v>24787700</v>
      </c>
      <c r="O1134" s="38">
        <v>1</v>
      </c>
      <c r="P1134" s="22"/>
      <c r="Q1134" s="23"/>
      <c r="R1134" s="29"/>
    </row>
    <row r="1135" spans="1:18" ht="17.25" customHeight="1" x14ac:dyDescent="0.25">
      <c r="A1135" s="51">
        <v>1116</v>
      </c>
      <c r="B1135" s="17">
        <f>VLOOKUP(A1135,'[2]BASE 2022'!$E$5:$AX$1380,18,0)</f>
        <v>44859</v>
      </c>
      <c r="C1135" s="33">
        <f>VLOOKUP(A1135,'[2]BASE 2022'!$E$5:$AX$1380,28,0)</f>
        <v>44896</v>
      </c>
      <c r="D1135" s="26" t="str">
        <f>VLOOKUP(A1135,'[2]BASE 2022'!$E$5:$AX$1380,24,0)</f>
        <v>Interventoría</v>
      </c>
      <c r="E1135" s="19" t="s">
        <v>2944</v>
      </c>
      <c r="F1135" s="19" t="s">
        <v>3396</v>
      </c>
      <c r="G1135" s="34">
        <v>219988241</v>
      </c>
      <c r="H1135" s="18">
        <f>VLOOKUP(A1135,'[2]BASE 2022'!$E$5:$AX$1380,37,0)</f>
        <v>45107</v>
      </c>
      <c r="I1135" s="20" t="s">
        <v>339</v>
      </c>
      <c r="J1135" s="35" t="s">
        <v>3189</v>
      </c>
      <c r="K1135" s="48">
        <v>0</v>
      </c>
      <c r="L1135" s="36">
        <v>0</v>
      </c>
      <c r="M1135" s="36"/>
      <c r="N1135" s="37">
        <v>219988241</v>
      </c>
      <c r="O1135" s="38">
        <v>0.14218009478672985</v>
      </c>
      <c r="P1135" s="22"/>
      <c r="Q1135" s="23"/>
      <c r="R1135" s="29"/>
    </row>
    <row r="1136" spans="1:18" ht="17.25" customHeight="1" x14ac:dyDescent="0.25">
      <c r="A1136" s="51">
        <v>1116</v>
      </c>
      <c r="B1136" s="17">
        <f>VLOOKUP(A1136,'[2]BASE 2022'!$E$5:$AX$1380,18,0)</f>
        <v>44859</v>
      </c>
      <c r="C1136" s="33">
        <f>VLOOKUP(A1136,'[2]BASE 2022'!$E$5:$AX$1380,28,0)</f>
        <v>44896</v>
      </c>
      <c r="D1136" s="26" t="str">
        <f>VLOOKUP(A1136,'[2]BASE 2022'!$E$5:$AX$1380,24,0)</f>
        <v>Interventoría</v>
      </c>
      <c r="E1136" s="19" t="s">
        <v>2944</v>
      </c>
      <c r="F1136" s="19" t="s">
        <v>3396</v>
      </c>
      <c r="G1136" s="34">
        <v>216083655</v>
      </c>
      <c r="H1136" s="18">
        <f>VLOOKUP(A1136,'[2]BASE 2022'!$E$5:$AX$1380,37,0)</f>
        <v>45107</v>
      </c>
      <c r="I1136" s="20" t="s">
        <v>339</v>
      </c>
      <c r="J1136" s="35" t="s">
        <v>3189</v>
      </c>
      <c r="K1136" s="48">
        <v>0</v>
      </c>
      <c r="L1136" s="36">
        <v>0</v>
      </c>
      <c r="M1136" s="36"/>
      <c r="N1136" s="37">
        <v>216083655</v>
      </c>
      <c r="O1136" s="38">
        <v>0.14218009478672985</v>
      </c>
      <c r="P1136" s="22"/>
      <c r="Q1136" s="23"/>
      <c r="R1136" s="29"/>
    </row>
    <row r="1137" spans="1:18" ht="17.25" customHeight="1" x14ac:dyDescent="0.25">
      <c r="A1137" s="51">
        <v>1117</v>
      </c>
      <c r="B1137" s="17">
        <f>VLOOKUP(A1137,'[2]BASE 2022'!$E$5:$AX$1380,18,0)</f>
        <v>44853</v>
      </c>
      <c r="C1137" s="33">
        <f>VLOOKUP(A1137,'[2]BASE 2022'!$E$5:$AX$1380,28,0)</f>
        <v>44854</v>
      </c>
      <c r="D1137" s="26" t="str">
        <f>VLOOKUP(A1137,'[2]BASE 2022'!$E$5:$AX$1380,24,0)</f>
        <v>Prestación de Servicios Profesionales</v>
      </c>
      <c r="E1137" s="19" t="s">
        <v>2945</v>
      </c>
      <c r="F1137" s="19" t="s">
        <v>1032</v>
      </c>
      <c r="G1137" s="34">
        <v>22866000</v>
      </c>
      <c r="H1137" s="18">
        <f>VLOOKUP(A1137,'[2]BASE 2022'!$E$5:$AX$1380,37,0)</f>
        <v>44976</v>
      </c>
      <c r="I1137" s="20" t="s">
        <v>339</v>
      </c>
      <c r="J1137" s="35" t="s">
        <v>3190</v>
      </c>
      <c r="K1137" s="48">
        <v>0</v>
      </c>
      <c r="L1137" s="36">
        <v>0</v>
      </c>
      <c r="M1137" s="36"/>
      <c r="N1137" s="37">
        <v>22866000</v>
      </c>
      <c r="O1137" s="38">
        <v>0.5901639344262295</v>
      </c>
      <c r="P1137" s="22"/>
      <c r="Q1137" s="23"/>
      <c r="R1137" s="29"/>
    </row>
    <row r="1138" spans="1:18" ht="17.25" customHeight="1" x14ac:dyDescent="0.25">
      <c r="A1138" s="51">
        <v>1118</v>
      </c>
      <c r="B1138" s="17">
        <f>VLOOKUP(A1138,'[2]BASE 2022'!$E$5:$AX$1380,18,0)</f>
        <v>44853</v>
      </c>
      <c r="C1138" s="33">
        <f>VLOOKUP(A1138,'[2]BASE 2022'!$E$5:$AX$1380,28,0)</f>
        <v>44874</v>
      </c>
      <c r="D1138" s="26" t="str">
        <f>VLOOKUP(A1138,'[2]BASE 2022'!$E$5:$AX$1380,24,0)</f>
        <v>Consultoría</v>
      </c>
      <c r="E1138" s="19" t="s">
        <v>2946</v>
      </c>
      <c r="F1138" s="19" t="s">
        <v>3058</v>
      </c>
      <c r="G1138" s="34">
        <v>729683178</v>
      </c>
      <c r="H1138" s="18">
        <f>VLOOKUP(A1138,'[2]BASE 2022'!$E$5:$AX$1380,37,0)</f>
        <v>45054</v>
      </c>
      <c r="I1138" s="20" t="s">
        <v>339</v>
      </c>
      <c r="J1138" s="35" t="s">
        <v>3191</v>
      </c>
      <c r="K1138" s="48">
        <v>0</v>
      </c>
      <c r="L1138" s="36">
        <v>0</v>
      </c>
      <c r="M1138" s="36"/>
      <c r="N1138" s="37">
        <v>729683178</v>
      </c>
      <c r="O1138" s="38">
        <v>0.28888888888888886</v>
      </c>
      <c r="P1138" s="22"/>
      <c r="Q1138" s="23"/>
      <c r="R1138" s="29"/>
    </row>
    <row r="1139" spans="1:18" ht="17.25" customHeight="1" x14ac:dyDescent="0.25">
      <c r="A1139" s="51">
        <v>1119</v>
      </c>
      <c r="B1139" s="17">
        <f>VLOOKUP(A1139,'[2]BASE 2022'!$E$5:$AX$1380,18,0)</f>
        <v>44854</v>
      </c>
      <c r="C1139" s="33">
        <f>VLOOKUP(A1139,'[2]BASE 2022'!$E$5:$AX$1380,28,0)</f>
        <v>44855</v>
      </c>
      <c r="D1139" s="26" t="str">
        <f>VLOOKUP(A1139,'[2]BASE 2022'!$E$5:$AX$1380,24,0)</f>
        <v>Prestación de Servicios Profesionales</v>
      </c>
      <c r="E1139" s="19" t="s">
        <v>542</v>
      </c>
      <c r="F1139" s="19" t="s">
        <v>3060</v>
      </c>
      <c r="G1139" s="34">
        <v>22866000</v>
      </c>
      <c r="H1139" s="18">
        <f>VLOOKUP(A1139,'[2]BASE 2022'!$E$5:$AX$1380,37,0)</f>
        <v>44977</v>
      </c>
      <c r="I1139" s="20" t="s">
        <v>339</v>
      </c>
      <c r="J1139" s="35" t="s">
        <v>3193</v>
      </c>
      <c r="K1139" s="48">
        <v>0</v>
      </c>
      <c r="L1139" s="36">
        <v>0</v>
      </c>
      <c r="M1139" s="36"/>
      <c r="N1139" s="37">
        <v>22866000</v>
      </c>
      <c r="O1139" s="38">
        <v>0.58196721311475408</v>
      </c>
      <c r="P1139" s="22"/>
      <c r="Q1139" s="23"/>
      <c r="R1139" s="29"/>
    </row>
    <row r="1140" spans="1:18" ht="17.25" customHeight="1" x14ac:dyDescent="0.25">
      <c r="A1140" s="51">
        <v>1120</v>
      </c>
      <c r="B1140" s="17">
        <f>VLOOKUP(A1140,'[2]BASE 2022'!$E$5:$AX$1380,18,0)</f>
        <v>44854</v>
      </c>
      <c r="C1140" s="33">
        <f>VLOOKUP(A1140,'[2]BASE 2022'!$E$5:$AX$1380,28,0)</f>
        <v>44858</v>
      </c>
      <c r="D1140" s="26" t="str">
        <f>VLOOKUP(A1140,'[2]BASE 2022'!$E$5:$AX$1380,24,0)</f>
        <v>Prestación de Servicios Profesionales</v>
      </c>
      <c r="E1140" s="19" t="s">
        <v>2947</v>
      </c>
      <c r="F1140" s="19" t="s">
        <v>3061</v>
      </c>
      <c r="G1140" s="34">
        <v>20666667</v>
      </c>
      <c r="H1140" s="18">
        <f>VLOOKUP(A1140,'[2]BASE 2022'!$E$5:$AX$1380,37,0)</f>
        <v>44956</v>
      </c>
      <c r="I1140" s="20" t="s">
        <v>339</v>
      </c>
      <c r="J1140" s="35" t="s">
        <v>3194</v>
      </c>
      <c r="K1140" s="48">
        <v>1</v>
      </c>
      <c r="L1140" s="36">
        <v>5600000</v>
      </c>
      <c r="M1140" s="36"/>
      <c r="N1140" s="37">
        <v>26266667</v>
      </c>
      <c r="O1140" s="38">
        <v>0.69387755102040816</v>
      </c>
      <c r="P1140" s="22"/>
      <c r="Q1140" s="23"/>
      <c r="R1140" s="29"/>
    </row>
    <row r="1141" spans="1:18" ht="17.25" customHeight="1" x14ac:dyDescent="0.25">
      <c r="A1141" s="51">
        <v>1121</v>
      </c>
      <c r="B1141" s="17">
        <f>VLOOKUP(A1141,'[2]BASE 2022'!$E$5:$AX$1380,18,0)</f>
        <v>44854</v>
      </c>
      <c r="C1141" s="33">
        <f>VLOOKUP(A1141,'[2]BASE 2022'!$E$5:$AX$1380,28,0)</f>
        <v>44855</v>
      </c>
      <c r="D1141" s="26" t="str">
        <f>VLOOKUP(A1141,'[2]BASE 2022'!$E$5:$AX$1380,24,0)</f>
        <v>Prestación de Servicios Profesionales</v>
      </c>
      <c r="E1141" s="19" t="s">
        <v>135</v>
      </c>
      <c r="F1141" s="19" t="s">
        <v>3062</v>
      </c>
      <c r="G1141" s="34">
        <v>25956000</v>
      </c>
      <c r="H1141" s="18">
        <f>VLOOKUP(A1141,'[2]BASE 2022'!$E$5:$AX$1380,37,0)</f>
        <v>44977</v>
      </c>
      <c r="I1141" s="20" t="s">
        <v>339</v>
      </c>
      <c r="J1141" s="35" t="s">
        <v>3195</v>
      </c>
      <c r="K1141" s="48">
        <v>0</v>
      </c>
      <c r="L1141" s="36">
        <v>0</v>
      </c>
      <c r="M1141" s="36"/>
      <c r="N1141" s="37">
        <v>25956000</v>
      </c>
      <c r="O1141" s="38">
        <v>0.58196721311475408</v>
      </c>
      <c r="P1141" s="22"/>
      <c r="Q1141" s="23"/>
      <c r="R1141" s="29"/>
    </row>
    <row r="1142" spans="1:18" ht="17.25" customHeight="1" x14ac:dyDescent="0.25">
      <c r="A1142" s="51">
        <v>1122</v>
      </c>
      <c r="B1142" s="17">
        <f>VLOOKUP(A1142,'[2]BASE 2022'!$E$5:$AX$1380,18,0)</f>
        <v>44854</v>
      </c>
      <c r="C1142" s="33">
        <f>VLOOKUP(A1142,'[2]BASE 2022'!$E$5:$AX$1380,28,0)</f>
        <v>44855</v>
      </c>
      <c r="D1142" s="26" t="str">
        <f>VLOOKUP(A1142,'[2]BASE 2022'!$E$5:$AX$1380,24,0)</f>
        <v>Prestación de Servicios</v>
      </c>
      <c r="E1142" s="19" t="s">
        <v>2948</v>
      </c>
      <c r="F1142" s="19" t="s">
        <v>3063</v>
      </c>
      <c r="G1142" s="34">
        <v>4522000</v>
      </c>
      <c r="H1142" s="18">
        <f>VLOOKUP(A1142,'[2]BASE 2022'!$E$5:$AX$1380,37,0)</f>
        <v>44885</v>
      </c>
      <c r="I1142" s="20" t="s">
        <v>339</v>
      </c>
      <c r="J1142" s="35" t="s">
        <v>3196</v>
      </c>
      <c r="K1142" s="48">
        <v>0</v>
      </c>
      <c r="L1142" s="36">
        <v>0</v>
      </c>
      <c r="M1142" s="36"/>
      <c r="N1142" s="37">
        <v>4522000</v>
      </c>
      <c r="O1142" s="38">
        <v>1</v>
      </c>
      <c r="P1142" s="22"/>
      <c r="Q1142" s="23"/>
      <c r="R1142" s="29"/>
    </row>
    <row r="1143" spans="1:18" ht="17.25" customHeight="1" x14ac:dyDescent="0.25">
      <c r="A1143" s="51">
        <v>1123</v>
      </c>
      <c r="B1143" s="17">
        <f>VLOOKUP(A1143,'[2]BASE 2022'!$E$5:$AX$1380,18,0)</f>
        <v>44854</v>
      </c>
      <c r="C1143" s="33">
        <f>VLOOKUP(A1143,'[2]BASE 2022'!$E$5:$AX$1380,28,0)</f>
        <v>44858</v>
      </c>
      <c r="D1143" s="26" t="str">
        <f>VLOOKUP(A1143,'[2]BASE 2022'!$E$5:$AX$1380,24,0)</f>
        <v>Prestación de Servicios Profesionales</v>
      </c>
      <c r="E1143" s="19" t="s">
        <v>406</v>
      </c>
      <c r="F1143" s="19" t="s">
        <v>3064</v>
      </c>
      <c r="G1143" s="34">
        <v>15866667</v>
      </c>
      <c r="H1143" s="18">
        <f>VLOOKUP(A1143,'[2]BASE 2022'!$E$5:$AX$1380,37,0)</f>
        <v>44926</v>
      </c>
      <c r="I1143" s="20" t="s">
        <v>339</v>
      </c>
      <c r="J1143" s="35" t="s">
        <v>3197</v>
      </c>
      <c r="K1143" s="48">
        <v>0</v>
      </c>
      <c r="L1143" s="36">
        <v>0</v>
      </c>
      <c r="M1143" s="36"/>
      <c r="N1143" s="37">
        <v>15866667</v>
      </c>
      <c r="O1143" s="38">
        <v>1</v>
      </c>
      <c r="P1143" s="22"/>
      <c r="Q1143" s="23"/>
      <c r="R1143" s="29"/>
    </row>
    <row r="1144" spans="1:18" ht="17.25" customHeight="1" x14ac:dyDescent="0.25">
      <c r="A1144" s="51">
        <v>1124</v>
      </c>
      <c r="B1144" s="17">
        <f>VLOOKUP(A1144,'[2]BASE 2022'!$E$5:$AX$1380,18,0)</f>
        <v>44854</v>
      </c>
      <c r="C1144" s="33">
        <f>VLOOKUP(A1144,'[2]BASE 2022'!$E$5:$AX$1380,28,0)</f>
        <v>44860</v>
      </c>
      <c r="D1144" s="26" t="str">
        <f>VLOOKUP(A1144,'[2]BASE 2022'!$E$5:$AX$1380,24,0)</f>
        <v>Prestación de Servicios Profesionales</v>
      </c>
      <c r="E1144" s="19" t="s">
        <v>2949</v>
      </c>
      <c r="F1144" s="19" t="s">
        <v>3065</v>
      </c>
      <c r="G1144" s="34">
        <v>25500000</v>
      </c>
      <c r="H1144" s="18">
        <f>VLOOKUP(A1144,'[2]BASE 2022'!$E$5:$AX$1380,37,0)</f>
        <v>44982</v>
      </c>
      <c r="I1144" s="20" t="s">
        <v>339</v>
      </c>
      <c r="J1144" s="35" t="s">
        <v>3198</v>
      </c>
      <c r="K1144" s="48">
        <v>1</v>
      </c>
      <c r="L1144" s="36">
        <v>8500000</v>
      </c>
      <c r="M1144" s="36"/>
      <c r="N1144" s="37">
        <v>34000000</v>
      </c>
      <c r="O1144" s="38">
        <v>0.54098360655737709</v>
      </c>
      <c r="P1144" s="22"/>
      <c r="Q1144" s="23"/>
      <c r="R1144" s="29"/>
    </row>
    <row r="1145" spans="1:18" ht="17.25" customHeight="1" x14ac:dyDescent="0.25">
      <c r="A1145" s="51">
        <v>1125</v>
      </c>
      <c r="B1145" s="17">
        <f>VLOOKUP(A1145,'[2]BASE 2022'!$E$5:$AX$1380,18,0)</f>
        <v>44854</v>
      </c>
      <c r="C1145" s="33">
        <f>VLOOKUP(A1145,'[2]BASE 2022'!$E$5:$AX$1380,28,0)</f>
        <v>44855</v>
      </c>
      <c r="D1145" s="26" t="str">
        <f>VLOOKUP(A1145,'[2]BASE 2022'!$E$5:$AX$1380,24,0)</f>
        <v>Prestación de Servicios Profesionales</v>
      </c>
      <c r="E1145" s="19" t="s">
        <v>2950</v>
      </c>
      <c r="F1145" s="19" t="s">
        <v>3066</v>
      </c>
      <c r="G1145" s="34">
        <v>19250000</v>
      </c>
      <c r="H1145" s="18">
        <f>VLOOKUP(A1145,'[2]BASE 2022'!$E$5:$AX$1380,37,0)</f>
        <v>44931</v>
      </c>
      <c r="I1145" s="20" t="s">
        <v>339</v>
      </c>
      <c r="J1145" s="35" t="s">
        <v>3199</v>
      </c>
      <c r="K1145" s="48">
        <v>0</v>
      </c>
      <c r="L1145" s="36">
        <v>0</v>
      </c>
      <c r="M1145" s="36"/>
      <c r="N1145" s="37">
        <v>19250000</v>
      </c>
      <c r="O1145" s="38">
        <v>0.93421052631578949</v>
      </c>
      <c r="P1145" s="22"/>
      <c r="Q1145" s="23"/>
      <c r="R1145" s="29"/>
    </row>
    <row r="1146" spans="1:18" ht="17.25" customHeight="1" x14ac:dyDescent="0.25">
      <c r="A1146" s="51">
        <v>1126</v>
      </c>
      <c r="B1146" s="17">
        <f>VLOOKUP(A1146,'[2]BASE 2022'!$E$5:$AX$1380,18,0)</f>
        <v>44854</v>
      </c>
      <c r="C1146" s="33">
        <f>VLOOKUP(A1146,'[2]BASE 2022'!$E$5:$AX$1380,28,0)</f>
        <v>44855</v>
      </c>
      <c r="D1146" s="26" t="str">
        <f>VLOOKUP(A1146,'[2]BASE 2022'!$E$5:$AX$1380,24,0)</f>
        <v>Prestación de Servicios  de Apoyo a la Gestión</v>
      </c>
      <c r="E1146" s="19" t="s">
        <v>25</v>
      </c>
      <c r="F1146" s="19" t="s">
        <v>3067</v>
      </c>
      <c r="G1146" s="34">
        <v>13132500</v>
      </c>
      <c r="H1146" s="18">
        <f>VLOOKUP(A1146,'[2]BASE 2022'!$E$5:$AX$1380,37,0)</f>
        <v>44941</v>
      </c>
      <c r="I1146" s="20" t="s">
        <v>339</v>
      </c>
      <c r="J1146" s="35" t="s">
        <v>3200</v>
      </c>
      <c r="K1146" s="48">
        <v>0</v>
      </c>
      <c r="L1146" s="36">
        <v>0</v>
      </c>
      <c r="M1146" s="36"/>
      <c r="N1146" s="37">
        <v>13132500</v>
      </c>
      <c r="O1146" s="38">
        <v>0.82558139534883723</v>
      </c>
      <c r="P1146" s="22"/>
      <c r="Q1146" s="23"/>
      <c r="R1146" s="29"/>
    </row>
    <row r="1147" spans="1:18" ht="17.25" customHeight="1" x14ac:dyDescent="0.25">
      <c r="A1147" s="51">
        <v>1127</v>
      </c>
      <c r="B1147" s="17">
        <f>VLOOKUP(A1147,'[2]BASE 2022'!$E$5:$AX$1380,18,0)</f>
        <v>44866</v>
      </c>
      <c r="C1147" s="33">
        <f>VLOOKUP(A1147,'[2]BASE 2022'!$E$5:$AX$1380,28,0)</f>
        <v>44867</v>
      </c>
      <c r="D1147" s="26" t="str">
        <f>VLOOKUP(A1147,'[2]BASE 2022'!$E$5:$AX$1380,24,0)</f>
        <v>Prestación de Servicios Profesionales</v>
      </c>
      <c r="E1147" s="19" t="s">
        <v>2951</v>
      </c>
      <c r="F1147" s="19" t="s">
        <v>3068</v>
      </c>
      <c r="G1147" s="34">
        <v>28582500</v>
      </c>
      <c r="H1147" s="18">
        <f>VLOOKUP(A1147,'[2]BASE 2022'!$E$5:$AX$1380,37,0)</f>
        <v>45017</v>
      </c>
      <c r="I1147" s="20" t="s">
        <v>339</v>
      </c>
      <c r="J1147" s="35" t="s">
        <v>3201</v>
      </c>
      <c r="K1147" s="48">
        <v>0</v>
      </c>
      <c r="L1147" s="36">
        <v>0</v>
      </c>
      <c r="M1147" s="36"/>
      <c r="N1147" s="37">
        <v>28582500</v>
      </c>
      <c r="O1147" s="38">
        <v>0.39333333333333331</v>
      </c>
      <c r="P1147" s="22"/>
      <c r="Q1147" s="23"/>
      <c r="R1147" s="29"/>
    </row>
    <row r="1148" spans="1:18" ht="17.25" customHeight="1" x14ac:dyDescent="0.25">
      <c r="A1148" s="51">
        <v>1128</v>
      </c>
      <c r="B1148" s="17">
        <f>VLOOKUP(A1148,'[2]BASE 2022'!$E$5:$AX$1380,18,0)</f>
        <v>44858</v>
      </c>
      <c r="C1148" s="33">
        <f>VLOOKUP(A1148,'[2]BASE 2022'!$E$5:$AX$1380,28,0)</f>
        <v>44860</v>
      </c>
      <c r="D1148" s="26" t="str">
        <f>VLOOKUP(A1148,'[2]BASE 2022'!$E$5:$AX$1380,24,0)</f>
        <v>Prestación de Servicios Profesionales</v>
      </c>
      <c r="E1148" s="19" t="s">
        <v>2952</v>
      </c>
      <c r="F1148" s="19" t="s">
        <v>59</v>
      </c>
      <c r="G1148" s="34">
        <v>22866000</v>
      </c>
      <c r="H1148" s="18">
        <f>VLOOKUP(A1148,'[2]BASE 2022'!$E$5:$AX$1380,37,0)</f>
        <v>44982</v>
      </c>
      <c r="I1148" s="20" t="s">
        <v>339</v>
      </c>
      <c r="J1148" s="35" t="s">
        <v>3202</v>
      </c>
      <c r="K1148" s="48">
        <v>0</v>
      </c>
      <c r="L1148" s="36">
        <v>0</v>
      </c>
      <c r="M1148" s="36"/>
      <c r="N1148" s="37">
        <v>22866000</v>
      </c>
      <c r="O1148" s="38">
        <v>0.54098360655737709</v>
      </c>
      <c r="P1148" s="22"/>
      <c r="Q1148" s="23"/>
      <c r="R1148" s="29"/>
    </row>
    <row r="1149" spans="1:18" ht="17.25" customHeight="1" x14ac:dyDescent="0.25">
      <c r="A1149" s="51">
        <v>1129</v>
      </c>
      <c r="B1149" s="17">
        <f>VLOOKUP(A1149,'[2]BASE 2022'!$E$5:$AX$1380,18,0)</f>
        <v>44859</v>
      </c>
      <c r="C1149" s="33">
        <f>VLOOKUP(A1149,'[2]BASE 2022'!$E$5:$AX$1380,28,0)</f>
        <v>44880</v>
      </c>
      <c r="D1149" s="26" t="str">
        <f>VLOOKUP(A1149,'[2]BASE 2022'!$E$5:$AX$1380,24,0)</f>
        <v>Suministro</v>
      </c>
      <c r="E1149" s="19" t="s">
        <v>2953</v>
      </c>
      <c r="F1149" s="19" t="s">
        <v>3069</v>
      </c>
      <c r="G1149" s="34">
        <v>19418600</v>
      </c>
      <c r="H1149" s="18">
        <f>VLOOKUP(A1149,'[2]BASE 2022'!$E$5:$AX$1380,37,0)</f>
        <v>44940</v>
      </c>
      <c r="I1149" s="20" t="s">
        <v>339</v>
      </c>
      <c r="J1149" s="35" t="s">
        <v>3203</v>
      </c>
      <c r="K1149" s="48">
        <v>0</v>
      </c>
      <c r="L1149" s="36">
        <v>0</v>
      </c>
      <c r="M1149" s="36"/>
      <c r="N1149" s="37">
        <v>19418600</v>
      </c>
      <c r="O1149" s="38">
        <v>0.76666666666666672</v>
      </c>
      <c r="P1149" s="22"/>
      <c r="Q1149" s="23"/>
      <c r="R1149" s="29"/>
    </row>
    <row r="1150" spans="1:18" ht="17.25" customHeight="1" x14ac:dyDescent="0.25">
      <c r="A1150" s="51">
        <v>1130</v>
      </c>
      <c r="B1150" s="17">
        <f>VLOOKUP(A1150,'[2]BASE 2022'!$E$5:$AX$1380,18,0)</f>
        <v>44858</v>
      </c>
      <c r="C1150" s="33">
        <f>VLOOKUP(A1150,'[2]BASE 2022'!$E$5:$AX$1380,28,0)</f>
        <v>44860</v>
      </c>
      <c r="D1150" s="26" t="str">
        <f>VLOOKUP(A1150,'[2]BASE 2022'!$E$5:$AX$1380,24,0)</f>
        <v>Prestación de Servicios Profesionales</v>
      </c>
      <c r="E1150" s="19" t="s">
        <v>2954</v>
      </c>
      <c r="F1150" s="19" t="s">
        <v>3070</v>
      </c>
      <c r="G1150" s="34">
        <v>19250000</v>
      </c>
      <c r="H1150" s="18">
        <f>VLOOKUP(A1150,'[2]BASE 2022'!$E$5:$AX$1380,37,0)</f>
        <v>44936</v>
      </c>
      <c r="I1150" s="20" t="s">
        <v>339</v>
      </c>
      <c r="J1150" s="35" t="s">
        <v>3204</v>
      </c>
      <c r="K1150" s="48">
        <v>0</v>
      </c>
      <c r="L1150" s="36">
        <v>0</v>
      </c>
      <c r="M1150" s="36"/>
      <c r="N1150" s="37">
        <v>19250000</v>
      </c>
      <c r="O1150" s="38">
        <v>0.86842105263157898</v>
      </c>
      <c r="P1150" s="22"/>
      <c r="Q1150" s="23"/>
      <c r="R1150" s="29"/>
    </row>
    <row r="1151" spans="1:18" ht="17.25" customHeight="1" x14ac:dyDescent="0.25">
      <c r="A1151" s="51">
        <v>1131</v>
      </c>
      <c r="B1151" s="17">
        <f>VLOOKUP(A1151,'[2]BASE 2022'!$E$5:$AX$1380,18,0)</f>
        <v>44860</v>
      </c>
      <c r="C1151" s="33">
        <f>VLOOKUP(A1151,'[2]BASE 2022'!$E$5:$AX$1380,28,0)</f>
        <v>44874</v>
      </c>
      <c r="D1151" s="26" t="str">
        <f>VLOOKUP(A1151,'[2]BASE 2022'!$E$5:$AX$1380,24,0)</f>
        <v>Interventoría</v>
      </c>
      <c r="E1151" s="19" t="s">
        <v>2955</v>
      </c>
      <c r="F1151" s="19" t="s">
        <v>3071</v>
      </c>
      <c r="G1151" s="34">
        <v>211101484</v>
      </c>
      <c r="H1151" s="18">
        <f>VLOOKUP(A1151,'[2]BASE 2022'!$E$5:$AX$1380,37,0)</f>
        <v>45085</v>
      </c>
      <c r="I1151" s="20" t="s">
        <v>339</v>
      </c>
      <c r="J1151" s="35" t="s">
        <v>3205</v>
      </c>
      <c r="K1151" s="48">
        <v>0</v>
      </c>
      <c r="L1151" s="36">
        <v>0</v>
      </c>
      <c r="M1151" s="36"/>
      <c r="N1151" s="37">
        <v>211101484</v>
      </c>
      <c r="O1151" s="38">
        <v>0.24644549763033174</v>
      </c>
      <c r="P1151" s="22"/>
      <c r="Q1151" s="23"/>
      <c r="R1151" s="29"/>
    </row>
    <row r="1152" spans="1:18" ht="17.25" customHeight="1" x14ac:dyDescent="0.25">
      <c r="A1152" s="51">
        <v>1131</v>
      </c>
      <c r="B1152" s="17">
        <f>VLOOKUP(A1152,'[2]BASE 2022'!$E$5:$AX$1380,18,0)</f>
        <v>44860</v>
      </c>
      <c r="C1152" s="33">
        <f>VLOOKUP(A1152,'[2]BASE 2022'!$E$5:$AX$1380,28,0)</f>
        <v>44874</v>
      </c>
      <c r="D1152" s="26" t="str">
        <f>VLOOKUP(A1152,'[2]BASE 2022'!$E$5:$AX$1380,24,0)</f>
        <v>Interventoría</v>
      </c>
      <c r="E1152" s="19" t="s">
        <v>2955</v>
      </c>
      <c r="F1152" s="19" t="s">
        <v>3071</v>
      </c>
      <c r="G1152" s="34">
        <v>24113916</v>
      </c>
      <c r="H1152" s="18">
        <f>VLOOKUP(A1152,'[2]BASE 2022'!$E$5:$AX$1380,37,0)</f>
        <v>45085</v>
      </c>
      <c r="I1152" s="20" t="s">
        <v>339</v>
      </c>
      <c r="J1152" s="35" t="s">
        <v>3205</v>
      </c>
      <c r="K1152" s="48">
        <v>0</v>
      </c>
      <c r="L1152" s="36">
        <v>0</v>
      </c>
      <c r="M1152" s="36"/>
      <c r="N1152" s="37">
        <v>24113916</v>
      </c>
      <c r="O1152" s="38">
        <v>0.24644549763033174</v>
      </c>
      <c r="P1152" s="22"/>
      <c r="Q1152" s="23"/>
      <c r="R1152" s="29"/>
    </row>
    <row r="1153" spans="1:18" ht="17.25" customHeight="1" x14ac:dyDescent="0.25">
      <c r="A1153" s="51">
        <v>1132</v>
      </c>
      <c r="B1153" s="17">
        <f>VLOOKUP(A1153,'[2]BASE 2022'!$E$5:$AX$1380,18,0)</f>
        <v>44855</v>
      </c>
      <c r="C1153" s="33">
        <f>VLOOKUP(A1153,'[2]BASE 2022'!$E$5:$AX$1380,28,0)</f>
        <v>44858</v>
      </c>
      <c r="D1153" s="26" t="str">
        <f>VLOOKUP(A1153,'[2]BASE 2022'!$E$5:$AX$1380,24,0)</f>
        <v>Prestación de Servicios Profesionales</v>
      </c>
      <c r="E1153" s="19" t="s">
        <v>2956</v>
      </c>
      <c r="F1153" s="19" t="s">
        <v>3072</v>
      </c>
      <c r="G1153" s="34">
        <v>17199400</v>
      </c>
      <c r="H1153" s="18">
        <f>VLOOKUP(A1153,'[2]BASE 2022'!$E$5:$AX$1380,37,0)</f>
        <v>44938</v>
      </c>
      <c r="I1153" s="20" t="s">
        <v>339</v>
      </c>
      <c r="J1153" s="35" t="s">
        <v>3206</v>
      </c>
      <c r="K1153" s="48">
        <v>1</v>
      </c>
      <c r="L1153" s="36">
        <v>2492667</v>
      </c>
      <c r="M1153" s="36"/>
      <c r="N1153" s="37">
        <v>19692067</v>
      </c>
      <c r="O1153" s="38">
        <v>0.85</v>
      </c>
      <c r="P1153" s="22"/>
      <c r="Q1153" s="23"/>
      <c r="R1153" s="29"/>
    </row>
    <row r="1154" spans="1:18" ht="17.25" customHeight="1" x14ac:dyDescent="0.25">
      <c r="A1154" s="51">
        <v>1133</v>
      </c>
      <c r="B1154" s="17">
        <f>VLOOKUP(A1154,'[2]BASE 2022'!$E$5:$AX$1380,18,0)</f>
        <v>44855</v>
      </c>
      <c r="C1154" s="33">
        <f>VLOOKUP(A1154,'[2]BASE 2022'!$E$5:$AX$1380,28,0)</f>
        <v>44858</v>
      </c>
      <c r="D1154" s="26" t="str">
        <f>VLOOKUP(A1154,'[2]BASE 2022'!$E$5:$AX$1380,24,0)</f>
        <v>Prestación de Servicios Profesionales</v>
      </c>
      <c r="E1154" s="19" t="s">
        <v>44</v>
      </c>
      <c r="F1154" s="19" t="s">
        <v>3073</v>
      </c>
      <c r="G1154" s="34">
        <v>15866667</v>
      </c>
      <c r="H1154" s="18">
        <f>VLOOKUP(A1154,'[2]BASE 2022'!$E$5:$AX$1380,37,0)</f>
        <v>44929</v>
      </c>
      <c r="I1154" s="20" t="s">
        <v>339</v>
      </c>
      <c r="J1154" s="35" t="s">
        <v>3207</v>
      </c>
      <c r="K1154" s="48">
        <v>0</v>
      </c>
      <c r="L1154" s="36">
        <v>0</v>
      </c>
      <c r="M1154" s="36"/>
      <c r="N1154" s="37">
        <v>15866667</v>
      </c>
      <c r="O1154" s="38">
        <v>0.95774647887323938</v>
      </c>
      <c r="P1154" s="22"/>
      <c r="Q1154" s="23"/>
      <c r="R1154" s="29"/>
    </row>
    <row r="1155" spans="1:18" ht="17.25" customHeight="1" x14ac:dyDescent="0.25">
      <c r="A1155" s="51">
        <v>1134</v>
      </c>
      <c r="B1155" s="17">
        <f>VLOOKUP(A1155,'[2]BASE 2022'!$E$5:$AX$1380,18,0)</f>
        <v>44858</v>
      </c>
      <c r="C1155" s="33">
        <f>VLOOKUP(A1155,'[2]BASE 2022'!$E$5:$AX$1380,28,0)</f>
        <v>44860</v>
      </c>
      <c r="D1155" s="26" t="str">
        <f>VLOOKUP(A1155,'[2]BASE 2022'!$E$5:$AX$1380,24,0)</f>
        <v>Prestación de Servicios Profesionales</v>
      </c>
      <c r="E1155" s="19" t="s">
        <v>2957</v>
      </c>
      <c r="F1155" s="19" t="s">
        <v>3074</v>
      </c>
      <c r="G1155" s="34">
        <v>20533333</v>
      </c>
      <c r="H1155" s="18">
        <f>VLOOKUP(A1155,'[2]BASE 2022'!$E$5:$AX$1380,37,0)</f>
        <v>44969</v>
      </c>
      <c r="I1155" s="20" t="s">
        <v>339</v>
      </c>
      <c r="J1155" s="35" t="s">
        <v>3208</v>
      </c>
      <c r="K1155" s="48">
        <v>1</v>
      </c>
      <c r="L1155" s="36">
        <v>8000000</v>
      </c>
      <c r="M1155" s="36"/>
      <c r="N1155" s="37">
        <v>28533333</v>
      </c>
      <c r="O1155" s="38">
        <v>0.60550458715596334</v>
      </c>
      <c r="P1155" s="22"/>
      <c r="Q1155" s="23"/>
      <c r="R1155" s="29"/>
    </row>
    <row r="1156" spans="1:18" ht="17.25" customHeight="1" x14ac:dyDescent="0.25">
      <c r="A1156" s="51">
        <v>1135</v>
      </c>
      <c r="B1156" s="17">
        <f>VLOOKUP(A1156,'[2]BASE 2022'!$E$5:$AX$1380,18,0)</f>
        <v>44860</v>
      </c>
      <c r="C1156" s="33">
        <f>VLOOKUP(A1156,'[2]BASE 2022'!$E$5:$AX$1380,28,0)</f>
        <v>44895</v>
      </c>
      <c r="D1156" s="26" t="str">
        <f>VLOOKUP(A1156,'[2]BASE 2022'!$E$5:$AX$1380,24,0)</f>
        <v>Interventoría</v>
      </c>
      <c r="E1156" s="19" t="s">
        <v>2958</v>
      </c>
      <c r="F1156" s="19" t="s">
        <v>3075</v>
      </c>
      <c r="G1156" s="34">
        <v>248405870</v>
      </c>
      <c r="H1156" s="18">
        <f>VLOOKUP(A1156,'[2]BASE 2022'!$E$5:$AX$1380,37,0)</f>
        <v>45106</v>
      </c>
      <c r="I1156" s="20" t="s">
        <v>339</v>
      </c>
      <c r="J1156" s="35" t="s">
        <v>3209</v>
      </c>
      <c r="K1156" s="48">
        <v>0</v>
      </c>
      <c r="L1156" s="36">
        <v>0</v>
      </c>
      <c r="M1156" s="36"/>
      <c r="N1156" s="37">
        <v>248405870</v>
      </c>
      <c r="O1156" s="38">
        <v>0.14691943127962084</v>
      </c>
      <c r="P1156" s="22"/>
      <c r="Q1156" s="23"/>
      <c r="R1156" s="29"/>
    </row>
    <row r="1157" spans="1:18" ht="17.25" customHeight="1" x14ac:dyDescent="0.25">
      <c r="A1157" s="51">
        <v>1136</v>
      </c>
      <c r="B1157" s="17">
        <f>VLOOKUP(A1157,'[2]BASE 2022'!$E$5:$AX$1380,18,0)</f>
        <v>44859</v>
      </c>
      <c r="C1157" s="33">
        <f>VLOOKUP(A1157,'[2]BASE 2022'!$E$5:$AX$1380,28,0)</f>
        <v>44861</v>
      </c>
      <c r="D1157" s="26" t="str">
        <f>VLOOKUP(A1157,'[2]BASE 2022'!$E$5:$AX$1380,24,0)</f>
        <v>Prestación de Servicios Profesionales</v>
      </c>
      <c r="E1157" s="19" t="s">
        <v>2959</v>
      </c>
      <c r="F1157" s="19" t="s">
        <v>3397</v>
      </c>
      <c r="G1157" s="34">
        <v>25500000</v>
      </c>
      <c r="H1157" s="18">
        <f>VLOOKUP(A1157,'[2]BASE 2022'!$E$5:$AX$1380,37,0)</f>
        <v>44988</v>
      </c>
      <c r="I1157" s="20" t="s">
        <v>339</v>
      </c>
      <c r="J1157" s="35" t="s">
        <v>3210</v>
      </c>
      <c r="K1157" s="48">
        <v>1</v>
      </c>
      <c r="L1157" s="36">
        <v>12600000</v>
      </c>
      <c r="M1157" s="36"/>
      <c r="N1157" s="37">
        <v>38100000</v>
      </c>
      <c r="O1157" s="38">
        <v>0.51181102362204722</v>
      </c>
      <c r="P1157" s="22"/>
      <c r="Q1157" s="23"/>
      <c r="R1157" s="29"/>
    </row>
    <row r="1158" spans="1:18" ht="17.25" customHeight="1" x14ac:dyDescent="0.25">
      <c r="A1158" s="51">
        <v>1137</v>
      </c>
      <c r="B1158" s="17">
        <f>VLOOKUP(A1158,'[2]BASE 2022'!$E$5:$AX$1380,18,0)</f>
        <v>44859</v>
      </c>
      <c r="C1158" s="33">
        <f>VLOOKUP(A1158,'[2]BASE 2022'!$E$5:$AX$1380,28,0)</f>
        <v>44861</v>
      </c>
      <c r="D1158" s="26" t="str">
        <f>VLOOKUP(A1158,'[2]BASE 2022'!$E$5:$AX$1380,24,0)</f>
        <v>Prestación de Servicios Profesionales</v>
      </c>
      <c r="E1158" s="19" t="s">
        <v>2960</v>
      </c>
      <c r="F1158" s="19" t="s">
        <v>3398</v>
      </c>
      <c r="G1158" s="34">
        <v>11836667</v>
      </c>
      <c r="H1158" s="18">
        <f>VLOOKUP(A1158,'[2]BASE 2022'!$E$5:$AX$1380,37,0)</f>
        <v>44929</v>
      </c>
      <c r="I1158" s="20" t="s">
        <v>339</v>
      </c>
      <c r="J1158" s="35" t="s">
        <v>3211</v>
      </c>
      <c r="K1158" s="48">
        <v>0</v>
      </c>
      <c r="L1158" s="36">
        <v>0</v>
      </c>
      <c r="M1158" s="36"/>
      <c r="N1158" s="37">
        <v>11836667</v>
      </c>
      <c r="O1158" s="38">
        <v>0.95588235294117652</v>
      </c>
      <c r="P1158" s="22"/>
      <c r="Q1158" s="23"/>
      <c r="R1158" s="29"/>
    </row>
    <row r="1159" spans="1:18" ht="17.25" customHeight="1" x14ac:dyDescent="0.25">
      <c r="A1159" s="51">
        <v>1138</v>
      </c>
      <c r="B1159" s="17">
        <f>VLOOKUP(A1159,'[2]BASE 2022'!$E$5:$AX$1380,18,0)</f>
        <v>44859</v>
      </c>
      <c r="C1159" s="33">
        <f>VLOOKUP(A1159,'[2]BASE 2022'!$E$5:$AX$1380,28,0)</f>
        <v>44861</v>
      </c>
      <c r="D1159" s="26" t="str">
        <f>VLOOKUP(A1159,'[2]BASE 2022'!$E$5:$AX$1380,24,0)</f>
        <v>Prestación de Servicios Profesionales</v>
      </c>
      <c r="E1159" s="19" t="s">
        <v>33</v>
      </c>
      <c r="F1159" s="19" t="s">
        <v>3399</v>
      </c>
      <c r="G1159" s="34">
        <v>55105000</v>
      </c>
      <c r="H1159" s="18">
        <f>VLOOKUP(A1159,'[2]BASE 2022'!$E$5:$AX$1380,37,0)</f>
        <v>45076</v>
      </c>
      <c r="I1159" s="20" t="s">
        <v>339</v>
      </c>
      <c r="J1159" s="35" t="s">
        <v>3212</v>
      </c>
      <c r="K1159" s="48">
        <v>0</v>
      </c>
      <c r="L1159" s="36">
        <v>0</v>
      </c>
      <c r="M1159" s="36"/>
      <c r="N1159" s="37">
        <v>55105000</v>
      </c>
      <c r="O1159" s="38">
        <v>0.30232558139534882</v>
      </c>
      <c r="P1159" s="22"/>
      <c r="Q1159" s="23"/>
      <c r="R1159" s="29"/>
    </row>
    <row r="1160" spans="1:18" ht="17.25" customHeight="1" x14ac:dyDescent="0.25">
      <c r="A1160" s="51">
        <v>1139</v>
      </c>
      <c r="B1160" s="17">
        <f>VLOOKUP(A1160,'[2]BASE 2022'!$E$5:$AX$1380,18,0)</f>
        <v>44865</v>
      </c>
      <c r="C1160" s="33">
        <f>VLOOKUP(A1160,'[2]BASE 2022'!$E$5:$AX$1380,28,0)</f>
        <v>44866</v>
      </c>
      <c r="D1160" s="26" t="str">
        <f>VLOOKUP(A1160,'[2]BASE 2022'!$E$5:$AX$1380,24,0)</f>
        <v>Prestación de Servicios Profesionales</v>
      </c>
      <c r="E1160" s="19" t="s">
        <v>200</v>
      </c>
      <c r="F1160" s="19" t="s">
        <v>3076</v>
      </c>
      <c r="G1160" s="34">
        <v>55105000</v>
      </c>
      <c r="H1160" s="18">
        <f>VLOOKUP(A1160,'[2]BASE 2022'!$E$5:$AX$1380,37,0)</f>
        <v>45081</v>
      </c>
      <c r="I1160" s="20" t="s">
        <v>339</v>
      </c>
      <c r="J1160" s="35" t="s">
        <v>3213</v>
      </c>
      <c r="K1160" s="48">
        <v>0</v>
      </c>
      <c r="L1160" s="36">
        <v>0</v>
      </c>
      <c r="M1160" s="36"/>
      <c r="N1160" s="37">
        <v>55105000</v>
      </c>
      <c r="O1160" s="38">
        <v>0.27906976744186046</v>
      </c>
      <c r="P1160" s="22"/>
      <c r="Q1160" s="23"/>
      <c r="R1160" s="29"/>
    </row>
    <row r="1161" spans="1:18" ht="17.25" customHeight="1" x14ac:dyDescent="0.25">
      <c r="A1161" s="51">
        <v>1140</v>
      </c>
      <c r="B1161" s="17">
        <f>VLOOKUP(A1161,'[2]BASE 2022'!$E$5:$AX$1380,18,0)</f>
        <v>44861</v>
      </c>
      <c r="C1161" s="33">
        <f>VLOOKUP(A1161,'[2]BASE 2022'!$E$5:$AX$1380,28,0)</f>
        <v>44862</v>
      </c>
      <c r="D1161" s="26" t="str">
        <f>VLOOKUP(A1161,'[2]BASE 2022'!$E$5:$AX$1380,24,0)</f>
        <v>Prestación de Servicios Profesionales</v>
      </c>
      <c r="E1161" s="19" t="s">
        <v>2856</v>
      </c>
      <c r="F1161" s="19" t="s">
        <v>3400</v>
      </c>
      <c r="G1161" s="34">
        <v>37806667</v>
      </c>
      <c r="H1161" s="18">
        <f>VLOOKUP(A1161,'[2]BASE 2022'!$E$5:$AX$1380,37,0)</f>
        <v>44984</v>
      </c>
      <c r="I1161" s="20" t="s">
        <v>339</v>
      </c>
      <c r="J1161" s="35" t="s">
        <v>3214</v>
      </c>
      <c r="K1161" s="48">
        <v>0</v>
      </c>
      <c r="L1161" s="36">
        <v>0</v>
      </c>
      <c r="M1161" s="36"/>
      <c r="N1161" s="37">
        <v>37806667</v>
      </c>
      <c r="O1161" s="38">
        <v>0.52459016393442626</v>
      </c>
      <c r="P1161" s="22"/>
      <c r="Q1161" s="23"/>
      <c r="R1161" s="29"/>
    </row>
    <row r="1162" spans="1:18" ht="17.25" customHeight="1" x14ac:dyDescent="0.25">
      <c r="A1162" s="51">
        <v>1141</v>
      </c>
      <c r="B1162" s="17">
        <f>VLOOKUP(A1162,'[2]BASE 2022'!$E$5:$AX$1380,18,0)</f>
        <v>44862</v>
      </c>
      <c r="C1162" s="33">
        <f>VLOOKUP(A1162,'[2]BASE 2022'!$E$5:$AX$1380,28,0)</f>
        <v>44862</v>
      </c>
      <c r="D1162" s="26" t="str">
        <f>VLOOKUP(A1162,'[2]BASE 2022'!$E$5:$AX$1380,24,0)</f>
        <v>Prestación de Servicios Profesionales</v>
      </c>
      <c r="E1162" s="19" t="s">
        <v>1347</v>
      </c>
      <c r="F1162" s="19" t="s">
        <v>3077</v>
      </c>
      <c r="G1162" s="34">
        <v>22866000</v>
      </c>
      <c r="H1162" s="18">
        <f>VLOOKUP(A1162,'[2]BASE 2022'!$E$5:$AX$1380,37,0)</f>
        <v>45010</v>
      </c>
      <c r="I1162" s="20" t="s">
        <v>339</v>
      </c>
      <c r="J1162" s="35" t="s">
        <v>3215</v>
      </c>
      <c r="K1162" s="48">
        <v>0</v>
      </c>
      <c r="L1162" s="36">
        <v>0</v>
      </c>
      <c r="M1162" s="36"/>
      <c r="N1162" s="37">
        <v>22866000</v>
      </c>
      <c r="O1162" s="38">
        <v>0.43243243243243246</v>
      </c>
      <c r="P1162" s="22"/>
      <c r="Q1162" s="23"/>
      <c r="R1162" s="29"/>
    </row>
    <row r="1163" spans="1:18" ht="17.25" customHeight="1" x14ac:dyDescent="0.25">
      <c r="A1163" s="51">
        <v>1142</v>
      </c>
      <c r="B1163" s="17">
        <f>VLOOKUP(A1163,'[2]BASE 2022'!$E$5:$AX$1380,18,0)</f>
        <v>44861</v>
      </c>
      <c r="C1163" s="33">
        <f>VLOOKUP(A1163,'[2]BASE 2022'!$E$5:$AX$1380,28,0)</f>
        <v>44866</v>
      </c>
      <c r="D1163" s="26" t="str">
        <f>VLOOKUP(A1163,'[2]BASE 2022'!$E$5:$AX$1380,24,0)</f>
        <v>Prestación de Servicios Profesionales</v>
      </c>
      <c r="E1163" s="19" t="s">
        <v>196</v>
      </c>
      <c r="F1163" s="19" t="s">
        <v>3401</v>
      </c>
      <c r="G1163" s="34">
        <v>20583333</v>
      </c>
      <c r="H1163" s="18">
        <f>VLOOKUP(A1163,'[2]BASE 2022'!$E$5:$AX$1380,37,0)</f>
        <v>44931</v>
      </c>
      <c r="I1163" s="20" t="s">
        <v>339</v>
      </c>
      <c r="J1163" s="35" t="s">
        <v>3216</v>
      </c>
      <c r="K1163" s="48">
        <v>0</v>
      </c>
      <c r="L1163" s="36">
        <v>0</v>
      </c>
      <c r="M1163" s="36"/>
      <c r="N1163" s="37">
        <v>20583333</v>
      </c>
      <c r="O1163" s="38">
        <v>0.92307692307692313</v>
      </c>
      <c r="P1163" s="22"/>
      <c r="Q1163" s="23"/>
      <c r="R1163" s="29"/>
    </row>
    <row r="1164" spans="1:18" ht="17.25" customHeight="1" x14ac:dyDescent="0.25">
      <c r="A1164" s="51">
        <v>1143</v>
      </c>
      <c r="B1164" s="17">
        <f>VLOOKUP(A1164,'[2]BASE 2022'!$E$5:$AX$1380,18,0)</f>
        <v>44860</v>
      </c>
      <c r="C1164" s="33">
        <f>VLOOKUP(A1164,'[2]BASE 2022'!$E$5:$AX$1380,28,0)</f>
        <v>44862</v>
      </c>
      <c r="D1164" s="26" t="str">
        <f>VLOOKUP(A1164,'[2]BASE 2022'!$E$5:$AX$1380,24,0)</f>
        <v>Prestación de Servicios Profesionales</v>
      </c>
      <c r="E1164" s="19" t="s">
        <v>224</v>
      </c>
      <c r="F1164" s="19" t="s">
        <v>3402</v>
      </c>
      <c r="G1164" s="34">
        <v>46366667</v>
      </c>
      <c r="H1164" s="18">
        <f>VLOOKUP(A1164,'[2]BASE 2022'!$E$5:$AX$1380,37,0)</f>
        <v>45078</v>
      </c>
      <c r="I1164" s="20" t="s">
        <v>339</v>
      </c>
      <c r="J1164" s="35" t="s">
        <v>3217</v>
      </c>
      <c r="K1164" s="48">
        <v>0</v>
      </c>
      <c r="L1164" s="36">
        <v>0</v>
      </c>
      <c r="M1164" s="36"/>
      <c r="N1164" s="37">
        <v>46366667</v>
      </c>
      <c r="O1164" s="38">
        <v>0.29629629629629628</v>
      </c>
      <c r="P1164" s="22"/>
      <c r="Q1164" s="23"/>
      <c r="R1164" s="29"/>
    </row>
    <row r="1165" spans="1:18" ht="17.25" customHeight="1" x14ac:dyDescent="0.25">
      <c r="A1165" s="51">
        <v>1144</v>
      </c>
      <c r="B1165" s="17">
        <f>VLOOKUP(A1165,'[2]BASE 2022'!$E$5:$AX$1380,18,0)</f>
        <v>44861</v>
      </c>
      <c r="C1165" s="33">
        <f>VLOOKUP(A1165,'[2]BASE 2022'!$E$5:$AX$1380,28,0)</f>
        <v>44866</v>
      </c>
      <c r="D1165" s="26" t="str">
        <f>VLOOKUP(A1165,'[2]BASE 2022'!$E$5:$AX$1380,24,0)</f>
        <v>Prestación de Servicios Profesionales</v>
      </c>
      <c r="E1165" s="19" t="s">
        <v>2889</v>
      </c>
      <c r="F1165" s="19" t="s">
        <v>3078</v>
      </c>
      <c r="G1165" s="34">
        <v>15816667</v>
      </c>
      <c r="H1165" s="18">
        <f>VLOOKUP(A1165,'[2]BASE 2022'!$E$5:$AX$1380,37,0)</f>
        <v>44931</v>
      </c>
      <c r="I1165" s="20" t="s">
        <v>339</v>
      </c>
      <c r="J1165" s="35" t="s">
        <v>3218</v>
      </c>
      <c r="K1165" s="48">
        <v>0</v>
      </c>
      <c r="L1165" s="36">
        <v>0</v>
      </c>
      <c r="M1165" s="36"/>
      <c r="N1165" s="37">
        <v>15816667</v>
      </c>
      <c r="O1165" s="38">
        <v>0.92307692307692313</v>
      </c>
      <c r="P1165" s="22"/>
      <c r="Q1165" s="23"/>
      <c r="R1165" s="29"/>
    </row>
    <row r="1166" spans="1:18" ht="17.25" customHeight="1" x14ac:dyDescent="0.25">
      <c r="A1166" s="51">
        <v>1145</v>
      </c>
      <c r="B1166" s="17">
        <f>VLOOKUP(A1166,'[2]BASE 2022'!$E$5:$AX$1380,18,0)</f>
        <v>44862</v>
      </c>
      <c r="C1166" s="33">
        <f>VLOOKUP(A1166,'[2]BASE 2022'!$E$5:$AX$1380,28,0)</f>
        <v>44866</v>
      </c>
      <c r="D1166" s="26" t="str">
        <f>VLOOKUP(A1166,'[2]BASE 2022'!$E$5:$AX$1380,24,0)</f>
        <v>Prestación de Servicios Profesionales</v>
      </c>
      <c r="E1166" s="19" t="s">
        <v>2961</v>
      </c>
      <c r="F1166" s="19" t="s">
        <v>3079</v>
      </c>
      <c r="G1166" s="34">
        <v>44084000</v>
      </c>
      <c r="H1166" s="18">
        <f>VLOOKUP(A1166,'[2]BASE 2022'!$E$5:$AX$1380,37,0)</f>
        <v>45081</v>
      </c>
      <c r="I1166" s="20" t="s">
        <v>339</v>
      </c>
      <c r="J1166" s="35" t="s">
        <v>3219</v>
      </c>
      <c r="K1166" s="48">
        <v>0</v>
      </c>
      <c r="L1166" s="36">
        <v>0</v>
      </c>
      <c r="M1166" s="36"/>
      <c r="N1166" s="37">
        <v>44084000</v>
      </c>
      <c r="O1166" s="38">
        <v>0.27906976744186046</v>
      </c>
      <c r="P1166" s="22"/>
      <c r="Q1166" s="23"/>
      <c r="R1166" s="29"/>
    </row>
    <row r="1167" spans="1:18" ht="17.25" customHeight="1" x14ac:dyDescent="0.25">
      <c r="A1167" s="51">
        <v>1146</v>
      </c>
      <c r="B1167" s="17">
        <f>VLOOKUP(A1167,'[2]BASE 2022'!$E$5:$AX$1380,18,0)</f>
        <v>44862</v>
      </c>
      <c r="C1167" s="33">
        <f>VLOOKUP(A1167,'[2]BASE 2022'!$E$5:$AX$1380,28,0)</f>
        <v>44867</v>
      </c>
      <c r="D1167" s="26" t="str">
        <f>VLOOKUP(A1167,'[2]BASE 2022'!$E$5:$AX$1380,24,0)</f>
        <v>Prestación de Servicios Profesionales</v>
      </c>
      <c r="E1167" s="19" t="s">
        <v>532</v>
      </c>
      <c r="F1167" s="19" t="s">
        <v>3080</v>
      </c>
      <c r="G1167" s="34">
        <v>15816667</v>
      </c>
      <c r="H1167" s="18">
        <f>VLOOKUP(A1167,'[2]BASE 2022'!$E$5:$AX$1380,37,0)</f>
        <v>44932</v>
      </c>
      <c r="I1167" s="20" t="s">
        <v>339</v>
      </c>
      <c r="J1167" s="35" t="s">
        <v>3220</v>
      </c>
      <c r="K1167" s="48">
        <v>0</v>
      </c>
      <c r="L1167" s="36">
        <v>0</v>
      </c>
      <c r="M1167" s="36"/>
      <c r="N1167" s="37">
        <v>15816667</v>
      </c>
      <c r="O1167" s="38">
        <v>0.90769230769230769</v>
      </c>
      <c r="P1167" s="22"/>
      <c r="Q1167" s="23"/>
      <c r="R1167" s="29"/>
    </row>
    <row r="1168" spans="1:18" ht="17.25" customHeight="1" x14ac:dyDescent="0.25">
      <c r="A1168" s="51">
        <v>1147</v>
      </c>
      <c r="B1168" s="17">
        <f>VLOOKUP(A1168,'[2]BASE 2022'!$E$5:$AX$1380,18,0)</f>
        <v>44861</v>
      </c>
      <c r="C1168" s="33">
        <f>VLOOKUP(A1168,'[2]BASE 2022'!$E$5:$AX$1380,28,0)</f>
        <v>44866</v>
      </c>
      <c r="D1168" s="26" t="str">
        <f>VLOOKUP(A1168,'[2]BASE 2022'!$E$5:$AX$1380,24,0)</f>
        <v>Prestación de Servicios Profesionales</v>
      </c>
      <c r="E1168" s="19" t="s">
        <v>86</v>
      </c>
      <c r="F1168" s="19" t="s">
        <v>3081</v>
      </c>
      <c r="G1168" s="34">
        <v>16683333</v>
      </c>
      <c r="H1168" s="18">
        <f>VLOOKUP(A1168,'[2]BASE 2022'!$E$5:$AX$1380,37,0)</f>
        <v>44931</v>
      </c>
      <c r="I1168" s="20" t="s">
        <v>339</v>
      </c>
      <c r="J1168" s="35" t="s">
        <v>3221</v>
      </c>
      <c r="K1168" s="48">
        <v>0</v>
      </c>
      <c r="L1168" s="36">
        <v>0</v>
      </c>
      <c r="M1168" s="36"/>
      <c r="N1168" s="37">
        <v>16683333</v>
      </c>
      <c r="O1168" s="38">
        <v>0.92307692307692313</v>
      </c>
      <c r="P1168" s="22"/>
      <c r="Q1168" s="23"/>
      <c r="R1168" s="29"/>
    </row>
    <row r="1169" spans="1:18" ht="17.25" customHeight="1" x14ac:dyDescent="0.25">
      <c r="A1169" s="51">
        <v>1148</v>
      </c>
      <c r="B1169" s="17">
        <f>VLOOKUP(A1169,'[2]BASE 2022'!$E$5:$AX$1380,18,0)</f>
        <v>44862</v>
      </c>
      <c r="C1169" s="33">
        <f>VLOOKUP(A1169,'[2]BASE 2022'!$E$5:$AX$1380,28,0)</f>
        <v>44866</v>
      </c>
      <c r="D1169" s="26" t="str">
        <f>VLOOKUP(A1169,'[2]BASE 2022'!$E$5:$AX$1380,24,0)</f>
        <v>Prestación de Servicios Profesionales</v>
      </c>
      <c r="E1169" s="19" t="s">
        <v>2384</v>
      </c>
      <c r="F1169" s="19" t="s">
        <v>3082</v>
      </c>
      <c r="G1169" s="34">
        <v>43260000</v>
      </c>
      <c r="H1169" s="18">
        <f>VLOOKUP(A1169,'[2]BASE 2022'!$E$5:$AX$1380,37,0)</f>
        <v>45076</v>
      </c>
      <c r="I1169" s="20" t="s">
        <v>339</v>
      </c>
      <c r="J1169" s="35" t="s">
        <v>3222</v>
      </c>
      <c r="K1169" s="48">
        <v>0</v>
      </c>
      <c r="L1169" s="36">
        <v>0</v>
      </c>
      <c r="M1169" s="36"/>
      <c r="N1169" s="37">
        <v>43260000</v>
      </c>
      <c r="O1169" s="38">
        <v>0.2857142857142857</v>
      </c>
      <c r="P1169" s="22"/>
      <c r="Q1169" s="23"/>
      <c r="R1169" s="29"/>
    </row>
    <row r="1170" spans="1:18" ht="17.25" customHeight="1" x14ac:dyDescent="0.25">
      <c r="A1170" s="51">
        <v>1149</v>
      </c>
      <c r="B1170" s="17">
        <f>VLOOKUP(A1170,'[2]BASE 2022'!$E$5:$AX$1380,18,0)</f>
        <v>44875</v>
      </c>
      <c r="C1170" s="33">
        <f>VLOOKUP(A1170,'[2]BASE 2022'!$E$5:$AX$1380,28,0)</f>
        <v>44876</v>
      </c>
      <c r="D1170" s="26" t="str">
        <f>VLOOKUP(A1170,'[2]BASE 2022'!$E$5:$AX$1380,24,0)</f>
        <v>Prestación de Servicios Profesionales</v>
      </c>
      <c r="E1170" s="19" t="s">
        <v>190</v>
      </c>
      <c r="F1170" s="19" t="s">
        <v>3083</v>
      </c>
      <c r="G1170" s="34">
        <v>54075000</v>
      </c>
      <c r="H1170" s="18">
        <f>VLOOKUP(A1170,'[2]BASE 2022'!$E$5:$AX$1380,37,0)</f>
        <v>45087</v>
      </c>
      <c r="I1170" s="20" t="s">
        <v>339</v>
      </c>
      <c r="J1170" s="35" t="s">
        <v>3223</v>
      </c>
      <c r="K1170" s="48">
        <v>0</v>
      </c>
      <c r="L1170" s="36">
        <v>0</v>
      </c>
      <c r="M1170" s="36"/>
      <c r="N1170" s="37">
        <v>54075000</v>
      </c>
      <c r="O1170" s="38">
        <v>0.23696682464454977</v>
      </c>
      <c r="P1170" s="22"/>
      <c r="Q1170" s="23"/>
      <c r="R1170" s="29"/>
    </row>
    <row r="1171" spans="1:18" ht="17.25" customHeight="1" x14ac:dyDescent="0.25">
      <c r="A1171" s="51">
        <v>1150</v>
      </c>
      <c r="B1171" s="17">
        <f>VLOOKUP(A1171,'[2]BASE 2022'!$E$5:$AX$1380,18,0)</f>
        <v>44862</v>
      </c>
      <c r="C1171" s="33">
        <f>VLOOKUP(A1171,'[2]BASE 2022'!$E$5:$AX$1380,28,0)</f>
        <v>44866</v>
      </c>
      <c r="D1171" s="26" t="str">
        <f>VLOOKUP(A1171,'[2]BASE 2022'!$E$5:$AX$1380,24,0)</f>
        <v>Prestación de Servicios Profesionales</v>
      </c>
      <c r="E1171" s="19" t="s">
        <v>2962</v>
      </c>
      <c r="F1171" s="19" t="s">
        <v>3403</v>
      </c>
      <c r="G1171" s="34">
        <v>21187667</v>
      </c>
      <c r="H1171" s="18">
        <f>VLOOKUP(A1171,'[2]BASE 2022'!$E$5:$AX$1380,37,0)</f>
        <v>44973</v>
      </c>
      <c r="I1171" s="20" t="s">
        <v>339</v>
      </c>
      <c r="J1171" s="35" t="s">
        <v>3224</v>
      </c>
      <c r="K1171" s="48">
        <v>1</v>
      </c>
      <c r="L1171" s="36">
        <v>5234600</v>
      </c>
      <c r="M1171" s="36"/>
      <c r="N1171" s="37">
        <v>26422267</v>
      </c>
      <c r="O1171" s="38">
        <v>0.56074766355140182</v>
      </c>
      <c r="P1171" s="22"/>
      <c r="Q1171" s="23"/>
      <c r="R1171" s="29"/>
    </row>
    <row r="1172" spans="1:18" ht="17.25" customHeight="1" x14ac:dyDescent="0.25">
      <c r="A1172" s="51">
        <v>1151</v>
      </c>
      <c r="B1172" s="17">
        <f>VLOOKUP(A1172,'[2]BASE 2022'!$E$5:$AX$1380,18,0)</f>
        <v>44862</v>
      </c>
      <c r="C1172" s="33">
        <f>VLOOKUP(A1172,'[2]BASE 2022'!$E$5:$AX$1380,28,0)</f>
        <v>44862</v>
      </c>
      <c r="D1172" s="26" t="str">
        <f>VLOOKUP(A1172,'[2]BASE 2022'!$E$5:$AX$1380,24,0)</f>
        <v>Prestación de Servicios Profesionales</v>
      </c>
      <c r="E1172" s="19" t="s">
        <v>28</v>
      </c>
      <c r="F1172" s="19" t="s">
        <v>3404</v>
      </c>
      <c r="G1172" s="34">
        <v>54075000</v>
      </c>
      <c r="H1172" s="18">
        <f>VLOOKUP(A1172,'[2]BASE 2022'!$E$5:$AX$1380,37,0)</f>
        <v>45073</v>
      </c>
      <c r="I1172" s="20" t="s">
        <v>339</v>
      </c>
      <c r="J1172" s="35" t="s">
        <v>3225</v>
      </c>
      <c r="K1172" s="48">
        <v>0</v>
      </c>
      <c r="L1172" s="36">
        <v>0</v>
      </c>
      <c r="M1172" s="36"/>
      <c r="N1172" s="37">
        <v>54075000</v>
      </c>
      <c r="O1172" s="38">
        <v>0.30331753554502372</v>
      </c>
      <c r="P1172" s="22"/>
      <c r="Q1172" s="23"/>
      <c r="R1172" s="29"/>
    </row>
    <row r="1173" spans="1:18" ht="17.25" customHeight="1" x14ac:dyDescent="0.25">
      <c r="A1173" s="51">
        <v>1152</v>
      </c>
      <c r="B1173" s="17">
        <f>VLOOKUP(A1173,'[2]BASE 2022'!$E$5:$AX$1380,18,0)</f>
        <v>44865</v>
      </c>
      <c r="C1173" s="33">
        <f>VLOOKUP(A1173,'[2]BASE 2022'!$E$5:$AX$1380,28,0)</f>
        <v>44895</v>
      </c>
      <c r="D1173" s="26" t="str">
        <f>VLOOKUP(A1173,'[2]BASE 2022'!$E$5:$AX$1380,24,0)</f>
        <v>Obra</v>
      </c>
      <c r="E1173" s="19" t="s">
        <v>2963</v>
      </c>
      <c r="F1173" s="19" t="s">
        <v>3084</v>
      </c>
      <c r="G1173" s="34">
        <v>1370632160</v>
      </c>
      <c r="H1173" s="18">
        <f>VLOOKUP(A1173,'[2]BASE 2022'!$E$5:$AX$1380,37,0)</f>
        <v>45075</v>
      </c>
      <c r="I1173" s="20" t="s">
        <v>339</v>
      </c>
      <c r="J1173" s="35" t="s">
        <v>3226</v>
      </c>
      <c r="K1173" s="48">
        <v>0</v>
      </c>
      <c r="L1173" s="36">
        <v>0</v>
      </c>
      <c r="M1173" s="36"/>
      <c r="N1173" s="37">
        <v>1370632160</v>
      </c>
      <c r="O1173" s="38">
        <v>0.17222222222222222</v>
      </c>
      <c r="P1173" s="22"/>
      <c r="Q1173" s="23"/>
      <c r="R1173" s="29"/>
    </row>
    <row r="1174" spans="1:18" ht="17.25" customHeight="1" x14ac:dyDescent="0.25">
      <c r="A1174" s="51">
        <v>1153</v>
      </c>
      <c r="B1174" s="17">
        <f>VLOOKUP(A1174,'[2]BASE 2022'!$E$5:$AX$1380,18,0)</f>
        <v>44862</v>
      </c>
      <c r="C1174" s="33">
        <f>VLOOKUP(A1174,'[2]BASE 2022'!$E$5:$AX$1380,28,0)</f>
        <v>44868</v>
      </c>
      <c r="D1174" s="26" t="str">
        <f>VLOOKUP(A1174,'[2]BASE 2022'!$E$5:$AX$1380,24,0)</f>
        <v>Prestación de Servicios Profesionales</v>
      </c>
      <c r="E1174" s="19" t="s">
        <v>368</v>
      </c>
      <c r="F1174" s="19" t="s">
        <v>3085</v>
      </c>
      <c r="G1174" s="34">
        <v>13390000</v>
      </c>
      <c r="H1174" s="18">
        <f>VLOOKUP(A1174,'[2]BASE 2022'!$E$5:$AX$1380,37,0)</f>
        <v>44933</v>
      </c>
      <c r="I1174" s="20" t="s">
        <v>339</v>
      </c>
      <c r="J1174" s="35" t="s">
        <v>3227</v>
      </c>
      <c r="K1174" s="48">
        <v>0</v>
      </c>
      <c r="L1174" s="36">
        <v>0</v>
      </c>
      <c r="M1174" s="36"/>
      <c r="N1174" s="37">
        <v>13390000</v>
      </c>
      <c r="O1174" s="38">
        <v>0.89230769230769236</v>
      </c>
      <c r="P1174" s="22"/>
      <c r="Q1174" s="23"/>
      <c r="R1174" s="29"/>
    </row>
    <row r="1175" spans="1:18" ht="17.25" customHeight="1" x14ac:dyDescent="0.25">
      <c r="A1175" s="51">
        <v>1155</v>
      </c>
      <c r="B1175" s="17">
        <f>VLOOKUP(A1175,'[2]BASE 2022'!$E$5:$AX$1380,18,0)</f>
        <v>44862</v>
      </c>
      <c r="C1175" s="33">
        <f>VLOOKUP(A1175,'[2]BASE 2022'!$E$5:$AX$1380,28,0)</f>
        <v>44866</v>
      </c>
      <c r="D1175" s="26" t="str">
        <f>VLOOKUP(A1175,'[2]BASE 2022'!$E$5:$AX$1380,24,0)</f>
        <v>Prestación de Servicios Profesionales</v>
      </c>
      <c r="E1175" s="19" t="s">
        <v>2964</v>
      </c>
      <c r="F1175" s="19" t="s">
        <v>3086</v>
      </c>
      <c r="G1175" s="34">
        <v>14883500</v>
      </c>
      <c r="H1175" s="18">
        <f>VLOOKUP(A1175,'[2]BASE 2022'!$E$5:$AX$1380,37,0)</f>
        <v>44992</v>
      </c>
      <c r="I1175" s="20" t="s">
        <v>339</v>
      </c>
      <c r="J1175" s="35" t="s">
        <v>3228</v>
      </c>
      <c r="K1175" s="48">
        <v>1</v>
      </c>
      <c r="L1175" s="36">
        <v>7354200</v>
      </c>
      <c r="M1175" s="36"/>
      <c r="N1175" s="37">
        <v>22237700</v>
      </c>
      <c r="O1175" s="38">
        <v>0.47619047619047616</v>
      </c>
      <c r="P1175" s="22"/>
      <c r="Q1175" s="23"/>
      <c r="R1175" s="29"/>
    </row>
    <row r="1176" spans="1:18" ht="17.25" customHeight="1" x14ac:dyDescent="0.25">
      <c r="A1176" s="51">
        <v>1156</v>
      </c>
      <c r="B1176" s="17">
        <f>VLOOKUP(A1176,'[2]BASE 2022'!$E$5:$AX$1380,18,0)</f>
        <v>44865</v>
      </c>
      <c r="C1176" s="33">
        <f>VLOOKUP(A1176,'[2]BASE 2022'!$E$5:$AX$1380,28,0)</f>
        <v>44866</v>
      </c>
      <c r="D1176" s="26" t="str">
        <f>VLOOKUP(A1176,'[2]BASE 2022'!$E$5:$AX$1380,24,0)</f>
        <v>Prestación de Servicios Profesionales</v>
      </c>
      <c r="E1176" s="19" t="s">
        <v>62</v>
      </c>
      <c r="F1176" s="19" t="s">
        <v>3087</v>
      </c>
      <c r="G1176" s="34">
        <v>43260000</v>
      </c>
      <c r="H1176" s="18">
        <f>VLOOKUP(A1176,'[2]BASE 2022'!$E$5:$AX$1380,37,0)</f>
        <v>45077</v>
      </c>
      <c r="I1176" s="20" t="s">
        <v>339</v>
      </c>
      <c r="J1176" s="35" t="s">
        <v>3229</v>
      </c>
      <c r="K1176" s="48">
        <v>0</v>
      </c>
      <c r="L1176" s="36">
        <v>0</v>
      </c>
      <c r="M1176" s="36"/>
      <c r="N1176" s="37">
        <v>43260000</v>
      </c>
      <c r="O1176" s="38">
        <v>0.28436018957345971</v>
      </c>
      <c r="P1176" s="22"/>
      <c r="Q1176" s="23"/>
      <c r="R1176" s="29"/>
    </row>
    <row r="1177" spans="1:18" ht="17.25" customHeight="1" x14ac:dyDescent="0.25">
      <c r="A1177" s="51">
        <v>1157</v>
      </c>
      <c r="B1177" s="17">
        <f>VLOOKUP(A1177,'[2]BASE 2022'!$E$5:$AX$1380,18,0)</f>
        <v>44862</v>
      </c>
      <c r="C1177" s="33">
        <f>VLOOKUP(A1177,'[2]BASE 2022'!$E$5:$AX$1380,28,0)</f>
        <v>44866</v>
      </c>
      <c r="D1177" s="26" t="str">
        <f>VLOOKUP(A1177,'[2]BASE 2022'!$E$5:$AX$1380,24,0)</f>
        <v>Prestación de Servicios Profesionales</v>
      </c>
      <c r="E1177" s="19" t="s">
        <v>2507</v>
      </c>
      <c r="F1177" s="19" t="s">
        <v>3023</v>
      </c>
      <c r="G1177" s="34">
        <v>37100000</v>
      </c>
      <c r="H1177" s="18">
        <f>VLOOKUP(A1177,'[2]BASE 2022'!$E$5:$AX$1380,37,0)</f>
        <v>45076</v>
      </c>
      <c r="I1177" s="20" t="s">
        <v>339</v>
      </c>
      <c r="J1177" s="35" t="s">
        <v>3230</v>
      </c>
      <c r="K1177" s="48">
        <v>0</v>
      </c>
      <c r="L1177" s="36">
        <v>0</v>
      </c>
      <c r="M1177" s="36"/>
      <c r="N1177" s="37">
        <v>37100000</v>
      </c>
      <c r="O1177" s="38">
        <v>0.2857142857142857</v>
      </c>
      <c r="P1177" s="22"/>
      <c r="Q1177" s="23"/>
      <c r="R1177" s="29"/>
    </row>
    <row r="1178" spans="1:18" ht="17.25" customHeight="1" x14ac:dyDescent="0.25">
      <c r="A1178" s="51">
        <v>1158</v>
      </c>
      <c r="B1178" s="17">
        <f>VLOOKUP(A1178,'[2]BASE 2022'!$E$5:$AX$1380,18,0)</f>
        <v>44866</v>
      </c>
      <c r="C1178" s="33">
        <f>VLOOKUP(A1178,'[2]BASE 2022'!$E$5:$AX$1380,28,0)</f>
        <v>44880</v>
      </c>
      <c r="D1178" s="26" t="str">
        <f>VLOOKUP(A1178,'[2]BASE 2022'!$E$5:$AX$1380,24,0)</f>
        <v>Suministro</v>
      </c>
      <c r="E1178" s="19" t="s">
        <v>2965</v>
      </c>
      <c r="F1178" s="19" t="s">
        <v>3088</v>
      </c>
      <c r="G1178" s="34">
        <v>450000</v>
      </c>
      <c r="H1178" s="18">
        <f>VLOOKUP(A1178,'[2]BASE 2022'!$E$5:$AX$1380,37,0)</f>
        <v>44940</v>
      </c>
      <c r="I1178" s="20" t="s">
        <v>340</v>
      </c>
      <c r="J1178" s="35" t="s">
        <v>3231</v>
      </c>
      <c r="K1178" s="48">
        <v>0</v>
      </c>
      <c r="L1178" s="36">
        <v>0</v>
      </c>
      <c r="M1178" s="36"/>
      <c r="N1178" s="37">
        <v>450000</v>
      </c>
      <c r="O1178" s="38">
        <v>0.76666666666666672</v>
      </c>
      <c r="P1178" s="22"/>
      <c r="Q1178" s="23"/>
      <c r="R1178" s="29"/>
    </row>
    <row r="1179" spans="1:18" ht="17.25" customHeight="1" x14ac:dyDescent="0.25">
      <c r="A1179" s="51">
        <v>1158</v>
      </c>
      <c r="B1179" s="17">
        <f>VLOOKUP(A1179,'[2]BASE 2022'!$E$5:$AX$1380,18,0)</f>
        <v>44866</v>
      </c>
      <c r="C1179" s="33">
        <f>VLOOKUP(A1179,'[2]BASE 2022'!$E$5:$AX$1380,28,0)</f>
        <v>44880</v>
      </c>
      <c r="D1179" s="26" t="str">
        <f>VLOOKUP(A1179,'[2]BASE 2022'!$E$5:$AX$1380,24,0)</f>
        <v>Suministro</v>
      </c>
      <c r="E1179" s="19" t="s">
        <v>2965</v>
      </c>
      <c r="F1179" s="19" t="s">
        <v>3088</v>
      </c>
      <c r="G1179" s="34">
        <v>1245000</v>
      </c>
      <c r="H1179" s="18">
        <f>VLOOKUP(A1179,'[2]BASE 2022'!$E$5:$AX$1380,37,0)</f>
        <v>44940</v>
      </c>
      <c r="I1179" s="20" t="s">
        <v>340</v>
      </c>
      <c r="J1179" s="35" t="s">
        <v>3231</v>
      </c>
      <c r="K1179" s="48">
        <v>0</v>
      </c>
      <c r="L1179" s="36">
        <v>0</v>
      </c>
      <c r="M1179" s="36"/>
      <c r="N1179" s="37">
        <v>1245000</v>
      </c>
      <c r="O1179" s="38">
        <v>0.76666666666666672</v>
      </c>
      <c r="P1179" s="22"/>
      <c r="Q1179" s="23"/>
      <c r="R1179" s="29"/>
    </row>
    <row r="1180" spans="1:18" ht="17.25" customHeight="1" x14ac:dyDescent="0.25">
      <c r="A1180" s="51">
        <v>1158</v>
      </c>
      <c r="B1180" s="17">
        <f>VLOOKUP(A1180,'[2]BASE 2022'!$E$5:$AX$1380,18,0)</f>
        <v>44866</v>
      </c>
      <c r="C1180" s="33">
        <f>VLOOKUP(A1180,'[2]BASE 2022'!$E$5:$AX$1380,28,0)</f>
        <v>44880</v>
      </c>
      <c r="D1180" s="26" t="str">
        <f>VLOOKUP(A1180,'[2]BASE 2022'!$E$5:$AX$1380,24,0)</f>
        <v>Suministro</v>
      </c>
      <c r="E1180" s="19" t="s">
        <v>2965</v>
      </c>
      <c r="F1180" s="19" t="s">
        <v>3088</v>
      </c>
      <c r="G1180" s="34">
        <v>2565000</v>
      </c>
      <c r="H1180" s="18">
        <f>VLOOKUP(A1180,'[2]BASE 2022'!$E$5:$AX$1380,37,0)</f>
        <v>44940</v>
      </c>
      <c r="I1180" s="20" t="s">
        <v>340</v>
      </c>
      <c r="J1180" s="35" t="s">
        <v>3231</v>
      </c>
      <c r="K1180" s="48">
        <v>0</v>
      </c>
      <c r="L1180" s="36">
        <v>0</v>
      </c>
      <c r="M1180" s="36"/>
      <c r="N1180" s="37">
        <v>2565000</v>
      </c>
      <c r="O1180" s="38">
        <v>0.76666666666666672</v>
      </c>
      <c r="P1180" s="22"/>
      <c r="Q1180" s="23"/>
      <c r="R1180" s="29"/>
    </row>
    <row r="1181" spans="1:18" ht="17.25" customHeight="1" x14ac:dyDescent="0.25">
      <c r="A1181" s="51">
        <v>1158</v>
      </c>
      <c r="B1181" s="17">
        <f>VLOOKUP(A1181,'[2]BASE 2022'!$E$5:$AX$1380,18,0)</f>
        <v>44866</v>
      </c>
      <c r="C1181" s="33">
        <f>VLOOKUP(A1181,'[2]BASE 2022'!$E$5:$AX$1380,28,0)</f>
        <v>44880</v>
      </c>
      <c r="D1181" s="26" t="str">
        <f>VLOOKUP(A1181,'[2]BASE 2022'!$E$5:$AX$1380,24,0)</f>
        <v>Suministro</v>
      </c>
      <c r="E1181" s="19" t="s">
        <v>2965</v>
      </c>
      <c r="F1181" s="19" t="s">
        <v>3088</v>
      </c>
      <c r="G1181" s="34">
        <v>855000</v>
      </c>
      <c r="H1181" s="18">
        <f>VLOOKUP(A1181,'[2]BASE 2022'!$E$5:$AX$1380,37,0)</f>
        <v>44940</v>
      </c>
      <c r="I1181" s="20" t="s">
        <v>340</v>
      </c>
      <c r="J1181" s="35" t="s">
        <v>3231</v>
      </c>
      <c r="K1181" s="48">
        <v>0</v>
      </c>
      <c r="L1181" s="36">
        <v>0</v>
      </c>
      <c r="M1181" s="36"/>
      <c r="N1181" s="37">
        <v>855000</v>
      </c>
      <c r="O1181" s="38">
        <v>0.76666666666666672</v>
      </c>
      <c r="P1181" s="22"/>
      <c r="Q1181" s="23"/>
      <c r="R1181" s="29"/>
    </row>
    <row r="1182" spans="1:18" ht="17.25" customHeight="1" x14ac:dyDescent="0.25">
      <c r="A1182" s="51">
        <v>1158</v>
      </c>
      <c r="B1182" s="17">
        <f>VLOOKUP(A1182,'[2]BASE 2022'!$E$5:$AX$1380,18,0)</f>
        <v>44866</v>
      </c>
      <c r="C1182" s="33">
        <f>VLOOKUP(A1182,'[2]BASE 2022'!$E$5:$AX$1380,28,0)</f>
        <v>44880</v>
      </c>
      <c r="D1182" s="26" t="str">
        <f>VLOOKUP(A1182,'[2]BASE 2022'!$E$5:$AX$1380,24,0)</f>
        <v>Suministro</v>
      </c>
      <c r="E1182" s="19" t="s">
        <v>2965</v>
      </c>
      <c r="F1182" s="19" t="s">
        <v>3088</v>
      </c>
      <c r="G1182" s="34">
        <v>486000</v>
      </c>
      <c r="H1182" s="18">
        <f>VLOOKUP(A1182,'[2]BASE 2022'!$E$5:$AX$1380,37,0)</f>
        <v>44940</v>
      </c>
      <c r="I1182" s="20" t="s">
        <v>340</v>
      </c>
      <c r="J1182" s="35" t="s">
        <v>3231</v>
      </c>
      <c r="K1182" s="48">
        <v>0</v>
      </c>
      <c r="L1182" s="36">
        <v>0</v>
      </c>
      <c r="M1182" s="36"/>
      <c r="N1182" s="37">
        <v>486000</v>
      </c>
      <c r="O1182" s="38">
        <v>0.76666666666666672</v>
      </c>
      <c r="P1182" s="22"/>
      <c r="Q1182" s="23"/>
      <c r="R1182" s="29"/>
    </row>
    <row r="1183" spans="1:18" ht="17.25" customHeight="1" x14ac:dyDescent="0.25">
      <c r="A1183" s="51">
        <v>1158</v>
      </c>
      <c r="B1183" s="17">
        <f>VLOOKUP(A1183,'[2]BASE 2022'!$E$5:$AX$1380,18,0)</f>
        <v>44866</v>
      </c>
      <c r="C1183" s="33">
        <f>VLOOKUP(A1183,'[2]BASE 2022'!$E$5:$AX$1380,28,0)</f>
        <v>44880</v>
      </c>
      <c r="D1183" s="26" t="str">
        <f>VLOOKUP(A1183,'[2]BASE 2022'!$E$5:$AX$1380,24,0)</f>
        <v>Suministro</v>
      </c>
      <c r="E1183" s="19" t="s">
        <v>2965</v>
      </c>
      <c r="F1183" s="19" t="s">
        <v>3088</v>
      </c>
      <c r="G1183" s="34">
        <v>888000</v>
      </c>
      <c r="H1183" s="18">
        <f>VLOOKUP(A1183,'[2]BASE 2022'!$E$5:$AX$1380,37,0)</f>
        <v>44940</v>
      </c>
      <c r="I1183" s="20" t="s">
        <v>340</v>
      </c>
      <c r="J1183" s="35" t="s">
        <v>3231</v>
      </c>
      <c r="K1183" s="48">
        <v>0</v>
      </c>
      <c r="L1183" s="36">
        <v>0</v>
      </c>
      <c r="M1183" s="36"/>
      <c r="N1183" s="37">
        <v>888000</v>
      </c>
      <c r="O1183" s="38">
        <v>0.76666666666666672</v>
      </c>
      <c r="P1183" s="22"/>
      <c r="Q1183" s="23"/>
      <c r="R1183" s="29"/>
    </row>
    <row r="1184" spans="1:18" ht="17.25" customHeight="1" x14ac:dyDescent="0.25">
      <c r="A1184" s="51">
        <v>1158</v>
      </c>
      <c r="B1184" s="17">
        <f>VLOOKUP(A1184,'[2]BASE 2022'!$E$5:$AX$1380,18,0)</f>
        <v>44866</v>
      </c>
      <c r="C1184" s="33">
        <f>VLOOKUP(A1184,'[2]BASE 2022'!$E$5:$AX$1380,28,0)</f>
        <v>44880</v>
      </c>
      <c r="D1184" s="26" t="str">
        <f>VLOOKUP(A1184,'[2]BASE 2022'!$E$5:$AX$1380,24,0)</f>
        <v>Suministro</v>
      </c>
      <c r="E1184" s="19" t="s">
        <v>2965</v>
      </c>
      <c r="F1184" s="19" t="s">
        <v>3088</v>
      </c>
      <c r="G1184" s="34">
        <v>1470000</v>
      </c>
      <c r="H1184" s="18">
        <f>VLOOKUP(A1184,'[2]BASE 2022'!$E$5:$AX$1380,37,0)</f>
        <v>44940</v>
      </c>
      <c r="I1184" s="20" t="s">
        <v>340</v>
      </c>
      <c r="J1184" s="35" t="s">
        <v>3231</v>
      </c>
      <c r="K1184" s="48">
        <v>0</v>
      </c>
      <c r="L1184" s="36">
        <v>0</v>
      </c>
      <c r="M1184" s="36"/>
      <c r="N1184" s="37">
        <v>1470000</v>
      </c>
      <c r="O1184" s="38">
        <v>0.76666666666666672</v>
      </c>
      <c r="P1184" s="22"/>
      <c r="Q1184" s="23"/>
      <c r="R1184" s="29"/>
    </row>
    <row r="1185" spans="1:18" ht="17.25" customHeight="1" x14ac:dyDescent="0.25">
      <c r="A1185" s="51">
        <v>1158</v>
      </c>
      <c r="B1185" s="17">
        <f>VLOOKUP(A1185,'[2]BASE 2022'!$E$5:$AX$1380,18,0)</f>
        <v>44866</v>
      </c>
      <c r="C1185" s="33">
        <f>VLOOKUP(A1185,'[2]BASE 2022'!$E$5:$AX$1380,28,0)</f>
        <v>44880</v>
      </c>
      <c r="D1185" s="26" t="str">
        <f>VLOOKUP(A1185,'[2]BASE 2022'!$E$5:$AX$1380,24,0)</f>
        <v>Suministro</v>
      </c>
      <c r="E1185" s="19" t="s">
        <v>2965</v>
      </c>
      <c r="F1185" s="19" t="s">
        <v>3088</v>
      </c>
      <c r="G1185" s="34">
        <v>618000</v>
      </c>
      <c r="H1185" s="18">
        <f>VLOOKUP(A1185,'[2]BASE 2022'!$E$5:$AX$1380,37,0)</f>
        <v>44940</v>
      </c>
      <c r="I1185" s="20" t="s">
        <v>340</v>
      </c>
      <c r="J1185" s="35" t="s">
        <v>3231</v>
      </c>
      <c r="K1185" s="48">
        <v>0</v>
      </c>
      <c r="L1185" s="36">
        <v>0</v>
      </c>
      <c r="M1185" s="36"/>
      <c r="N1185" s="37">
        <v>618000</v>
      </c>
      <c r="O1185" s="38">
        <v>0.76666666666666672</v>
      </c>
      <c r="P1185" s="22"/>
      <c r="Q1185" s="23"/>
      <c r="R1185" s="29"/>
    </row>
    <row r="1186" spans="1:18" ht="17.25" customHeight="1" x14ac:dyDescent="0.25">
      <c r="A1186" s="51">
        <v>1159</v>
      </c>
      <c r="B1186" s="17">
        <f>VLOOKUP(A1186,'[2]BASE 2022'!$E$5:$AX$1380,18,0)</f>
        <v>44865</v>
      </c>
      <c r="C1186" s="33">
        <f>VLOOKUP(A1186,'[2]BASE 2022'!$E$5:$AX$1380,28,0)</f>
        <v>44867</v>
      </c>
      <c r="D1186" s="26" t="str">
        <f>VLOOKUP(A1186,'[2]BASE 2022'!$E$5:$AX$1380,24,0)</f>
        <v>Prestación de Servicios Profesionales</v>
      </c>
      <c r="E1186" s="19" t="s">
        <v>162</v>
      </c>
      <c r="F1186" s="19" t="s">
        <v>3089</v>
      </c>
      <c r="G1186" s="34">
        <v>13905000</v>
      </c>
      <c r="H1186" s="18">
        <f>VLOOKUP(A1186,'[2]BASE 2022'!$E$5:$AX$1380,37,0)</f>
        <v>44920</v>
      </c>
      <c r="I1186" s="20" t="s">
        <v>339</v>
      </c>
      <c r="J1186" s="35" t="s">
        <v>3232</v>
      </c>
      <c r="K1186" s="48">
        <v>0</v>
      </c>
      <c r="L1186" s="36">
        <v>0</v>
      </c>
      <c r="M1186" s="36"/>
      <c r="N1186" s="37">
        <v>13905000</v>
      </c>
      <c r="O1186" s="38">
        <v>1</v>
      </c>
      <c r="P1186" s="22"/>
      <c r="Q1186" s="23"/>
      <c r="R1186" s="29"/>
    </row>
    <row r="1187" spans="1:18" ht="17.25" customHeight="1" x14ac:dyDescent="0.25">
      <c r="A1187" s="51">
        <v>1160</v>
      </c>
      <c r="B1187" s="17">
        <f>VLOOKUP(A1187,'[2]BASE 2022'!$E$5:$AX$1380,18,0)</f>
        <v>44865</v>
      </c>
      <c r="C1187" s="33">
        <f>VLOOKUP(A1187,'[2]BASE 2022'!$E$5:$AX$1380,28,0)</f>
        <v>44867</v>
      </c>
      <c r="D1187" s="26" t="str">
        <f>VLOOKUP(A1187,'[2]BASE 2022'!$E$5:$AX$1380,24,0)</f>
        <v>Prestación de Servicios Profesionales</v>
      </c>
      <c r="E1187" s="19" t="s">
        <v>403</v>
      </c>
      <c r="F1187" s="19" t="s">
        <v>3090</v>
      </c>
      <c r="G1187" s="34">
        <v>37806666</v>
      </c>
      <c r="H1187" s="18">
        <f>VLOOKUP(A1187,'[2]BASE 2022'!$E$5:$AX$1380,37,0)</f>
        <v>45082</v>
      </c>
      <c r="I1187" s="20" t="s">
        <v>339</v>
      </c>
      <c r="J1187" s="35" t="s">
        <v>3233</v>
      </c>
      <c r="K1187" s="48">
        <v>0</v>
      </c>
      <c r="L1187" s="36">
        <v>0</v>
      </c>
      <c r="M1187" s="36"/>
      <c r="N1187" s="37">
        <v>37806666</v>
      </c>
      <c r="O1187" s="38">
        <v>0.2744186046511628</v>
      </c>
      <c r="P1187" s="22"/>
      <c r="Q1187" s="23"/>
      <c r="R1187" s="29"/>
    </row>
    <row r="1188" spans="1:18" ht="17.25" customHeight="1" x14ac:dyDescent="0.25">
      <c r="A1188" s="51">
        <v>1161</v>
      </c>
      <c r="B1188" s="17">
        <f>VLOOKUP(A1188,'[2]BASE 2022'!$E$5:$AX$1380,18,0)</f>
        <v>44866</v>
      </c>
      <c r="C1188" s="33">
        <f>VLOOKUP(A1188,'[2]BASE 2022'!$E$5:$AX$1380,28,0)</f>
        <v>44868</v>
      </c>
      <c r="D1188" s="26" t="str">
        <f>VLOOKUP(A1188,'[2]BASE 2022'!$E$5:$AX$1380,24,0)</f>
        <v>Prestación de Servicios Profesionales</v>
      </c>
      <c r="E1188" s="19" t="s">
        <v>27</v>
      </c>
      <c r="F1188" s="19" t="s">
        <v>3091</v>
      </c>
      <c r="G1188" s="34">
        <v>43260000</v>
      </c>
      <c r="H1188" s="18">
        <f>VLOOKUP(A1188,'[2]BASE 2022'!$E$5:$AX$1380,37,0)</f>
        <v>45079</v>
      </c>
      <c r="I1188" s="20" t="s">
        <v>339</v>
      </c>
      <c r="J1188" s="35" t="s">
        <v>3234</v>
      </c>
      <c r="K1188" s="48">
        <v>0</v>
      </c>
      <c r="L1188" s="36">
        <v>0</v>
      </c>
      <c r="M1188" s="36"/>
      <c r="N1188" s="37">
        <v>43260000</v>
      </c>
      <c r="O1188" s="38">
        <v>0.27488151658767773</v>
      </c>
      <c r="P1188" s="22"/>
      <c r="Q1188" s="23"/>
      <c r="R1188" s="29"/>
    </row>
    <row r="1189" spans="1:18" ht="17.25" customHeight="1" x14ac:dyDescent="0.25">
      <c r="A1189" s="51">
        <v>1162</v>
      </c>
      <c r="B1189" s="17">
        <f>VLOOKUP(A1189,'[2]BASE 2022'!$E$5:$AX$1380,18,0)</f>
        <v>44865</v>
      </c>
      <c r="C1189" s="33">
        <f>VLOOKUP(A1189,'[2]BASE 2022'!$E$5:$AX$1380,28,0)</f>
        <v>44867</v>
      </c>
      <c r="D1189" s="26" t="str">
        <f>VLOOKUP(A1189,'[2]BASE 2022'!$E$5:$AX$1380,24,0)</f>
        <v>Prestación de Servicios Profesionales</v>
      </c>
      <c r="E1189" s="19" t="s">
        <v>112</v>
      </c>
      <c r="F1189" s="19" t="s">
        <v>3092</v>
      </c>
      <c r="G1189" s="34">
        <v>54075000</v>
      </c>
      <c r="H1189" s="18">
        <f>VLOOKUP(A1189,'[2]BASE 2022'!$E$5:$AX$1380,37,0)</f>
        <v>45078</v>
      </c>
      <c r="I1189" s="20" t="s">
        <v>339</v>
      </c>
      <c r="J1189" s="35" t="s">
        <v>3235</v>
      </c>
      <c r="K1189" s="48">
        <v>0</v>
      </c>
      <c r="L1189" s="36">
        <v>0</v>
      </c>
      <c r="M1189" s="36"/>
      <c r="N1189" s="37">
        <v>54075000</v>
      </c>
      <c r="O1189" s="38">
        <v>0.27962085308056872</v>
      </c>
      <c r="P1189" s="22"/>
      <c r="Q1189" s="23"/>
      <c r="R1189" s="29"/>
    </row>
    <row r="1190" spans="1:18" ht="17.25" customHeight="1" x14ac:dyDescent="0.25">
      <c r="A1190" s="51">
        <v>1163</v>
      </c>
      <c r="B1190" s="17">
        <f>VLOOKUP(A1190,'[2]BASE 2022'!$E$5:$AX$1380,18,0)</f>
        <v>44866</v>
      </c>
      <c r="C1190" s="33">
        <f>VLOOKUP(A1190,'[2]BASE 2022'!$E$5:$AX$1380,28,0)</f>
        <v>44873</v>
      </c>
      <c r="D1190" s="26" t="str">
        <f>VLOOKUP(A1190,'[2]BASE 2022'!$E$5:$AX$1380,24,0)</f>
        <v>Prestación de Servicios Profesionales</v>
      </c>
      <c r="E1190" s="19" t="s">
        <v>2966</v>
      </c>
      <c r="F1190" s="19" t="s">
        <v>3093</v>
      </c>
      <c r="G1190" s="34">
        <v>17056000</v>
      </c>
      <c r="H1190" s="18">
        <f>VLOOKUP(A1190,'[2]BASE 2022'!$E$5:$AX$1380,37,0)</f>
        <v>44964</v>
      </c>
      <c r="I1190" s="20" t="s">
        <v>339</v>
      </c>
      <c r="J1190" s="35" t="s">
        <v>3236</v>
      </c>
      <c r="K1190" s="48">
        <v>1</v>
      </c>
      <c r="L1190" s="36">
        <v>8528000</v>
      </c>
      <c r="M1190" s="36"/>
      <c r="N1190" s="37">
        <v>25584000</v>
      </c>
      <c r="O1190" s="38">
        <v>0.58241758241758246</v>
      </c>
      <c r="P1190" s="22"/>
      <c r="Q1190" s="23"/>
      <c r="R1190" s="29"/>
    </row>
    <row r="1191" spans="1:18" ht="17.25" customHeight="1" x14ac:dyDescent="0.25">
      <c r="A1191" s="51">
        <v>1164</v>
      </c>
      <c r="B1191" s="17">
        <f>VLOOKUP(A1191,'[2]BASE 2022'!$E$5:$AX$1380,18,0)</f>
        <v>44869</v>
      </c>
      <c r="C1191" s="33">
        <f>VLOOKUP(A1191,'[2]BASE 2022'!$E$5:$AX$1380,28,0)</f>
        <v>44876</v>
      </c>
      <c r="D1191" s="26" t="str">
        <f>VLOOKUP(A1191,'[2]BASE 2022'!$E$5:$AX$1380,24,0)</f>
        <v>Prestación de Servicios Profesionales</v>
      </c>
      <c r="E1191" s="19" t="s">
        <v>2967</v>
      </c>
      <c r="F1191" s="19" t="s">
        <v>245</v>
      </c>
      <c r="G1191" s="34">
        <v>22866000</v>
      </c>
      <c r="H1191" s="18">
        <f>VLOOKUP(A1191,'[2]BASE 2022'!$E$5:$AX$1380,37,0)</f>
        <v>44995</v>
      </c>
      <c r="I1191" s="20" t="s">
        <v>339</v>
      </c>
      <c r="J1191" s="35" t="s">
        <v>3237</v>
      </c>
      <c r="K1191" s="48">
        <v>0</v>
      </c>
      <c r="L1191" s="36">
        <v>0</v>
      </c>
      <c r="M1191" s="36"/>
      <c r="N1191" s="37">
        <v>22866000</v>
      </c>
      <c r="O1191" s="38">
        <v>0.42016806722689076</v>
      </c>
      <c r="P1191" s="22"/>
      <c r="Q1191" s="23"/>
      <c r="R1191" s="29"/>
    </row>
    <row r="1192" spans="1:18" ht="17.25" customHeight="1" x14ac:dyDescent="0.25">
      <c r="A1192" s="51">
        <v>1165</v>
      </c>
      <c r="B1192" s="17">
        <f>VLOOKUP(A1192,'[2]BASE 2022'!$E$5:$AX$1380,18,0)</f>
        <v>44867</v>
      </c>
      <c r="C1192" s="33">
        <f>VLOOKUP(A1192,'[2]BASE 2022'!$E$5:$AX$1380,28,0)</f>
        <v>44869</v>
      </c>
      <c r="D1192" s="26" t="str">
        <f>VLOOKUP(A1192,'[2]BASE 2022'!$E$5:$AX$1380,24,0)</f>
        <v>Prestación de Servicios Profesionales</v>
      </c>
      <c r="E1192" s="19" t="s">
        <v>3327</v>
      </c>
      <c r="F1192" s="19" t="s">
        <v>3094</v>
      </c>
      <c r="G1192" s="34">
        <v>43260000</v>
      </c>
      <c r="H1192" s="18">
        <f>VLOOKUP(A1192,'[2]BASE 2022'!$E$5:$AX$1380,37,0)</f>
        <v>45080</v>
      </c>
      <c r="I1192" s="20" t="s">
        <v>339</v>
      </c>
      <c r="J1192" s="35" t="s">
        <v>3238</v>
      </c>
      <c r="K1192" s="48">
        <v>0</v>
      </c>
      <c r="L1192" s="36">
        <v>0</v>
      </c>
      <c r="M1192" s="36"/>
      <c r="N1192" s="37">
        <v>43260000</v>
      </c>
      <c r="O1192" s="38">
        <v>0.27014218009478674</v>
      </c>
      <c r="P1192" s="22"/>
      <c r="Q1192" s="23"/>
      <c r="R1192" s="29"/>
    </row>
    <row r="1193" spans="1:18" ht="17.25" customHeight="1" x14ac:dyDescent="0.25">
      <c r="A1193" s="51">
        <v>1166</v>
      </c>
      <c r="B1193" s="17">
        <f>VLOOKUP(A1193,'[2]BASE 2022'!$E$5:$AX$1380,18,0)</f>
        <v>44868</v>
      </c>
      <c r="C1193" s="33">
        <f>VLOOKUP(A1193,'[2]BASE 2022'!$E$5:$AX$1380,28,0)</f>
        <v>44869</v>
      </c>
      <c r="D1193" s="26" t="str">
        <f>VLOOKUP(A1193,'[2]BASE 2022'!$E$5:$AX$1380,24,0)</f>
        <v>Prestación de Servicios Profesionales</v>
      </c>
      <c r="E1193" s="19" t="s">
        <v>2282</v>
      </c>
      <c r="F1193" s="19" t="s">
        <v>3095</v>
      </c>
      <c r="G1193" s="34">
        <v>14600000</v>
      </c>
      <c r="H1193" s="18">
        <f>VLOOKUP(A1193,'[2]BASE 2022'!$E$5:$AX$1380,37,0)</f>
        <v>44929</v>
      </c>
      <c r="I1193" s="20" t="s">
        <v>339</v>
      </c>
      <c r="J1193" s="35" t="s">
        <v>3239</v>
      </c>
      <c r="K1193" s="48">
        <v>0</v>
      </c>
      <c r="L1193" s="36">
        <v>0</v>
      </c>
      <c r="M1193" s="36"/>
      <c r="N1193" s="37">
        <v>14600000</v>
      </c>
      <c r="O1193" s="38">
        <v>0.95</v>
      </c>
      <c r="P1193" s="22"/>
      <c r="Q1193" s="23"/>
      <c r="R1193" s="29"/>
    </row>
    <row r="1194" spans="1:18" ht="17.25" customHeight="1" x14ac:dyDescent="0.25">
      <c r="A1194" s="51">
        <v>1167</v>
      </c>
      <c r="B1194" s="17">
        <f>VLOOKUP(A1194,'[2]BASE 2022'!$E$5:$AX$1380,18,0)</f>
        <v>44868</v>
      </c>
      <c r="C1194" s="33">
        <f>VLOOKUP(A1194,'[2]BASE 2022'!$E$5:$AX$1380,28,0)</f>
        <v>44869</v>
      </c>
      <c r="D1194" s="26" t="str">
        <f>VLOOKUP(A1194,'[2]BASE 2022'!$E$5:$AX$1380,24,0)</f>
        <v>Prestación de Servicios Profesionales</v>
      </c>
      <c r="E1194" s="19" t="s">
        <v>2305</v>
      </c>
      <c r="F1194" s="19" t="s">
        <v>3096</v>
      </c>
      <c r="G1194" s="34">
        <v>14600000</v>
      </c>
      <c r="H1194" s="18">
        <f>VLOOKUP(A1194,'[2]BASE 2022'!$E$5:$AX$1380,37,0)</f>
        <v>44929</v>
      </c>
      <c r="I1194" s="20" t="s">
        <v>339</v>
      </c>
      <c r="J1194" s="35" t="s">
        <v>3240</v>
      </c>
      <c r="K1194" s="48">
        <v>0</v>
      </c>
      <c r="L1194" s="36">
        <v>0</v>
      </c>
      <c r="M1194" s="36"/>
      <c r="N1194" s="37">
        <v>14600000</v>
      </c>
      <c r="O1194" s="38">
        <v>0.95</v>
      </c>
      <c r="P1194" s="22"/>
      <c r="Q1194" s="23"/>
      <c r="R1194" s="29"/>
    </row>
    <row r="1195" spans="1:18" ht="17.25" customHeight="1" x14ac:dyDescent="0.25">
      <c r="A1195" s="51">
        <v>1168</v>
      </c>
      <c r="B1195" s="17">
        <f>VLOOKUP(A1195,'[2]BASE 2022'!$E$5:$AX$1380,18,0)</f>
        <v>44868</v>
      </c>
      <c r="C1195" s="33">
        <f>VLOOKUP(A1195,'[2]BASE 2022'!$E$5:$AX$1380,28,0)</f>
        <v>44873</v>
      </c>
      <c r="D1195" s="26" t="str">
        <f>VLOOKUP(A1195,'[2]BASE 2022'!$E$5:$AX$1380,24,0)</f>
        <v>Prestación de Servicios Profesionales</v>
      </c>
      <c r="E1195" s="19" t="s">
        <v>371</v>
      </c>
      <c r="F1195" s="19" t="s">
        <v>3097</v>
      </c>
      <c r="G1195" s="34">
        <v>14600000</v>
      </c>
      <c r="H1195" s="18">
        <f>VLOOKUP(A1195,'[2]BASE 2022'!$E$5:$AX$1380,37,0)</f>
        <v>44933</v>
      </c>
      <c r="I1195" s="20" t="s">
        <v>339</v>
      </c>
      <c r="J1195" s="35" t="s">
        <v>3241</v>
      </c>
      <c r="K1195" s="48">
        <v>0</v>
      </c>
      <c r="L1195" s="36">
        <v>0</v>
      </c>
      <c r="M1195" s="36"/>
      <c r="N1195" s="37">
        <v>14600000</v>
      </c>
      <c r="O1195" s="38">
        <v>0.8833333333333333</v>
      </c>
      <c r="P1195" s="22"/>
      <c r="Q1195" s="23"/>
      <c r="R1195" s="29"/>
    </row>
    <row r="1196" spans="1:18" ht="17.25" customHeight="1" x14ac:dyDescent="0.25">
      <c r="A1196" s="51">
        <v>1169</v>
      </c>
      <c r="B1196" s="17">
        <f>VLOOKUP(A1196,'[2]BASE 2022'!$E$5:$AX$1380,18,0)</f>
        <v>44868</v>
      </c>
      <c r="C1196" s="33">
        <f>VLOOKUP(A1196,'[2]BASE 2022'!$E$5:$AX$1380,28,0)</f>
        <v>44869</v>
      </c>
      <c r="D1196" s="26" t="str">
        <f>VLOOKUP(A1196,'[2]BASE 2022'!$E$5:$AX$1380,24,0)</f>
        <v>Prestación de Servicios Profesionales</v>
      </c>
      <c r="E1196" s="19" t="s">
        <v>26</v>
      </c>
      <c r="F1196" s="19" t="s">
        <v>3098</v>
      </c>
      <c r="G1196" s="34">
        <v>36746667</v>
      </c>
      <c r="H1196" s="18">
        <f>VLOOKUP(A1196,'[2]BASE 2022'!$E$5:$AX$1380,37,0)</f>
        <v>45078</v>
      </c>
      <c r="I1196" s="20" t="s">
        <v>339</v>
      </c>
      <c r="J1196" s="35" t="s">
        <v>3242</v>
      </c>
      <c r="K1196" s="48">
        <v>0</v>
      </c>
      <c r="L1196" s="36">
        <v>0</v>
      </c>
      <c r="M1196" s="36"/>
      <c r="N1196" s="37">
        <v>36746667</v>
      </c>
      <c r="O1196" s="38">
        <v>0.27272727272727271</v>
      </c>
      <c r="P1196" s="22"/>
      <c r="Q1196" s="23"/>
      <c r="R1196" s="29"/>
    </row>
    <row r="1197" spans="1:18" ht="17.25" customHeight="1" x14ac:dyDescent="0.25">
      <c r="A1197" s="51">
        <v>1170</v>
      </c>
      <c r="B1197" s="17">
        <f>VLOOKUP(A1197,'[2]BASE 2022'!$E$5:$AX$1380,18,0)</f>
        <v>44867</v>
      </c>
      <c r="C1197" s="33">
        <f>VLOOKUP(A1197,'[2]BASE 2022'!$E$5:$AX$1380,28,0)</f>
        <v>44869</v>
      </c>
      <c r="D1197" s="26" t="str">
        <f>VLOOKUP(A1197,'[2]BASE 2022'!$E$5:$AX$1380,24,0)</f>
        <v>Prestación de Servicios Profesionales</v>
      </c>
      <c r="E1197" s="19" t="s">
        <v>34</v>
      </c>
      <c r="F1197" s="19" t="s">
        <v>3099</v>
      </c>
      <c r="G1197" s="34">
        <v>13905000</v>
      </c>
      <c r="H1197" s="18">
        <f>VLOOKUP(A1197,'[2]BASE 2022'!$E$5:$AX$1380,37,0)</f>
        <v>44922</v>
      </c>
      <c r="I1197" s="20" t="s">
        <v>339</v>
      </c>
      <c r="J1197" s="35" t="s">
        <v>3243</v>
      </c>
      <c r="K1197" s="48">
        <v>0</v>
      </c>
      <c r="L1197" s="36">
        <v>0</v>
      </c>
      <c r="M1197" s="36"/>
      <c r="N1197" s="37">
        <v>13905000</v>
      </c>
      <c r="O1197" s="38">
        <v>1</v>
      </c>
      <c r="P1197" s="22"/>
      <c r="Q1197" s="23"/>
      <c r="R1197" s="29"/>
    </row>
    <row r="1198" spans="1:18" ht="17.25" customHeight="1" x14ac:dyDescent="0.25">
      <c r="A1198" s="51">
        <v>1171</v>
      </c>
      <c r="B1198" s="17">
        <f>VLOOKUP(A1198,'[2]BASE 2022'!$E$5:$AX$1380,18,0)</f>
        <v>44867</v>
      </c>
      <c r="C1198" s="33">
        <f>VLOOKUP(A1198,'[2]BASE 2022'!$E$5:$AX$1380,28,0)</f>
        <v>44869</v>
      </c>
      <c r="D1198" s="26" t="str">
        <f>VLOOKUP(A1198,'[2]BASE 2022'!$E$5:$AX$1380,24,0)</f>
        <v>Prestación de Servicios Profesionales</v>
      </c>
      <c r="E1198" s="19" t="s">
        <v>191</v>
      </c>
      <c r="F1198" s="19" t="s">
        <v>3100</v>
      </c>
      <c r="G1198" s="34">
        <v>54075000</v>
      </c>
      <c r="H1198" s="18">
        <f>VLOOKUP(A1198,'[2]BASE 2022'!$E$5:$AX$1380,37,0)</f>
        <v>45080</v>
      </c>
      <c r="I1198" s="20" t="s">
        <v>339</v>
      </c>
      <c r="J1198" s="35" t="s">
        <v>3244</v>
      </c>
      <c r="K1198" s="48">
        <v>0</v>
      </c>
      <c r="L1198" s="36">
        <v>0</v>
      </c>
      <c r="M1198" s="36"/>
      <c r="N1198" s="37">
        <v>54075000</v>
      </c>
      <c r="O1198" s="38">
        <v>0.27014218009478674</v>
      </c>
      <c r="P1198" s="22"/>
      <c r="Q1198" s="23"/>
      <c r="R1198" s="29"/>
    </row>
    <row r="1199" spans="1:18" ht="17.25" customHeight="1" x14ac:dyDescent="0.25">
      <c r="A1199" s="51">
        <v>1172</v>
      </c>
      <c r="B1199" s="17">
        <f>VLOOKUP(A1199,'[2]BASE 2022'!$E$5:$AX$1380,18,0)</f>
        <v>44867</v>
      </c>
      <c r="C1199" s="33">
        <f>VLOOKUP(A1199,'[2]BASE 2022'!$E$5:$AX$1380,28,0)</f>
        <v>44869</v>
      </c>
      <c r="D1199" s="26" t="str">
        <f>VLOOKUP(A1199,'[2]BASE 2022'!$E$5:$AX$1380,24,0)</f>
        <v>Prestación de Servicios Profesionales</v>
      </c>
      <c r="E1199" s="19" t="s">
        <v>528</v>
      </c>
      <c r="F1199" s="19" t="s">
        <v>3101</v>
      </c>
      <c r="G1199" s="34">
        <v>45500000</v>
      </c>
      <c r="H1199" s="18">
        <f>VLOOKUP(A1199,'[2]BASE 2022'!$E$5:$AX$1380,37,0)</f>
        <v>45080</v>
      </c>
      <c r="I1199" s="20" t="s">
        <v>339</v>
      </c>
      <c r="J1199" s="35" t="s">
        <v>3243</v>
      </c>
      <c r="K1199" s="48">
        <v>0</v>
      </c>
      <c r="L1199" s="36">
        <v>0</v>
      </c>
      <c r="M1199" s="36"/>
      <c r="N1199" s="37">
        <v>45500000</v>
      </c>
      <c r="O1199" s="38">
        <v>0.27014218009478674</v>
      </c>
      <c r="P1199" s="22"/>
      <c r="Q1199" s="23"/>
      <c r="R1199" s="29"/>
    </row>
    <row r="1200" spans="1:18" ht="17.25" customHeight="1" x14ac:dyDescent="0.25">
      <c r="A1200" s="51">
        <v>1173</v>
      </c>
      <c r="B1200" s="17">
        <f>VLOOKUP(A1200,'[2]BASE 2022'!$E$5:$AX$1380,18,0)</f>
        <v>44867</v>
      </c>
      <c r="C1200" s="33">
        <f>VLOOKUP(A1200,'[2]BASE 2022'!$E$5:$AX$1380,28,0)</f>
        <v>44868</v>
      </c>
      <c r="D1200" s="26" t="str">
        <f>VLOOKUP(A1200,'[2]BASE 2022'!$E$5:$AX$1380,24,0)</f>
        <v>Prestación de Servicios  de Apoyo a la Gestión</v>
      </c>
      <c r="E1200" s="19" t="s">
        <v>175</v>
      </c>
      <c r="F1200" s="19" t="s">
        <v>3102</v>
      </c>
      <c r="G1200" s="34">
        <v>25900000</v>
      </c>
      <c r="H1200" s="18">
        <f>VLOOKUP(A1200,'[2]BASE 2022'!$E$5:$AX$1380,37,0)</f>
        <v>45079</v>
      </c>
      <c r="I1200" s="20" t="s">
        <v>339</v>
      </c>
      <c r="J1200" s="35" t="s">
        <v>3245</v>
      </c>
      <c r="K1200" s="48">
        <v>0</v>
      </c>
      <c r="L1200" s="36">
        <v>0</v>
      </c>
      <c r="M1200" s="36"/>
      <c r="N1200" s="37">
        <v>25900000</v>
      </c>
      <c r="O1200" s="38">
        <v>0.27488151658767773</v>
      </c>
      <c r="P1200" s="22"/>
      <c r="Q1200" s="23"/>
      <c r="R1200" s="29"/>
    </row>
    <row r="1201" spans="1:18" ht="17.25" customHeight="1" x14ac:dyDescent="0.25">
      <c r="A1201" s="51">
        <v>1174</v>
      </c>
      <c r="B1201" s="17">
        <f>VLOOKUP(A1201,'[2]BASE 2022'!$E$5:$AX$1380,18,0)</f>
        <v>44867</v>
      </c>
      <c r="C1201" s="33">
        <f>VLOOKUP(A1201,'[2]BASE 2022'!$E$5:$AX$1380,28,0)</f>
        <v>44869</v>
      </c>
      <c r="D1201" s="26" t="str">
        <f>VLOOKUP(A1201,'[2]BASE 2022'!$E$5:$AX$1380,24,0)</f>
        <v>Prestación de Servicios Profesionales</v>
      </c>
      <c r="E1201" s="19" t="s">
        <v>527</v>
      </c>
      <c r="F1201" s="19" t="s">
        <v>3103</v>
      </c>
      <c r="G1201" s="34">
        <v>43260000</v>
      </c>
      <c r="H1201" s="18">
        <f>VLOOKUP(A1201,'[2]BASE 2022'!$E$5:$AX$1380,37,0)</f>
        <v>45080</v>
      </c>
      <c r="I1201" s="20" t="s">
        <v>339</v>
      </c>
      <c r="J1201" s="35" t="s">
        <v>3246</v>
      </c>
      <c r="K1201" s="48">
        <v>0</v>
      </c>
      <c r="L1201" s="36">
        <v>0</v>
      </c>
      <c r="M1201" s="36"/>
      <c r="N1201" s="37">
        <v>43260000</v>
      </c>
      <c r="O1201" s="38">
        <v>0.27014218009478674</v>
      </c>
      <c r="P1201" s="22"/>
      <c r="Q1201" s="23"/>
      <c r="R1201" s="29"/>
    </row>
    <row r="1202" spans="1:18" ht="17.25" customHeight="1" x14ac:dyDescent="0.25">
      <c r="A1202" s="51">
        <v>1175</v>
      </c>
      <c r="B1202" s="17">
        <f>VLOOKUP(A1202,'[2]BASE 2022'!$E$5:$AX$1380,18,0)</f>
        <v>44867</v>
      </c>
      <c r="C1202" s="33">
        <f>VLOOKUP(A1202,'[2]BASE 2022'!$E$5:$AX$1380,28,0)</f>
        <v>44868</v>
      </c>
      <c r="D1202" s="26" t="str">
        <f>VLOOKUP(A1202,'[2]BASE 2022'!$E$5:$AX$1380,24,0)</f>
        <v>Prestación de Servicios Profesionales</v>
      </c>
      <c r="E1202" s="19" t="s">
        <v>244</v>
      </c>
      <c r="F1202" s="19" t="s">
        <v>3104</v>
      </c>
      <c r="G1202" s="34">
        <v>37100000</v>
      </c>
      <c r="H1202" s="18">
        <f>VLOOKUP(A1202,'[2]BASE 2022'!$E$5:$AX$1380,37,0)</f>
        <v>45079</v>
      </c>
      <c r="I1202" s="20" t="s">
        <v>339</v>
      </c>
      <c r="J1202" s="35" t="s">
        <v>3247</v>
      </c>
      <c r="K1202" s="48">
        <v>0</v>
      </c>
      <c r="L1202" s="36">
        <v>0</v>
      </c>
      <c r="M1202" s="36"/>
      <c r="N1202" s="37">
        <v>37100000</v>
      </c>
      <c r="O1202" s="38">
        <v>0.27488151658767773</v>
      </c>
      <c r="P1202" s="22"/>
      <c r="Q1202" s="23"/>
      <c r="R1202" s="29"/>
    </row>
    <row r="1203" spans="1:18" ht="17.25" customHeight="1" x14ac:dyDescent="0.25">
      <c r="A1203" s="51">
        <v>1176</v>
      </c>
      <c r="B1203" s="17">
        <f>VLOOKUP(A1203,'[2]BASE 2022'!$E$5:$AX$1380,18,0)</f>
        <v>44873</v>
      </c>
      <c r="C1203" s="33">
        <f>VLOOKUP(A1203,'[2]BASE 2022'!$E$5:$AX$1380,28,0)</f>
        <v>44896</v>
      </c>
      <c r="D1203" s="26" t="str">
        <f>VLOOKUP(A1203,'[2]BASE 2022'!$E$5:$AX$1380,24,0)</f>
        <v>Obra</v>
      </c>
      <c r="E1203" s="19" t="s">
        <v>2968</v>
      </c>
      <c r="F1203" s="19" t="s">
        <v>3105</v>
      </c>
      <c r="G1203" s="34">
        <v>281672330</v>
      </c>
      <c r="H1203" s="18">
        <f>VLOOKUP(A1203,'[2]BASE 2022'!$E$5:$AX$1380,37,0)</f>
        <v>45076</v>
      </c>
      <c r="I1203" s="20" t="s">
        <v>339</v>
      </c>
      <c r="J1203" s="35" t="s">
        <v>3248</v>
      </c>
      <c r="K1203" s="48">
        <v>0</v>
      </c>
      <c r="L1203" s="36">
        <v>0</v>
      </c>
      <c r="M1203" s="36"/>
      <c r="N1203" s="37">
        <v>281672330</v>
      </c>
      <c r="O1203" s="38">
        <v>0.16666666666666666</v>
      </c>
      <c r="P1203" s="22"/>
      <c r="Q1203" s="23"/>
      <c r="R1203" s="29"/>
    </row>
    <row r="1204" spans="1:18" ht="17.25" customHeight="1" x14ac:dyDescent="0.25">
      <c r="A1204" s="51">
        <v>1176</v>
      </c>
      <c r="B1204" s="17">
        <f>VLOOKUP(A1204,'[2]BASE 2022'!$E$5:$AX$1380,18,0)</f>
        <v>44873</v>
      </c>
      <c r="C1204" s="33">
        <f>VLOOKUP(A1204,'[2]BASE 2022'!$E$5:$AX$1380,28,0)</f>
        <v>44896</v>
      </c>
      <c r="D1204" s="26" t="str">
        <f>VLOOKUP(A1204,'[2]BASE 2022'!$E$5:$AX$1380,24,0)</f>
        <v>Obra</v>
      </c>
      <c r="E1204" s="19" t="s">
        <v>2968</v>
      </c>
      <c r="F1204" s="19" t="s">
        <v>3105</v>
      </c>
      <c r="G1204" s="34">
        <v>69391625</v>
      </c>
      <c r="H1204" s="18">
        <f>VLOOKUP(A1204,'[2]BASE 2022'!$E$5:$AX$1380,37,0)</f>
        <v>45076</v>
      </c>
      <c r="I1204" s="20" t="s">
        <v>339</v>
      </c>
      <c r="J1204" s="35" t="s">
        <v>3248</v>
      </c>
      <c r="K1204" s="48">
        <v>0</v>
      </c>
      <c r="L1204" s="36">
        <v>0</v>
      </c>
      <c r="M1204" s="36"/>
      <c r="N1204" s="37">
        <v>69391625</v>
      </c>
      <c r="O1204" s="38">
        <v>0.16666666666666666</v>
      </c>
      <c r="P1204" s="22"/>
      <c r="Q1204" s="23"/>
      <c r="R1204" s="29"/>
    </row>
    <row r="1205" spans="1:18" ht="17.25" customHeight="1" x14ac:dyDescent="0.25">
      <c r="A1205" s="51">
        <v>1176</v>
      </c>
      <c r="B1205" s="17">
        <f>VLOOKUP(A1205,'[2]BASE 2022'!$E$5:$AX$1380,18,0)</f>
        <v>44873</v>
      </c>
      <c r="C1205" s="33">
        <f>VLOOKUP(A1205,'[2]BASE 2022'!$E$5:$AX$1380,28,0)</f>
        <v>44896</v>
      </c>
      <c r="D1205" s="26" t="str">
        <f>VLOOKUP(A1205,'[2]BASE 2022'!$E$5:$AX$1380,24,0)</f>
        <v>Obra</v>
      </c>
      <c r="E1205" s="19" t="s">
        <v>2968</v>
      </c>
      <c r="F1205" s="19" t="s">
        <v>3105</v>
      </c>
      <c r="G1205" s="34">
        <v>2213936045</v>
      </c>
      <c r="H1205" s="18">
        <f>VLOOKUP(A1205,'[2]BASE 2022'!$E$5:$AX$1380,37,0)</f>
        <v>45076</v>
      </c>
      <c r="I1205" s="20" t="s">
        <v>339</v>
      </c>
      <c r="J1205" s="35" t="s">
        <v>3248</v>
      </c>
      <c r="K1205" s="48">
        <v>0</v>
      </c>
      <c r="L1205" s="36">
        <v>0</v>
      </c>
      <c r="M1205" s="36"/>
      <c r="N1205" s="37">
        <v>2213936045</v>
      </c>
      <c r="O1205" s="38">
        <v>0.16666666666666666</v>
      </c>
      <c r="P1205" s="22"/>
      <c r="Q1205" s="23"/>
      <c r="R1205" s="29"/>
    </row>
    <row r="1206" spans="1:18" ht="17.25" customHeight="1" x14ac:dyDescent="0.25">
      <c r="A1206" s="51">
        <v>1177</v>
      </c>
      <c r="B1206" s="17">
        <f>VLOOKUP(A1206,'[2]BASE 2022'!$E$5:$AX$1380,18,0)</f>
        <v>44869</v>
      </c>
      <c r="C1206" s="33">
        <f>VLOOKUP(A1206,'[2]BASE 2022'!$E$5:$AX$1380,28,0)</f>
        <v>44875</v>
      </c>
      <c r="D1206" s="26" t="str">
        <f>VLOOKUP(A1206,'[2]BASE 2022'!$E$5:$AX$1380,24,0)</f>
        <v>Prestación de Servicios Profesionales</v>
      </c>
      <c r="E1206" s="19" t="s">
        <v>3320</v>
      </c>
      <c r="F1206" s="19" t="s">
        <v>3106</v>
      </c>
      <c r="G1206" s="34">
        <v>29150000</v>
      </c>
      <c r="H1206" s="18">
        <f>VLOOKUP(A1206,'[2]BASE 2022'!$E$5:$AX$1380,37,0)</f>
        <v>45136</v>
      </c>
      <c r="I1206" s="20" t="s">
        <v>339</v>
      </c>
      <c r="J1206" s="35" t="s">
        <v>3249</v>
      </c>
      <c r="K1206" s="48">
        <v>0</v>
      </c>
      <c r="L1206" s="36">
        <v>0</v>
      </c>
      <c r="M1206" s="36"/>
      <c r="N1206" s="37">
        <v>29150000</v>
      </c>
      <c r="O1206" s="38">
        <v>0.19540229885057472</v>
      </c>
      <c r="P1206" s="22"/>
      <c r="Q1206" s="23"/>
      <c r="R1206" s="29"/>
    </row>
    <row r="1207" spans="1:18" ht="17.25" customHeight="1" x14ac:dyDescent="0.25">
      <c r="A1207" s="51">
        <v>1178</v>
      </c>
      <c r="B1207" s="17">
        <f>VLOOKUP(A1207,'[2]BASE 2022'!$E$5:$AX$1380,18,0)</f>
        <v>44869</v>
      </c>
      <c r="C1207" s="33">
        <f>VLOOKUP(A1207,'[2]BASE 2022'!$E$5:$AX$1380,28,0)</f>
        <v>44874</v>
      </c>
      <c r="D1207" s="26" t="str">
        <f>VLOOKUP(A1207,'[2]BASE 2022'!$E$5:$AX$1380,24,0)</f>
        <v>Prestación de Servicios Profesionales</v>
      </c>
      <c r="E1207" s="19" t="s">
        <v>2969</v>
      </c>
      <c r="F1207" s="19" t="s">
        <v>3107</v>
      </c>
      <c r="G1207" s="34">
        <v>37806666</v>
      </c>
      <c r="H1207" s="18">
        <f>VLOOKUP(A1207,'[2]BASE 2022'!$E$5:$AX$1380,37,0)</f>
        <v>45089</v>
      </c>
      <c r="I1207" s="20" t="s">
        <v>339</v>
      </c>
      <c r="J1207" s="35" t="s">
        <v>3250</v>
      </c>
      <c r="K1207" s="48">
        <v>0</v>
      </c>
      <c r="L1207" s="36">
        <v>0</v>
      </c>
      <c r="M1207" s="36"/>
      <c r="N1207" s="37">
        <v>37806666</v>
      </c>
      <c r="O1207" s="38">
        <v>0.24186046511627907</v>
      </c>
      <c r="P1207" s="22"/>
      <c r="Q1207" s="23"/>
      <c r="R1207" s="29"/>
    </row>
    <row r="1208" spans="1:18" ht="17.25" customHeight="1" x14ac:dyDescent="0.25">
      <c r="A1208" s="51">
        <v>1179</v>
      </c>
      <c r="B1208" s="17">
        <f>VLOOKUP(A1208,'[2]BASE 2022'!$E$5:$AX$1380,18,0)</f>
        <v>44874</v>
      </c>
      <c r="C1208" s="33">
        <f>VLOOKUP(A1208,'[2]BASE 2022'!$E$5:$AX$1380,28,0)</f>
        <v>44876</v>
      </c>
      <c r="D1208" s="26" t="str">
        <f>VLOOKUP(A1208,'[2]BASE 2022'!$E$5:$AX$1380,24,0)</f>
        <v>Prestación de Servicios Profesionales</v>
      </c>
      <c r="E1208" s="19" t="s">
        <v>255</v>
      </c>
      <c r="F1208" s="19" t="s">
        <v>3108</v>
      </c>
      <c r="G1208" s="34">
        <v>45500000</v>
      </c>
      <c r="H1208" s="18">
        <f>VLOOKUP(A1208,'[2]BASE 2022'!$E$5:$AX$1380,37,0)</f>
        <v>45087</v>
      </c>
      <c r="I1208" s="20" t="s">
        <v>339</v>
      </c>
      <c r="J1208" s="35" t="s">
        <v>3251</v>
      </c>
      <c r="K1208" s="48">
        <v>0</v>
      </c>
      <c r="L1208" s="36">
        <v>0</v>
      </c>
      <c r="M1208" s="36"/>
      <c r="N1208" s="37">
        <v>45500000</v>
      </c>
      <c r="O1208" s="38">
        <v>0.23696682464454977</v>
      </c>
      <c r="P1208" s="22"/>
      <c r="Q1208" s="23"/>
      <c r="R1208" s="29"/>
    </row>
    <row r="1209" spans="1:18" ht="17.25" customHeight="1" x14ac:dyDescent="0.25">
      <c r="A1209" s="51">
        <v>1180</v>
      </c>
      <c r="B1209" s="17">
        <f>VLOOKUP(A1209,'[2]BASE 2022'!$E$5:$AX$1380,18,0)</f>
        <v>44876</v>
      </c>
      <c r="C1209" s="33">
        <f>VLOOKUP(A1209,'[2]BASE 2022'!$E$5:$AX$1380,28,0)</f>
        <v>44881</v>
      </c>
      <c r="D1209" s="26" t="str">
        <f>VLOOKUP(A1209,'[2]BASE 2022'!$E$5:$AX$1380,24,0)</f>
        <v>Prestación de Servicios Profesionales</v>
      </c>
      <c r="E1209" s="19" t="s">
        <v>2970</v>
      </c>
      <c r="F1209" s="19" t="s">
        <v>3109</v>
      </c>
      <c r="G1209" s="34">
        <v>41200000</v>
      </c>
      <c r="H1209" s="18">
        <f>VLOOKUP(A1209,'[2]BASE 2022'!$E$5:$AX$1380,37,0)</f>
        <v>45082</v>
      </c>
      <c r="I1209" s="20" t="s">
        <v>339</v>
      </c>
      <c r="J1209" s="35" t="s">
        <v>3252</v>
      </c>
      <c r="K1209" s="48">
        <v>0</v>
      </c>
      <c r="L1209" s="36">
        <v>0</v>
      </c>
      <c r="M1209" s="36"/>
      <c r="N1209" s="37">
        <v>41200000</v>
      </c>
      <c r="O1209" s="38">
        <v>0.22388059701492538</v>
      </c>
      <c r="P1209" s="22"/>
      <c r="Q1209" s="23"/>
      <c r="R1209" s="29"/>
    </row>
    <row r="1210" spans="1:18" ht="17.25" customHeight="1" x14ac:dyDescent="0.25">
      <c r="A1210" s="51">
        <v>1181</v>
      </c>
      <c r="B1210" s="17">
        <f>VLOOKUP(A1210,'[2]BASE 2022'!$E$5:$AX$1380,18,0)</f>
        <v>44875</v>
      </c>
      <c r="C1210" s="33">
        <f>VLOOKUP(A1210,'[2]BASE 2022'!$E$5:$AX$1380,28,0)</f>
        <v>44882</v>
      </c>
      <c r="D1210" s="26" t="str">
        <f>VLOOKUP(A1210,'[2]BASE 2022'!$E$5:$AX$1380,24,0)</f>
        <v>Interadministrativo</v>
      </c>
      <c r="E1210" s="19" t="s">
        <v>2971</v>
      </c>
      <c r="F1210" s="19" t="s">
        <v>3110</v>
      </c>
      <c r="G1210" s="34">
        <v>52000000</v>
      </c>
      <c r="H1210" s="18">
        <f>VLOOKUP(A1210,'[2]BASE 2022'!$E$5:$AX$1380,37,0)</f>
        <v>45016</v>
      </c>
      <c r="I1210" s="20" t="s">
        <v>340</v>
      </c>
      <c r="J1210" s="35" t="s">
        <v>3253</v>
      </c>
      <c r="K1210" s="48">
        <v>0</v>
      </c>
      <c r="L1210" s="36">
        <v>0</v>
      </c>
      <c r="M1210" s="36"/>
      <c r="N1210" s="37">
        <v>52000000</v>
      </c>
      <c r="O1210" s="38">
        <v>0.32835820895522388</v>
      </c>
      <c r="P1210" s="22"/>
      <c r="Q1210" s="23"/>
      <c r="R1210" s="29"/>
    </row>
    <row r="1211" spans="1:18" ht="17.25" customHeight="1" x14ac:dyDescent="0.25">
      <c r="A1211" s="51">
        <v>1182</v>
      </c>
      <c r="B1211" s="17">
        <f>VLOOKUP(A1211,'[2]BASE 2022'!$E$5:$AX$1380,18,0)</f>
        <v>44869</v>
      </c>
      <c r="C1211" s="33">
        <f>VLOOKUP(A1211,'[2]BASE 2022'!$E$5:$AX$1380,28,0)</f>
        <v>44875</v>
      </c>
      <c r="D1211" s="26" t="str">
        <f>VLOOKUP(A1211,'[2]BASE 2022'!$E$5:$AX$1380,24,0)</f>
        <v>Prestación de Servicios  de Apoyo a la Gestión</v>
      </c>
      <c r="E1211" s="19" t="s">
        <v>2972</v>
      </c>
      <c r="F1211" s="19" t="s">
        <v>3111</v>
      </c>
      <c r="G1211" s="34">
        <v>7400000</v>
      </c>
      <c r="H1211" s="18">
        <f>VLOOKUP(A1211,'[2]BASE 2022'!$E$5:$AX$1380,37,0)</f>
        <v>44935</v>
      </c>
      <c r="I1211" s="20" t="s">
        <v>339</v>
      </c>
      <c r="J1211" s="35" t="s">
        <v>3254</v>
      </c>
      <c r="K1211" s="48">
        <v>0</v>
      </c>
      <c r="L1211" s="36">
        <v>0</v>
      </c>
      <c r="M1211" s="36"/>
      <c r="N1211" s="37">
        <v>7400000</v>
      </c>
      <c r="O1211" s="38">
        <v>0.85</v>
      </c>
      <c r="P1211" s="22"/>
      <c r="Q1211" s="23"/>
      <c r="R1211" s="29"/>
    </row>
    <row r="1212" spans="1:18" ht="17.25" customHeight="1" x14ac:dyDescent="0.25">
      <c r="A1212" s="51">
        <v>1183</v>
      </c>
      <c r="B1212" s="17">
        <f>VLOOKUP(A1212,'[2]BASE 2022'!$E$5:$AX$1380,18,0)</f>
        <v>44869</v>
      </c>
      <c r="C1212" s="33">
        <f>VLOOKUP(A1212,'[2]BASE 2022'!$E$5:$AX$1380,28,0)</f>
        <v>44874</v>
      </c>
      <c r="D1212" s="26" t="str">
        <f>VLOOKUP(A1212,'[2]BASE 2022'!$E$5:$AX$1380,24,0)</f>
        <v>Prestación de Servicios Profesionales</v>
      </c>
      <c r="E1212" s="19" t="s">
        <v>390</v>
      </c>
      <c r="F1212" s="19" t="s">
        <v>3108</v>
      </c>
      <c r="G1212" s="34">
        <v>45500000</v>
      </c>
      <c r="H1212" s="18">
        <f>VLOOKUP(A1212,'[2]BASE 2022'!$E$5:$AX$1380,37,0)</f>
        <v>45085</v>
      </c>
      <c r="I1212" s="20" t="s">
        <v>339</v>
      </c>
      <c r="J1212" s="35" t="s">
        <v>3255</v>
      </c>
      <c r="K1212" s="48">
        <v>0</v>
      </c>
      <c r="L1212" s="36">
        <v>0</v>
      </c>
      <c r="M1212" s="36"/>
      <c r="N1212" s="37">
        <v>45500000</v>
      </c>
      <c r="O1212" s="38">
        <v>0.24644549763033174</v>
      </c>
      <c r="P1212" s="22"/>
      <c r="Q1212" s="23"/>
      <c r="R1212" s="29"/>
    </row>
    <row r="1213" spans="1:18" ht="17.25" customHeight="1" x14ac:dyDescent="0.25">
      <c r="A1213" s="51">
        <v>1184</v>
      </c>
      <c r="B1213" s="17">
        <f>VLOOKUP(A1213,'[2]BASE 2022'!$E$5:$AX$1380,18,0)</f>
        <v>44873</v>
      </c>
      <c r="C1213" s="33">
        <f>VLOOKUP(A1213,'[2]BASE 2022'!$E$5:$AX$1380,28,0)</f>
        <v>44875</v>
      </c>
      <c r="D1213" s="26" t="str">
        <f>VLOOKUP(A1213,'[2]BASE 2022'!$E$5:$AX$1380,24,0)</f>
        <v>Prestación de Servicios Profesionales</v>
      </c>
      <c r="E1213" s="19" t="s">
        <v>66</v>
      </c>
      <c r="F1213" s="19" t="s">
        <v>3112</v>
      </c>
      <c r="G1213" s="34">
        <v>44496000</v>
      </c>
      <c r="H1213" s="18">
        <f>VLOOKUP(A1213,'[2]BASE 2022'!$E$5:$AX$1380,37,0)</f>
        <v>45092</v>
      </c>
      <c r="I1213" s="20" t="s">
        <v>339</v>
      </c>
      <c r="J1213" s="35" t="s">
        <v>3256</v>
      </c>
      <c r="K1213" s="48">
        <v>0</v>
      </c>
      <c r="L1213" s="36">
        <v>0</v>
      </c>
      <c r="M1213" s="36"/>
      <c r="N1213" s="37">
        <v>44496000</v>
      </c>
      <c r="O1213" s="38">
        <v>0.23502304147465439</v>
      </c>
      <c r="P1213" s="22"/>
      <c r="Q1213" s="23"/>
      <c r="R1213" s="29"/>
    </row>
    <row r="1214" spans="1:18" ht="17.25" customHeight="1" x14ac:dyDescent="0.25">
      <c r="A1214" s="51">
        <v>1185</v>
      </c>
      <c r="B1214" s="17">
        <f>VLOOKUP(A1214,'[2]BASE 2022'!$E$5:$AX$1380,18,0)</f>
        <v>44873</v>
      </c>
      <c r="C1214" s="33">
        <f>VLOOKUP(A1214,'[2]BASE 2022'!$E$5:$AX$1380,28,0)</f>
        <v>44875</v>
      </c>
      <c r="D1214" s="26" t="str">
        <f>VLOOKUP(A1214,'[2]BASE 2022'!$E$5:$AX$1380,24,0)</f>
        <v>Prestación de Servicios Profesionales</v>
      </c>
      <c r="E1214" s="19" t="s">
        <v>251</v>
      </c>
      <c r="F1214" s="19" t="s">
        <v>3113</v>
      </c>
      <c r="G1214" s="34">
        <v>43260000</v>
      </c>
      <c r="H1214" s="18">
        <f>VLOOKUP(A1214,'[2]BASE 2022'!$E$5:$AX$1380,37,0)</f>
        <v>45086</v>
      </c>
      <c r="I1214" s="20" t="s">
        <v>339</v>
      </c>
      <c r="J1214" s="35" t="s">
        <v>3257</v>
      </c>
      <c r="K1214" s="48">
        <v>0</v>
      </c>
      <c r="L1214" s="36">
        <v>0</v>
      </c>
      <c r="M1214" s="36"/>
      <c r="N1214" s="37">
        <v>43260000</v>
      </c>
      <c r="O1214" s="38">
        <v>0.24170616113744076</v>
      </c>
      <c r="P1214" s="22"/>
      <c r="Q1214" s="23"/>
      <c r="R1214" s="29"/>
    </row>
    <row r="1215" spans="1:18" ht="17.25" customHeight="1" x14ac:dyDescent="0.25">
      <c r="A1215" s="51">
        <v>1186</v>
      </c>
      <c r="B1215" s="17">
        <f>VLOOKUP(A1215,'[2]BASE 2022'!$E$5:$AX$1380,18,0)</f>
        <v>44873</v>
      </c>
      <c r="C1215" s="33">
        <f>VLOOKUP(A1215,'[2]BASE 2022'!$E$5:$AX$1380,28,0)</f>
        <v>44874</v>
      </c>
      <c r="D1215" s="26" t="str">
        <f>VLOOKUP(A1215,'[2]BASE 2022'!$E$5:$AX$1380,24,0)</f>
        <v>Prestación de Servicios Profesionales</v>
      </c>
      <c r="E1215" s="19" t="s">
        <v>252</v>
      </c>
      <c r="F1215" s="19" t="s">
        <v>3108</v>
      </c>
      <c r="G1215" s="34">
        <v>45066667</v>
      </c>
      <c r="H1215" s="18">
        <f>VLOOKUP(A1215,'[2]BASE 2022'!$E$5:$AX$1380,37,0)</f>
        <v>45083</v>
      </c>
      <c r="I1215" s="20" t="s">
        <v>339</v>
      </c>
      <c r="J1215" s="35" t="s">
        <v>3258</v>
      </c>
      <c r="K1215" s="48">
        <v>0</v>
      </c>
      <c r="L1215" s="36">
        <v>0</v>
      </c>
      <c r="M1215" s="36"/>
      <c r="N1215" s="37">
        <v>45066667</v>
      </c>
      <c r="O1215" s="38">
        <v>0.24880382775119617</v>
      </c>
      <c r="P1215" s="22"/>
      <c r="Q1215" s="23"/>
      <c r="R1215" s="29"/>
    </row>
    <row r="1216" spans="1:18" ht="17.25" customHeight="1" x14ac:dyDescent="0.25">
      <c r="A1216" s="51">
        <v>1187</v>
      </c>
      <c r="B1216" s="17">
        <f>VLOOKUP(A1216,'[2]BASE 2022'!$E$5:$AX$1380,18,0)</f>
        <v>44874</v>
      </c>
      <c r="C1216" s="33">
        <f>VLOOKUP(A1216,'[2]BASE 2022'!$E$5:$AX$1380,28,0)</f>
        <v>44876</v>
      </c>
      <c r="D1216" s="26" t="str">
        <f>VLOOKUP(A1216,'[2]BASE 2022'!$E$5:$AX$1380,24,0)</f>
        <v>Prestación de Servicios  de Apoyo a la Gestión</v>
      </c>
      <c r="E1216" s="19" t="s">
        <v>2973</v>
      </c>
      <c r="F1216" s="19" t="s">
        <v>3114</v>
      </c>
      <c r="G1216" s="34">
        <v>25653333</v>
      </c>
      <c r="H1216" s="18">
        <f>VLOOKUP(A1216,'[2]BASE 2022'!$E$5:$AX$1380,37,0)</f>
        <v>45085</v>
      </c>
      <c r="I1216" s="20" t="s">
        <v>339</v>
      </c>
      <c r="J1216" s="35" t="s">
        <v>3259</v>
      </c>
      <c r="K1216" s="48">
        <v>0</v>
      </c>
      <c r="L1216" s="36">
        <v>0</v>
      </c>
      <c r="M1216" s="36"/>
      <c r="N1216" s="37">
        <v>25653333</v>
      </c>
      <c r="O1216" s="38">
        <v>0.23923444976076555</v>
      </c>
      <c r="P1216" s="22"/>
      <c r="Q1216" s="23"/>
      <c r="R1216" s="29"/>
    </row>
    <row r="1217" spans="1:18" ht="17.25" customHeight="1" x14ac:dyDescent="0.25">
      <c r="A1217" s="51">
        <v>1188</v>
      </c>
      <c r="B1217" s="17">
        <f>VLOOKUP(A1217,'[2]BASE 2022'!$E$5:$AX$1380,18,0)</f>
        <v>44873</v>
      </c>
      <c r="C1217" s="33">
        <f>VLOOKUP(A1217,'[2]BASE 2022'!$E$5:$AX$1380,28,0)</f>
        <v>44875</v>
      </c>
      <c r="D1217" s="26" t="str">
        <f>VLOOKUP(A1217,'[2]BASE 2022'!$E$5:$AX$1380,24,0)</f>
        <v>Prestación de Servicios Profesionales</v>
      </c>
      <c r="E1217" s="19" t="s">
        <v>513</v>
      </c>
      <c r="F1217" s="19" t="s">
        <v>3115</v>
      </c>
      <c r="G1217" s="34">
        <v>37100000</v>
      </c>
      <c r="H1217" s="18">
        <f>VLOOKUP(A1217,'[2]BASE 2022'!$E$5:$AX$1380,37,0)</f>
        <v>45086</v>
      </c>
      <c r="I1217" s="20" t="s">
        <v>339</v>
      </c>
      <c r="J1217" s="35" t="s">
        <v>3260</v>
      </c>
      <c r="K1217" s="48">
        <v>0</v>
      </c>
      <c r="L1217" s="36">
        <v>0</v>
      </c>
      <c r="M1217" s="36"/>
      <c r="N1217" s="37">
        <v>37100000</v>
      </c>
      <c r="O1217" s="38">
        <v>0.24170616113744076</v>
      </c>
      <c r="P1217" s="22"/>
      <c r="Q1217" s="23"/>
      <c r="R1217" s="29"/>
    </row>
    <row r="1218" spans="1:18" ht="17.25" customHeight="1" x14ac:dyDescent="0.25">
      <c r="A1218" s="51">
        <v>1189</v>
      </c>
      <c r="B1218" s="17">
        <f>VLOOKUP(A1218,'[2]BASE 2022'!$E$5:$AX$1380,18,0)</f>
        <v>44874</v>
      </c>
      <c r="C1218" s="33">
        <f>VLOOKUP(A1218,'[2]BASE 2022'!$E$5:$AX$1380,28,0)</f>
        <v>44876</v>
      </c>
      <c r="D1218" s="26" t="str">
        <f>VLOOKUP(A1218,'[2]BASE 2022'!$E$5:$AX$1380,24,0)</f>
        <v>Prestación de Servicios Profesionales</v>
      </c>
      <c r="E1218" s="19" t="s">
        <v>509</v>
      </c>
      <c r="F1218" s="19" t="s">
        <v>3116</v>
      </c>
      <c r="G1218" s="34">
        <v>36216667</v>
      </c>
      <c r="H1218" s="18">
        <f>VLOOKUP(A1218,'[2]BASE 2022'!$E$5:$AX$1380,37,0)</f>
        <v>45082</v>
      </c>
      <c r="I1218" s="20" t="s">
        <v>339</v>
      </c>
      <c r="J1218" s="35" t="s">
        <v>3261</v>
      </c>
      <c r="K1218" s="48">
        <v>0</v>
      </c>
      <c r="L1218" s="36">
        <v>0</v>
      </c>
      <c r="M1218" s="36"/>
      <c r="N1218" s="37">
        <v>36216667</v>
      </c>
      <c r="O1218" s="38">
        <v>0.24271844660194175</v>
      </c>
      <c r="P1218" s="22"/>
      <c r="Q1218" s="23"/>
      <c r="R1218" s="29"/>
    </row>
    <row r="1219" spans="1:18" ht="17.25" customHeight="1" x14ac:dyDescent="0.25">
      <c r="A1219" s="51">
        <v>1190</v>
      </c>
      <c r="B1219" s="17">
        <f>VLOOKUP(A1219,'[2]BASE 2022'!$E$5:$AX$1380,18,0)</f>
        <v>44875</v>
      </c>
      <c r="C1219" s="33">
        <f>VLOOKUP(A1219,'[2]BASE 2022'!$E$5:$AX$1380,28,0)</f>
        <v>44877</v>
      </c>
      <c r="D1219" s="26" t="str">
        <f>VLOOKUP(A1219,'[2]BASE 2022'!$E$5:$AX$1380,24,0)</f>
        <v>Prestación de Servicios  de Apoyo a la Gestión</v>
      </c>
      <c r="E1219" s="19" t="s">
        <v>88</v>
      </c>
      <c r="F1219" s="19" t="s">
        <v>3117</v>
      </c>
      <c r="G1219" s="34">
        <v>25900000</v>
      </c>
      <c r="H1219" s="18">
        <f>VLOOKUP(A1219,'[2]BASE 2022'!$E$5:$AX$1380,37,0)</f>
        <v>45088</v>
      </c>
      <c r="I1219" s="20" t="s">
        <v>339</v>
      </c>
      <c r="J1219" s="35" t="s">
        <v>3262</v>
      </c>
      <c r="K1219" s="48">
        <v>0</v>
      </c>
      <c r="L1219" s="36">
        <v>0</v>
      </c>
      <c r="M1219" s="36"/>
      <c r="N1219" s="37">
        <v>25900000</v>
      </c>
      <c r="O1219" s="38">
        <v>0.23222748815165878</v>
      </c>
      <c r="P1219" s="22"/>
      <c r="Q1219" s="23"/>
      <c r="R1219" s="29"/>
    </row>
    <row r="1220" spans="1:18" ht="17.25" customHeight="1" x14ac:dyDescent="0.25">
      <c r="A1220" s="51">
        <v>1191</v>
      </c>
      <c r="B1220" s="17">
        <f>VLOOKUP(A1220,'[2]BASE 2022'!$E$5:$AX$1380,18,0)</f>
        <v>44874</v>
      </c>
      <c r="C1220" s="33">
        <f>VLOOKUP(A1220,'[2]BASE 2022'!$E$5:$AX$1380,28,0)</f>
        <v>44876</v>
      </c>
      <c r="D1220" s="26" t="str">
        <f>VLOOKUP(A1220,'[2]BASE 2022'!$E$5:$AX$1380,24,0)</f>
        <v>Prestación de Servicios Profesionales</v>
      </c>
      <c r="E1220" s="19" t="s">
        <v>307</v>
      </c>
      <c r="F1220" s="19" t="s">
        <v>3118</v>
      </c>
      <c r="G1220" s="34">
        <v>43260000</v>
      </c>
      <c r="H1220" s="18">
        <f>VLOOKUP(A1220,'[2]BASE 2022'!$E$5:$AX$1380,37,0)</f>
        <v>45087</v>
      </c>
      <c r="I1220" s="20" t="s">
        <v>339</v>
      </c>
      <c r="J1220" s="35" t="s">
        <v>3263</v>
      </c>
      <c r="K1220" s="48">
        <v>0</v>
      </c>
      <c r="L1220" s="36">
        <v>0</v>
      </c>
      <c r="M1220" s="36"/>
      <c r="N1220" s="37">
        <v>43260000</v>
      </c>
      <c r="O1220" s="38">
        <v>0.23696682464454977</v>
      </c>
      <c r="P1220" s="22"/>
      <c r="Q1220" s="23"/>
      <c r="R1220" s="29"/>
    </row>
    <row r="1221" spans="1:18" ht="17.25" customHeight="1" x14ac:dyDescent="0.25">
      <c r="A1221" s="51">
        <v>1192</v>
      </c>
      <c r="B1221" s="17">
        <f>VLOOKUP(A1221,'[2]BASE 2022'!$E$5:$AX$1380,18,0)</f>
        <v>44874</v>
      </c>
      <c r="C1221" s="33">
        <f>VLOOKUP(A1221,'[2]BASE 2022'!$E$5:$AX$1380,28,0)</f>
        <v>44875</v>
      </c>
      <c r="D1221" s="26" t="str">
        <f>VLOOKUP(A1221,'[2]BASE 2022'!$E$5:$AX$1380,24,0)</f>
        <v>Prestación de Servicios Profesionales</v>
      </c>
      <c r="E1221" s="19" t="s">
        <v>2974</v>
      </c>
      <c r="F1221" s="19" t="s">
        <v>3119</v>
      </c>
      <c r="G1221" s="34">
        <v>43766667</v>
      </c>
      <c r="H1221" s="18">
        <f>VLOOKUP(A1221,'[2]BASE 2022'!$E$5:$AX$1380,37,0)</f>
        <v>45078</v>
      </c>
      <c r="I1221" s="20" t="s">
        <v>339</v>
      </c>
      <c r="J1221" s="35" t="s">
        <v>3264</v>
      </c>
      <c r="K1221" s="48">
        <v>0</v>
      </c>
      <c r="L1221" s="36">
        <v>0</v>
      </c>
      <c r="M1221" s="36"/>
      <c r="N1221" s="37">
        <v>43766667</v>
      </c>
      <c r="O1221" s="38">
        <v>0.25123152709359609</v>
      </c>
      <c r="P1221" s="22"/>
      <c r="Q1221" s="23"/>
      <c r="R1221" s="29"/>
    </row>
    <row r="1222" spans="1:18" ht="17.25" customHeight="1" x14ac:dyDescent="0.25">
      <c r="A1222" s="51">
        <v>1193</v>
      </c>
      <c r="B1222" s="17">
        <f>VLOOKUP(A1222,'[2]BASE 2022'!$E$5:$AX$1380,18,0)</f>
        <v>44874</v>
      </c>
      <c r="C1222" s="33">
        <f>VLOOKUP(A1222,'[2]BASE 2022'!$E$5:$AX$1380,28,0)</f>
        <v>44876</v>
      </c>
      <c r="D1222" s="26" t="str">
        <f>VLOOKUP(A1222,'[2]BASE 2022'!$E$5:$AX$1380,24,0)</f>
        <v>Prestación de Servicios  de Apoyo a la Gestión</v>
      </c>
      <c r="E1222" s="19" t="s">
        <v>402</v>
      </c>
      <c r="F1222" s="19" t="s">
        <v>751</v>
      </c>
      <c r="G1222" s="34">
        <v>25900000</v>
      </c>
      <c r="H1222" s="18">
        <f>VLOOKUP(A1222,'[2]BASE 2022'!$E$5:$AX$1380,37,0)</f>
        <v>45087</v>
      </c>
      <c r="I1222" s="20" t="s">
        <v>339</v>
      </c>
      <c r="J1222" s="35" t="s">
        <v>3265</v>
      </c>
      <c r="K1222" s="48">
        <v>0</v>
      </c>
      <c r="L1222" s="36">
        <v>0</v>
      </c>
      <c r="M1222" s="36"/>
      <c r="N1222" s="37">
        <v>25900000</v>
      </c>
      <c r="O1222" s="38">
        <v>0.23696682464454977</v>
      </c>
      <c r="P1222" s="22"/>
      <c r="Q1222" s="23"/>
      <c r="R1222" s="29"/>
    </row>
    <row r="1223" spans="1:18" ht="17.25" customHeight="1" x14ac:dyDescent="0.25">
      <c r="A1223" s="51">
        <v>1194</v>
      </c>
      <c r="B1223" s="17">
        <f>VLOOKUP(A1223,'[2]BASE 2022'!$E$5:$AX$1380,18,0)</f>
        <v>44881</v>
      </c>
      <c r="C1223" s="33">
        <f>VLOOKUP(A1223,'[2]BASE 2022'!$E$5:$AX$1380,28,0)</f>
        <v>44882</v>
      </c>
      <c r="D1223" s="26" t="str">
        <f>VLOOKUP(A1223,'[2]BASE 2022'!$E$5:$AX$1380,24,0)</f>
        <v>Prestación de Servicios Profesionales</v>
      </c>
      <c r="E1223" s="19" t="s">
        <v>3328</v>
      </c>
      <c r="F1223" s="19" t="s">
        <v>3120</v>
      </c>
      <c r="G1223" s="34">
        <v>35510000</v>
      </c>
      <c r="H1223" s="18">
        <f>VLOOKUP(A1223,'[2]BASE 2022'!$E$5:$AX$1380,37,0)</f>
        <v>45084</v>
      </c>
      <c r="I1223" s="20" t="s">
        <v>339</v>
      </c>
      <c r="J1223" s="35" t="s">
        <v>3266</v>
      </c>
      <c r="K1223" s="48">
        <v>0</v>
      </c>
      <c r="L1223" s="36">
        <v>0</v>
      </c>
      <c r="M1223" s="36"/>
      <c r="N1223" s="37">
        <v>35510000</v>
      </c>
      <c r="O1223" s="38">
        <v>0.21782178217821782</v>
      </c>
      <c r="P1223" s="22"/>
      <c r="Q1223" s="23"/>
      <c r="R1223" s="29"/>
    </row>
    <row r="1224" spans="1:18" ht="17.25" customHeight="1" x14ac:dyDescent="0.25">
      <c r="A1224" s="51">
        <v>1195</v>
      </c>
      <c r="B1224" s="17">
        <f>VLOOKUP(A1224,'[2]BASE 2022'!$E$5:$AX$1380,18,0)</f>
        <v>44882</v>
      </c>
      <c r="C1224" s="33">
        <f>VLOOKUP(A1224,'[2]BASE 2022'!$E$5:$AX$1380,28,0)</f>
        <v>44886</v>
      </c>
      <c r="D1224" s="26" t="str">
        <f>VLOOKUP(A1224,'[2]BASE 2022'!$E$5:$AX$1380,24,0)</f>
        <v>Prestación de Servicios Profesionales</v>
      </c>
      <c r="E1224" s="19" t="s">
        <v>1339</v>
      </c>
      <c r="F1224" s="19" t="s">
        <v>3121</v>
      </c>
      <c r="G1224" s="34">
        <v>35333333</v>
      </c>
      <c r="H1224" s="18">
        <f>VLOOKUP(A1224,'[2]BASE 2022'!$E$5:$AX$1380,37,0)</f>
        <v>45087</v>
      </c>
      <c r="I1224" s="20" t="s">
        <v>339</v>
      </c>
      <c r="J1224" s="35" t="s">
        <v>3267</v>
      </c>
      <c r="K1224" s="48">
        <v>0</v>
      </c>
      <c r="L1224" s="36">
        <v>0</v>
      </c>
      <c r="M1224" s="36"/>
      <c r="N1224" s="37">
        <v>35333333</v>
      </c>
      <c r="O1224" s="38">
        <v>0.19900497512437812</v>
      </c>
      <c r="P1224" s="22"/>
      <c r="Q1224" s="23"/>
      <c r="R1224" s="29"/>
    </row>
    <row r="1225" spans="1:18" ht="17.25" customHeight="1" x14ac:dyDescent="0.25">
      <c r="A1225" s="51">
        <v>1196</v>
      </c>
      <c r="B1225" s="17">
        <f>VLOOKUP(A1225,'[2]BASE 2022'!$E$5:$AX$1380,18,0)</f>
        <v>44889</v>
      </c>
      <c r="C1225" s="33">
        <f>VLOOKUP(A1225,'[2]BASE 2022'!$E$5:$AX$1380,28,0)</f>
        <v>44894</v>
      </c>
      <c r="D1225" s="26" t="str">
        <f>VLOOKUP(A1225,'[2]BASE 2022'!$E$5:$AX$1380,24,0)</f>
        <v>Prestación de Servicios  de Apoyo a la Gestión</v>
      </c>
      <c r="E1225" s="19" t="s">
        <v>2975</v>
      </c>
      <c r="F1225" s="19" t="s">
        <v>3122</v>
      </c>
      <c r="G1225" s="34">
        <v>24120000</v>
      </c>
      <c r="H1225" s="18">
        <f>VLOOKUP(A1225,'[2]BASE 2022'!$E$5:$AX$1380,37,0)</f>
        <v>45074</v>
      </c>
      <c r="I1225" s="20" t="s">
        <v>339</v>
      </c>
      <c r="J1225" s="35" t="s">
        <v>3268</v>
      </c>
      <c r="K1225" s="48">
        <v>0</v>
      </c>
      <c r="L1225" s="36">
        <v>0</v>
      </c>
      <c r="M1225" s="36"/>
      <c r="N1225" s="37">
        <v>24120000</v>
      </c>
      <c r="O1225" s="38">
        <v>0.17777777777777778</v>
      </c>
      <c r="P1225" s="22"/>
      <c r="Q1225" s="23"/>
      <c r="R1225" s="29"/>
    </row>
    <row r="1226" spans="1:18" ht="17.25" customHeight="1" x14ac:dyDescent="0.25">
      <c r="A1226" s="51">
        <v>1197</v>
      </c>
      <c r="B1226" s="17">
        <f>VLOOKUP(A1226,'[2]BASE 2022'!$E$5:$AX$1380,18,0)</f>
        <v>44876</v>
      </c>
      <c r="C1226" s="33">
        <f>VLOOKUP(A1226,'[2]BASE 2022'!$E$5:$AX$1380,28,0)</f>
        <v>44877</v>
      </c>
      <c r="D1226" s="26" t="str">
        <f>VLOOKUP(A1226,'[2]BASE 2022'!$E$5:$AX$1380,24,0)</f>
        <v>Prestación de Servicios Profesionales</v>
      </c>
      <c r="E1226" s="19" t="s">
        <v>189</v>
      </c>
      <c r="F1226" s="19" t="s">
        <v>3405</v>
      </c>
      <c r="G1226" s="34">
        <v>43260000</v>
      </c>
      <c r="H1226" s="18">
        <f>VLOOKUP(A1226,'[2]BASE 2022'!$E$5:$AX$1380,37,0)</f>
        <v>45088</v>
      </c>
      <c r="I1226" s="20" t="s">
        <v>339</v>
      </c>
      <c r="J1226" s="35" t="s">
        <v>3269</v>
      </c>
      <c r="K1226" s="48">
        <v>0</v>
      </c>
      <c r="L1226" s="36">
        <v>0</v>
      </c>
      <c r="M1226" s="36"/>
      <c r="N1226" s="37">
        <v>43260000</v>
      </c>
      <c r="O1226" s="38">
        <v>0.23222748815165878</v>
      </c>
      <c r="P1226" s="22"/>
      <c r="Q1226" s="23"/>
      <c r="R1226" s="29"/>
    </row>
    <row r="1227" spans="1:18" ht="17.25" customHeight="1" x14ac:dyDescent="0.25">
      <c r="A1227" s="51">
        <v>1198</v>
      </c>
      <c r="B1227" s="17">
        <f>VLOOKUP(A1227,'[2]BASE 2022'!$E$5:$AX$1380,18,0)</f>
        <v>44875</v>
      </c>
      <c r="C1227" s="33">
        <f>VLOOKUP(A1227,'[2]BASE 2022'!$E$5:$AX$1380,28,0)</f>
        <v>44880</v>
      </c>
      <c r="D1227" s="26" t="str">
        <f>VLOOKUP(A1227,'[2]BASE 2022'!$E$5:$AX$1380,24,0)</f>
        <v>Prestación de Servicios Profesionales</v>
      </c>
      <c r="E1227" s="19" t="s">
        <v>2976</v>
      </c>
      <c r="F1227" s="19" t="s">
        <v>3406</v>
      </c>
      <c r="G1227" s="34">
        <v>16202333</v>
      </c>
      <c r="H1227" s="18">
        <f>VLOOKUP(A1227,'[2]BASE 2022'!$E$5:$AX$1380,37,0)</f>
        <v>44945</v>
      </c>
      <c r="I1227" s="20" t="s">
        <v>339</v>
      </c>
      <c r="J1227" s="35" t="s">
        <v>3270</v>
      </c>
      <c r="K1227" s="48">
        <v>0</v>
      </c>
      <c r="L1227" s="36">
        <v>0</v>
      </c>
      <c r="M1227" s="36"/>
      <c r="N1227" s="37">
        <v>16202333</v>
      </c>
      <c r="O1227" s="38">
        <v>0.70769230769230773</v>
      </c>
      <c r="P1227" s="22"/>
      <c r="Q1227" s="23"/>
      <c r="R1227" s="29"/>
    </row>
    <row r="1228" spans="1:18" ht="17.25" customHeight="1" x14ac:dyDescent="0.25">
      <c r="A1228" s="51">
        <v>1199</v>
      </c>
      <c r="B1228" s="17">
        <f>VLOOKUP(A1228,'[2]BASE 2022'!$E$5:$AX$1380,18,0)</f>
        <v>44876</v>
      </c>
      <c r="C1228" s="33">
        <f>VLOOKUP(A1228,'[2]BASE 2022'!$E$5:$AX$1380,28,0)</f>
        <v>44881</v>
      </c>
      <c r="D1228" s="26" t="str">
        <f>VLOOKUP(A1228,'[2]BASE 2022'!$E$5:$AX$1380,24,0)</f>
        <v>Prestación de Servicios Profesionales</v>
      </c>
      <c r="E1228" s="19" t="s">
        <v>1378</v>
      </c>
      <c r="F1228" s="19" t="s">
        <v>3123</v>
      </c>
      <c r="G1228" s="34">
        <v>10506000</v>
      </c>
      <c r="H1228" s="18">
        <f>VLOOKUP(A1228,'[2]BASE 2022'!$E$5:$AX$1380,37,0)</f>
        <v>44941</v>
      </c>
      <c r="I1228" s="20" t="s">
        <v>339</v>
      </c>
      <c r="J1228" s="35" t="s">
        <v>3271</v>
      </c>
      <c r="K1228" s="48">
        <v>0</v>
      </c>
      <c r="L1228" s="36">
        <v>0</v>
      </c>
      <c r="M1228" s="36"/>
      <c r="N1228" s="37">
        <v>10506000</v>
      </c>
      <c r="O1228" s="38">
        <v>0.75</v>
      </c>
      <c r="P1228" s="22"/>
      <c r="Q1228" s="23"/>
      <c r="R1228" s="29"/>
    </row>
    <row r="1229" spans="1:18" ht="17.25" customHeight="1" x14ac:dyDescent="0.25">
      <c r="A1229" s="51">
        <v>1200</v>
      </c>
      <c r="B1229" s="17">
        <f>VLOOKUP(A1229,'[2]BASE 2022'!$E$5:$AX$1380,18,0)</f>
        <v>44875</v>
      </c>
      <c r="C1229" s="33">
        <f>VLOOKUP(A1229,'[2]BASE 2022'!$E$5:$AX$1380,28,0)</f>
        <v>44876</v>
      </c>
      <c r="D1229" s="26" t="str">
        <f>VLOOKUP(A1229,'[2]BASE 2022'!$E$5:$AX$1380,24,0)</f>
        <v>Prestación de Servicios  de Apoyo a la Gestión</v>
      </c>
      <c r="E1229" s="19" t="s">
        <v>478</v>
      </c>
      <c r="F1229" s="19" t="s">
        <v>3135</v>
      </c>
      <c r="G1229" s="34">
        <v>19184524</v>
      </c>
      <c r="H1229" s="18">
        <f>VLOOKUP(A1229,'[2]BASE 2022'!$E$5:$AX$1380,37,0)</f>
        <v>45085</v>
      </c>
      <c r="I1229" s="20" t="s">
        <v>339</v>
      </c>
      <c r="J1229" s="35" t="s">
        <v>3272</v>
      </c>
      <c r="K1229" s="48">
        <v>0</v>
      </c>
      <c r="L1229" s="36">
        <v>0</v>
      </c>
      <c r="M1229" s="36"/>
      <c r="N1229" s="37">
        <v>19184524</v>
      </c>
      <c r="O1229" s="38">
        <v>0.23923444976076555</v>
      </c>
      <c r="P1229" s="22"/>
      <c r="Q1229" s="23"/>
      <c r="R1229" s="29"/>
    </row>
    <row r="1230" spans="1:18" ht="17.25" customHeight="1" x14ac:dyDescent="0.25">
      <c r="A1230" s="51">
        <v>1201</v>
      </c>
      <c r="B1230" s="17">
        <f>VLOOKUP(A1230,'[2]BASE 2022'!$E$5:$AX$1380,18,0)</f>
        <v>44876</v>
      </c>
      <c r="C1230" s="33">
        <f>VLOOKUP(A1230,'[2]BASE 2022'!$E$5:$AX$1380,28,0)</f>
        <v>44881</v>
      </c>
      <c r="D1230" s="26" t="str">
        <f>VLOOKUP(A1230,'[2]BASE 2022'!$E$5:$AX$1380,24,0)</f>
        <v>Prestación de Servicios Profesionales</v>
      </c>
      <c r="E1230" s="19" t="s">
        <v>2977</v>
      </c>
      <c r="F1230" s="19" t="s">
        <v>3124</v>
      </c>
      <c r="G1230" s="34">
        <v>10506000</v>
      </c>
      <c r="H1230" s="18">
        <f>VLOOKUP(A1230,'[2]BASE 2022'!$E$5:$AX$1380,37,0)</f>
        <v>44941</v>
      </c>
      <c r="I1230" s="20" t="s">
        <v>339</v>
      </c>
      <c r="J1230" s="35" t="s">
        <v>3273</v>
      </c>
      <c r="K1230" s="48">
        <v>0</v>
      </c>
      <c r="L1230" s="36">
        <v>0</v>
      </c>
      <c r="M1230" s="36"/>
      <c r="N1230" s="37">
        <v>10506000</v>
      </c>
      <c r="O1230" s="38">
        <v>0.75</v>
      </c>
      <c r="P1230" s="22"/>
      <c r="Q1230" s="23"/>
      <c r="R1230" s="29"/>
    </row>
    <row r="1231" spans="1:18" ht="17.25" customHeight="1" x14ac:dyDescent="0.25">
      <c r="A1231" s="51">
        <v>1202</v>
      </c>
      <c r="B1231" s="17">
        <f>VLOOKUP(A1231,'[2]BASE 2022'!$E$5:$AX$1380,18,0)</f>
        <v>44875</v>
      </c>
      <c r="C1231" s="33">
        <f>VLOOKUP(A1231,'[2]BASE 2022'!$E$5:$AX$1380,28,0)</f>
        <v>44880</v>
      </c>
      <c r="D1231" s="26" t="str">
        <f>VLOOKUP(A1231,'[2]BASE 2022'!$E$5:$AX$1380,24,0)</f>
        <v>Prestación de Servicios Profesionales</v>
      </c>
      <c r="E1231" s="19" t="s">
        <v>2978</v>
      </c>
      <c r="F1231" s="19" t="s">
        <v>3407</v>
      </c>
      <c r="G1231" s="34">
        <v>11000000</v>
      </c>
      <c r="H1231" s="18">
        <f>VLOOKUP(A1231,'[2]BASE 2022'!$E$5:$AX$1380,37,0)</f>
        <v>44940</v>
      </c>
      <c r="I1231" s="20" t="s">
        <v>339</v>
      </c>
      <c r="J1231" s="35" t="s">
        <v>3484</v>
      </c>
      <c r="K1231" s="48">
        <v>0</v>
      </c>
      <c r="L1231" s="36">
        <v>0</v>
      </c>
      <c r="M1231" s="36"/>
      <c r="N1231" s="37">
        <v>11000000</v>
      </c>
      <c r="O1231" s="38">
        <v>0.76666666666666672</v>
      </c>
      <c r="P1231" s="22"/>
      <c r="Q1231" s="23"/>
      <c r="R1231" s="29"/>
    </row>
    <row r="1232" spans="1:18" ht="17.25" customHeight="1" x14ac:dyDescent="0.25">
      <c r="A1232" s="51">
        <v>1203</v>
      </c>
      <c r="B1232" s="17">
        <f>VLOOKUP(A1232,'[2]BASE 2022'!$E$5:$AX$1380,18,0)</f>
        <v>44876</v>
      </c>
      <c r="C1232" s="33">
        <f>VLOOKUP(A1232,'[2]BASE 2022'!$E$5:$AX$1380,28,0)</f>
        <v>44882</v>
      </c>
      <c r="D1232" s="26" t="str">
        <f>VLOOKUP(A1232,'[2]BASE 2022'!$E$5:$AX$1380,24,0)</f>
        <v>Prestación de Servicios Profesionales</v>
      </c>
      <c r="E1232" s="19" t="s">
        <v>2911</v>
      </c>
      <c r="F1232" s="19" t="s">
        <v>3125</v>
      </c>
      <c r="G1232" s="34">
        <v>18540000</v>
      </c>
      <c r="H1232" s="18">
        <f>VLOOKUP(A1232,'[2]BASE 2022'!$E$5:$AX$1380,37,0)</f>
        <v>44942</v>
      </c>
      <c r="I1232" s="20" t="s">
        <v>339</v>
      </c>
      <c r="J1232" s="35" t="s">
        <v>3274</v>
      </c>
      <c r="K1232" s="48">
        <v>0</v>
      </c>
      <c r="L1232" s="36">
        <v>0</v>
      </c>
      <c r="M1232" s="36"/>
      <c r="N1232" s="37">
        <v>18540000</v>
      </c>
      <c r="O1232" s="38">
        <v>0.73333333333333328</v>
      </c>
      <c r="P1232" s="22"/>
      <c r="Q1232" s="23"/>
      <c r="R1232" s="29"/>
    </row>
    <row r="1233" spans="1:18" ht="17.25" customHeight="1" x14ac:dyDescent="0.25">
      <c r="A1233" s="51">
        <v>1204</v>
      </c>
      <c r="B1233" s="17">
        <f>VLOOKUP(A1233,'[2]BASE 2022'!$E$5:$AX$1380,18,0)</f>
        <v>44876</v>
      </c>
      <c r="C1233" s="33">
        <f>VLOOKUP(A1233,'[2]BASE 2022'!$E$5:$AX$1380,28,0)</f>
        <v>44881</v>
      </c>
      <c r="D1233" s="26" t="str">
        <f>VLOOKUP(A1233,'[2]BASE 2022'!$E$5:$AX$1380,24,0)</f>
        <v>Prestación de Servicios Profesionales</v>
      </c>
      <c r="E1233" s="19" t="s">
        <v>2979</v>
      </c>
      <c r="F1233" s="19" t="s">
        <v>3126</v>
      </c>
      <c r="G1233" s="34">
        <v>10506000</v>
      </c>
      <c r="H1233" s="18">
        <f>VLOOKUP(A1233,'[2]BASE 2022'!$E$5:$AX$1380,37,0)</f>
        <v>44941</v>
      </c>
      <c r="I1233" s="20" t="s">
        <v>339</v>
      </c>
      <c r="J1233" s="35" t="s">
        <v>3275</v>
      </c>
      <c r="K1233" s="48">
        <v>0</v>
      </c>
      <c r="L1233" s="36">
        <v>0</v>
      </c>
      <c r="M1233" s="36"/>
      <c r="N1233" s="37">
        <v>10506000</v>
      </c>
      <c r="O1233" s="38">
        <v>0.75</v>
      </c>
      <c r="P1233" s="22"/>
      <c r="Q1233" s="23"/>
      <c r="R1233" s="29"/>
    </row>
    <row r="1234" spans="1:18" ht="17.25" customHeight="1" x14ac:dyDescent="0.25">
      <c r="A1234" s="51">
        <v>1205</v>
      </c>
      <c r="B1234" s="17">
        <f>VLOOKUP(A1234,'[2]BASE 2022'!$E$5:$AX$1380,18,0)</f>
        <v>44875</v>
      </c>
      <c r="C1234" s="33">
        <f>VLOOKUP(A1234,'[2]BASE 2022'!$E$5:$AX$1380,28,0)</f>
        <v>44877</v>
      </c>
      <c r="D1234" s="26" t="str">
        <f>VLOOKUP(A1234,'[2]BASE 2022'!$E$5:$AX$1380,24,0)</f>
        <v>Prestación de Servicios Profesionales</v>
      </c>
      <c r="E1234" s="19" t="s">
        <v>2980</v>
      </c>
      <c r="F1234" s="19" t="s">
        <v>3408</v>
      </c>
      <c r="G1234" s="34">
        <v>10506000</v>
      </c>
      <c r="H1234" s="18">
        <f>VLOOKUP(A1234,'[2]BASE 2022'!$E$5:$AX$1380,37,0)</f>
        <v>44937</v>
      </c>
      <c r="I1234" s="20" t="s">
        <v>339</v>
      </c>
      <c r="J1234" s="35" t="s">
        <v>3276</v>
      </c>
      <c r="K1234" s="48">
        <v>0</v>
      </c>
      <c r="L1234" s="36">
        <v>0</v>
      </c>
      <c r="M1234" s="36"/>
      <c r="N1234" s="37">
        <v>10506000</v>
      </c>
      <c r="O1234" s="38">
        <v>0.81666666666666665</v>
      </c>
      <c r="P1234" s="22"/>
      <c r="Q1234" s="23"/>
      <c r="R1234" s="29"/>
    </row>
    <row r="1235" spans="1:18" ht="17.25" customHeight="1" x14ac:dyDescent="0.25">
      <c r="A1235" s="51">
        <v>1206</v>
      </c>
      <c r="B1235" s="17">
        <f>VLOOKUP(A1235,'[2]BASE 2022'!$E$5:$AX$1380,18,0)</f>
        <v>44876</v>
      </c>
      <c r="C1235" s="33">
        <f>VLOOKUP(A1235,'[2]BASE 2022'!$E$5:$AX$1380,28,0)</f>
        <v>44877</v>
      </c>
      <c r="D1235" s="26" t="str">
        <f>VLOOKUP(A1235,'[2]BASE 2022'!$E$5:$AX$1380,24,0)</f>
        <v>Prestación de Servicios Profesionales</v>
      </c>
      <c r="E1235" s="19" t="s">
        <v>2981</v>
      </c>
      <c r="F1235" s="19" t="s">
        <v>3108</v>
      </c>
      <c r="G1235" s="34">
        <v>45066667</v>
      </c>
      <c r="H1235" s="18">
        <f>VLOOKUP(A1235,'[2]BASE 2022'!$E$5:$AX$1380,37,0)</f>
        <v>45086</v>
      </c>
      <c r="I1235" s="20" t="s">
        <v>339</v>
      </c>
      <c r="J1235" s="35" t="s">
        <v>3277</v>
      </c>
      <c r="K1235" s="48">
        <v>0</v>
      </c>
      <c r="L1235" s="36">
        <v>0</v>
      </c>
      <c r="M1235" s="36"/>
      <c r="N1235" s="37">
        <v>45066667</v>
      </c>
      <c r="O1235" s="38">
        <v>0.23444976076555024</v>
      </c>
      <c r="P1235" s="22"/>
      <c r="Q1235" s="23"/>
      <c r="R1235" s="29"/>
    </row>
    <row r="1236" spans="1:18" ht="17.25" customHeight="1" x14ac:dyDescent="0.25">
      <c r="A1236" s="51">
        <v>1207</v>
      </c>
      <c r="B1236" s="17">
        <f>VLOOKUP(A1236,'[2]BASE 2022'!$E$5:$AX$1380,18,0)</f>
        <v>44876</v>
      </c>
      <c r="C1236" s="33">
        <f>VLOOKUP(A1236,'[2]BASE 2022'!$E$5:$AX$1380,28,0)</f>
        <v>44881</v>
      </c>
      <c r="D1236" s="26" t="str">
        <f>VLOOKUP(A1236,'[2]BASE 2022'!$E$5:$AX$1380,24,0)</f>
        <v>Prestación de Servicios Profesionales</v>
      </c>
      <c r="E1236" s="19" t="s">
        <v>2982</v>
      </c>
      <c r="F1236" s="19" t="s">
        <v>3127</v>
      </c>
      <c r="G1236" s="34">
        <v>10506000</v>
      </c>
      <c r="H1236" s="18">
        <f>VLOOKUP(A1236,'[2]BASE 2022'!$E$5:$AX$1380,37,0)</f>
        <v>44941</v>
      </c>
      <c r="I1236" s="20" t="s">
        <v>339</v>
      </c>
      <c r="J1236" s="35" t="s">
        <v>3278</v>
      </c>
      <c r="K1236" s="48">
        <v>0</v>
      </c>
      <c r="L1236" s="36">
        <v>0</v>
      </c>
      <c r="M1236" s="36"/>
      <c r="N1236" s="37">
        <v>10506000</v>
      </c>
      <c r="O1236" s="38">
        <v>0.75</v>
      </c>
      <c r="P1236" s="22"/>
      <c r="Q1236" s="23"/>
      <c r="R1236" s="29"/>
    </row>
    <row r="1237" spans="1:18" ht="17.25" customHeight="1" x14ac:dyDescent="0.25">
      <c r="A1237" s="51">
        <v>1208</v>
      </c>
      <c r="B1237" s="17">
        <f>VLOOKUP(A1237,'[2]BASE 2022'!$E$5:$AX$1380,18,0)</f>
        <v>44876</v>
      </c>
      <c r="C1237" s="33">
        <f>VLOOKUP(A1237,'[2]BASE 2022'!$E$5:$AX$1380,28,0)</f>
        <v>44880</v>
      </c>
      <c r="D1237" s="26" t="str">
        <f>VLOOKUP(A1237,'[2]BASE 2022'!$E$5:$AX$1380,24,0)</f>
        <v>Prestación de Servicios Profesionales</v>
      </c>
      <c r="E1237" s="19" t="s">
        <v>348</v>
      </c>
      <c r="F1237" s="19" t="s">
        <v>3128</v>
      </c>
      <c r="G1237" s="34">
        <v>63345000</v>
      </c>
      <c r="H1237" s="18">
        <f>VLOOKUP(A1237,'[2]BASE 2022'!$E$5:$AX$1380,37,0)</f>
        <v>45086</v>
      </c>
      <c r="I1237" s="20" t="s">
        <v>339</v>
      </c>
      <c r="J1237" s="35" t="s">
        <v>3279</v>
      </c>
      <c r="K1237" s="48">
        <v>0</v>
      </c>
      <c r="L1237" s="36">
        <v>0</v>
      </c>
      <c r="M1237" s="36"/>
      <c r="N1237" s="37">
        <v>63345000</v>
      </c>
      <c r="O1237" s="38">
        <v>0.22330097087378642</v>
      </c>
      <c r="P1237" s="22"/>
      <c r="Q1237" s="23"/>
      <c r="R1237" s="29"/>
    </row>
    <row r="1238" spans="1:18" ht="17.25" customHeight="1" x14ac:dyDescent="0.25">
      <c r="A1238" s="51">
        <v>1209</v>
      </c>
      <c r="B1238" s="17">
        <f>VLOOKUP(A1238,'[2]BASE 2022'!$E$5:$AX$1380,18,0)</f>
        <v>44876</v>
      </c>
      <c r="C1238" s="33">
        <f>VLOOKUP(A1238,'[2]BASE 2022'!$E$5:$AX$1380,28,0)</f>
        <v>44877</v>
      </c>
      <c r="D1238" s="26" t="str">
        <f>VLOOKUP(A1238,'[2]BASE 2022'!$E$5:$AX$1380,24,0)</f>
        <v>Prestación de Servicios Profesionales</v>
      </c>
      <c r="E1238" s="19" t="s">
        <v>2983</v>
      </c>
      <c r="F1238" s="19" t="s">
        <v>3107</v>
      </c>
      <c r="G1238" s="34">
        <v>36040000</v>
      </c>
      <c r="H1238" s="18">
        <f>VLOOKUP(A1238,'[2]BASE 2022'!$E$5:$AX$1380,37,0)</f>
        <v>45082</v>
      </c>
      <c r="I1238" s="20" t="s">
        <v>339</v>
      </c>
      <c r="J1238" s="35" t="s">
        <v>3280</v>
      </c>
      <c r="K1238" s="48">
        <v>0</v>
      </c>
      <c r="L1238" s="36">
        <v>0</v>
      </c>
      <c r="M1238" s="36"/>
      <c r="N1238" s="37">
        <v>36040000</v>
      </c>
      <c r="O1238" s="38">
        <v>0.23902439024390243</v>
      </c>
      <c r="P1238" s="22"/>
      <c r="Q1238" s="23"/>
      <c r="R1238" s="29"/>
    </row>
    <row r="1239" spans="1:18" ht="17.25" customHeight="1" x14ac:dyDescent="0.25">
      <c r="A1239" s="51">
        <v>1210</v>
      </c>
      <c r="B1239" s="17">
        <f>VLOOKUP(A1239,'[2]BASE 2022'!$E$5:$AX$1380,18,0)</f>
        <v>44880</v>
      </c>
      <c r="C1239" s="33">
        <f>VLOOKUP(A1239,'[2]BASE 2022'!$E$5:$AX$1380,28,0)</f>
        <v>44881</v>
      </c>
      <c r="D1239" s="26" t="str">
        <f>VLOOKUP(A1239,'[2]BASE 2022'!$E$5:$AX$1380,24,0)</f>
        <v>Prestación de Servicios Profesionales</v>
      </c>
      <c r="E1239" s="19" t="s">
        <v>2984</v>
      </c>
      <c r="F1239" s="19" t="s">
        <v>3129</v>
      </c>
      <c r="G1239" s="34">
        <v>19200000</v>
      </c>
      <c r="H1239" s="18">
        <f>VLOOKUP(A1239,'[2]BASE 2022'!$E$5:$AX$1380,37,0)</f>
        <v>44972</v>
      </c>
      <c r="I1239" s="20" t="s">
        <v>339</v>
      </c>
      <c r="J1239" s="35" t="s">
        <v>3281</v>
      </c>
      <c r="K1239" s="48">
        <v>0</v>
      </c>
      <c r="L1239" s="36">
        <v>0</v>
      </c>
      <c r="M1239" s="36"/>
      <c r="N1239" s="37">
        <v>19200000</v>
      </c>
      <c r="O1239" s="38">
        <v>0.49450549450549453</v>
      </c>
      <c r="P1239" s="22"/>
      <c r="Q1239" s="23"/>
      <c r="R1239" s="29"/>
    </row>
    <row r="1240" spans="1:18" ht="17.25" customHeight="1" x14ac:dyDescent="0.25">
      <c r="A1240" s="51">
        <v>1211</v>
      </c>
      <c r="B1240" s="17">
        <f>VLOOKUP(A1240,'[2]BASE 2022'!$E$5:$AX$1380,18,0)</f>
        <v>44876</v>
      </c>
      <c r="C1240" s="33">
        <f>VLOOKUP(A1240,'[2]BASE 2022'!$E$5:$AX$1380,28,0)</f>
        <v>44880</v>
      </c>
      <c r="D1240" s="26" t="str">
        <f>VLOOKUP(A1240,'[2]BASE 2022'!$E$5:$AX$1380,24,0)</f>
        <v>Prestación de Servicios Profesionales</v>
      </c>
      <c r="E1240" s="19" t="s">
        <v>2985</v>
      </c>
      <c r="F1240" s="19" t="s">
        <v>3107</v>
      </c>
      <c r="G1240" s="34">
        <v>34273333</v>
      </c>
      <c r="H1240" s="18">
        <f>VLOOKUP(A1240,'[2]BASE 2022'!$E$5:$AX$1380,37,0)</f>
        <v>45074</v>
      </c>
      <c r="I1240" s="20" t="s">
        <v>339</v>
      </c>
      <c r="J1240" s="35" t="s">
        <v>3282</v>
      </c>
      <c r="K1240" s="48">
        <v>0</v>
      </c>
      <c r="L1240" s="36">
        <v>0</v>
      </c>
      <c r="M1240" s="36"/>
      <c r="N1240" s="37">
        <v>34273333</v>
      </c>
      <c r="O1240" s="38">
        <v>0.23711340206185566</v>
      </c>
      <c r="P1240" s="22"/>
      <c r="Q1240" s="23"/>
      <c r="R1240" s="29"/>
    </row>
    <row r="1241" spans="1:18" ht="17.25" customHeight="1" x14ac:dyDescent="0.25">
      <c r="A1241" s="51">
        <v>1212</v>
      </c>
      <c r="B1241" s="17">
        <f>VLOOKUP(A1241,'[2]BASE 2022'!$E$5:$AX$1380,18,0)</f>
        <v>44881</v>
      </c>
      <c r="C1241" s="33">
        <f>VLOOKUP(A1241,'[2]BASE 2022'!$E$5:$AX$1380,28,0)</f>
        <v>44883</v>
      </c>
      <c r="D1241" s="26" t="str">
        <f>VLOOKUP(A1241,'[2]BASE 2022'!$E$5:$AX$1380,24,0)</f>
        <v>Prestación de Servicios Profesionales</v>
      </c>
      <c r="E1241" s="19" t="s">
        <v>2986</v>
      </c>
      <c r="F1241" s="19" t="s">
        <v>3130</v>
      </c>
      <c r="G1241" s="34">
        <v>10833333</v>
      </c>
      <c r="H1241" s="18">
        <f>VLOOKUP(A1241,'[2]BASE 2022'!$E$5:$AX$1380,37,0)</f>
        <v>44926</v>
      </c>
      <c r="I1241" s="20" t="s">
        <v>339</v>
      </c>
      <c r="J1241" s="35" t="s">
        <v>3283</v>
      </c>
      <c r="K1241" s="48">
        <v>0</v>
      </c>
      <c r="L1241" s="36">
        <v>0</v>
      </c>
      <c r="M1241" s="36"/>
      <c r="N1241" s="37">
        <v>10833333</v>
      </c>
      <c r="O1241" s="38">
        <v>1</v>
      </c>
      <c r="P1241" s="22"/>
      <c r="Q1241" s="23"/>
      <c r="R1241" s="29"/>
    </row>
    <row r="1242" spans="1:18" ht="17.25" customHeight="1" x14ac:dyDescent="0.25">
      <c r="A1242" s="51">
        <v>1213</v>
      </c>
      <c r="B1242" s="17">
        <f>VLOOKUP(A1242,'[2]BASE 2022'!$E$5:$AX$1380,18,0)</f>
        <v>44880</v>
      </c>
      <c r="C1242" s="33">
        <f>VLOOKUP(A1242,'[2]BASE 2022'!$E$5:$AX$1380,28,0)</f>
        <v>44881</v>
      </c>
      <c r="D1242" s="26" t="str">
        <f>VLOOKUP(A1242,'[2]BASE 2022'!$E$5:$AX$1380,24,0)</f>
        <v>Prestación de Servicios Profesionales</v>
      </c>
      <c r="E1242" s="19" t="s">
        <v>2987</v>
      </c>
      <c r="F1242" s="19" t="s">
        <v>245</v>
      </c>
      <c r="G1242" s="34">
        <v>22866000</v>
      </c>
      <c r="H1242" s="18">
        <f>VLOOKUP(A1242,'[2]BASE 2022'!$E$5:$AX$1380,37,0)</f>
        <v>45000</v>
      </c>
      <c r="I1242" s="20" t="s">
        <v>339</v>
      </c>
      <c r="J1242" s="35" t="s">
        <v>3284</v>
      </c>
      <c r="K1242" s="48">
        <v>0</v>
      </c>
      <c r="L1242" s="36">
        <v>0</v>
      </c>
      <c r="M1242" s="36"/>
      <c r="N1242" s="37">
        <v>22866000</v>
      </c>
      <c r="O1242" s="38">
        <v>0.37815126050420167</v>
      </c>
      <c r="P1242" s="22"/>
      <c r="Q1242" s="23"/>
      <c r="R1242" s="29"/>
    </row>
    <row r="1243" spans="1:18" ht="17.25" customHeight="1" x14ac:dyDescent="0.25">
      <c r="A1243" s="51">
        <v>1214</v>
      </c>
      <c r="B1243" s="17">
        <f>VLOOKUP(A1243,'[2]BASE 2022'!$E$5:$AX$1380,18,0)</f>
        <v>44880</v>
      </c>
      <c r="C1243" s="33">
        <f>VLOOKUP(A1243,'[2]BASE 2022'!$E$5:$AX$1380,28,0)</f>
        <v>44882</v>
      </c>
      <c r="D1243" s="26" t="str">
        <f>VLOOKUP(A1243,'[2]BASE 2022'!$E$5:$AX$1380,24,0)</f>
        <v>Prestación de Servicios Profesionales</v>
      </c>
      <c r="E1243" s="19" t="s">
        <v>2988</v>
      </c>
      <c r="F1243" s="19" t="s">
        <v>3131</v>
      </c>
      <c r="G1243" s="34">
        <v>34299000</v>
      </c>
      <c r="H1243" s="18">
        <f>VLOOKUP(A1243,'[2]BASE 2022'!$E$5:$AX$1380,37,0)</f>
        <v>45062</v>
      </c>
      <c r="I1243" s="20" t="s">
        <v>339</v>
      </c>
      <c r="J1243" s="35" t="s">
        <v>3285</v>
      </c>
      <c r="K1243" s="48">
        <v>0</v>
      </c>
      <c r="L1243" s="36">
        <v>0</v>
      </c>
      <c r="M1243" s="36"/>
      <c r="N1243" s="37">
        <v>34299000</v>
      </c>
      <c r="O1243" s="38">
        <v>0.24444444444444444</v>
      </c>
      <c r="P1243" s="22"/>
      <c r="Q1243" s="23"/>
      <c r="R1243" s="29"/>
    </row>
    <row r="1244" spans="1:18" ht="17.25" customHeight="1" x14ac:dyDescent="0.25">
      <c r="A1244" s="51">
        <v>1215</v>
      </c>
      <c r="B1244" s="17">
        <f>VLOOKUP(A1244,'[2]BASE 2022'!$E$5:$AX$1380,18,0)</f>
        <v>44881</v>
      </c>
      <c r="C1244" s="33">
        <f>VLOOKUP(A1244,'[2]BASE 2022'!$E$5:$AX$1380,28,0)</f>
        <v>44883</v>
      </c>
      <c r="D1244" s="26" t="str">
        <f>VLOOKUP(A1244,'[2]BASE 2022'!$E$5:$AX$1380,24,0)</f>
        <v>Prestación de Servicios Profesionales</v>
      </c>
      <c r="E1244" s="19" t="s">
        <v>2989</v>
      </c>
      <c r="F1244" s="19" t="s">
        <v>59</v>
      </c>
      <c r="G1244" s="34">
        <v>22675450</v>
      </c>
      <c r="H1244" s="18">
        <f>VLOOKUP(A1244,'[2]BASE 2022'!$E$5:$AX$1380,37,0)</f>
        <v>45001</v>
      </c>
      <c r="I1244" s="20" t="s">
        <v>339</v>
      </c>
      <c r="J1244" s="35" t="s">
        <v>3286</v>
      </c>
      <c r="K1244" s="48">
        <v>0</v>
      </c>
      <c r="L1244" s="36">
        <v>0</v>
      </c>
      <c r="M1244" s="36"/>
      <c r="N1244" s="37">
        <v>22675450</v>
      </c>
      <c r="O1244" s="38">
        <v>0.36440677966101692</v>
      </c>
      <c r="P1244" s="22"/>
      <c r="Q1244" s="23"/>
      <c r="R1244" s="29"/>
    </row>
    <row r="1245" spans="1:18" ht="17.25" customHeight="1" x14ac:dyDescent="0.25">
      <c r="A1245" s="51">
        <v>1216</v>
      </c>
      <c r="B1245" s="17">
        <f>VLOOKUP(A1245,'[2]BASE 2022'!$E$5:$AX$1380,18,0)</f>
        <v>44880</v>
      </c>
      <c r="C1245" s="33">
        <f>VLOOKUP(A1245,'[2]BASE 2022'!$E$5:$AX$1380,28,0)</f>
        <v>44888</v>
      </c>
      <c r="D1245" s="26" t="str">
        <f>VLOOKUP(A1245,'[2]BASE 2022'!$E$5:$AX$1380,24,0)</f>
        <v>Prestación de Servicios Profesionales</v>
      </c>
      <c r="E1245" s="19" t="s">
        <v>2990</v>
      </c>
      <c r="F1245" s="19" t="s">
        <v>3409</v>
      </c>
      <c r="G1245" s="34">
        <v>14420000</v>
      </c>
      <c r="H1245" s="18">
        <f>VLOOKUP(A1245,'[2]BASE 2022'!$E$5:$AX$1380,37,0)</f>
        <v>44959</v>
      </c>
      <c r="I1245" s="20" t="s">
        <v>339</v>
      </c>
      <c r="J1245" s="35" t="s">
        <v>3287</v>
      </c>
      <c r="K1245" s="48">
        <v>0</v>
      </c>
      <c r="L1245" s="36">
        <v>0</v>
      </c>
      <c r="M1245" s="36"/>
      <c r="N1245" s="37">
        <v>14420000</v>
      </c>
      <c r="O1245" s="38">
        <v>0.53521126760563376</v>
      </c>
      <c r="P1245" s="22"/>
      <c r="Q1245" s="23"/>
      <c r="R1245" s="29"/>
    </row>
    <row r="1246" spans="1:18" ht="17.25" customHeight="1" x14ac:dyDescent="0.25">
      <c r="A1246" s="51">
        <v>1217</v>
      </c>
      <c r="B1246" s="17">
        <f>VLOOKUP(A1246,'[2]BASE 2022'!$E$5:$AX$1380,18,0)</f>
        <v>44880</v>
      </c>
      <c r="C1246" s="33">
        <f>VLOOKUP(A1246,'[2]BASE 2022'!$E$5:$AX$1380,28,0)</f>
        <v>44888</v>
      </c>
      <c r="D1246" s="26" t="str">
        <f>VLOOKUP(A1246,'[2]BASE 2022'!$E$5:$AX$1380,24,0)</f>
        <v>Prestación de Servicios Profesionales</v>
      </c>
      <c r="E1246" s="19" t="s">
        <v>350</v>
      </c>
      <c r="F1246" s="19" t="s">
        <v>3409</v>
      </c>
      <c r="G1246" s="34">
        <v>15038000</v>
      </c>
      <c r="H1246" s="18">
        <f>VLOOKUP(A1246,'[2]BASE 2022'!$E$5:$AX$1380,37,0)</f>
        <v>44962</v>
      </c>
      <c r="I1246" s="20" t="s">
        <v>339</v>
      </c>
      <c r="J1246" s="35" t="s">
        <v>3288</v>
      </c>
      <c r="K1246" s="48">
        <v>0</v>
      </c>
      <c r="L1246" s="36">
        <v>0</v>
      </c>
      <c r="M1246" s="36"/>
      <c r="N1246" s="37">
        <v>15038000</v>
      </c>
      <c r="O1246" s="38">
        <v>0.51351351351351349</v>
      </c>
      <c r="P1246" s="22"/>
      <c r="Q1246" s="23"/>
      <c r="R1246" s="29"/>
    </row>
    <row r="1247" spans="1:18" ht="17.25" customHeight="1" x14ac:dyDescent="0.25">
      <c r="A1247" s="51">
        <v>1218</v>
      </c>
      <c r="B1247" s="17">
        <f>VLOOKUP(A1247,'[2]BASE 2022'!$E$5:$AX$1380,18,0)</f>
        <v>44880</v>
      </c>
      <c r="C1247" s="33">
        <f>VLOOKUP(A1247,'[2]BASE 2022'!$E$5:$AX$1380,28,0)</f>
        <v>44881</v>
      </c>
      <c r="D1247" s="26" t="str">
        <f>VLOOKUP(A1247,'[2]BASE 2022'!$E$5:$AX$1380,24,0)</f>
        <v>Prestación de Servicios Profesionales</v>
      </c>
      <c r="E1247" s="19" t="s">
        <v>2991</v>
      </c>
      <c r="F1247" s="19" t="s">
        <v>3132</v>
      </c>
      <c r="G1247" s="34">
        <v>25500000</v>
      </c>
      <c r="H1247" s="18">
        <f>VLOOKUP(A1247,'[2]BASE 2022'!$E$5:$AX$1380,37,0)</f>
        <v>44972</v>
      </c>
      <c r="I1247" s="20" t="s">
        <v>339</v>
      </c>
      <c r="J1247" s="35" t="s">
        <v>3289</v>
      </c>
      <c r="K1247" s="48">
        <v>0</v>
      </c>
      <c r="L1247" s="36">
        <v>0</v>
      </c>
      <c r="M1247" s="36"/>
      <c r="N1247" s="37">
        <v>25500000</v>
      </c>
      <c r="O1247" s="38">
        <v>0.49450549450549453</v>
      </c>
      <c r="P1247" s="22"/>
      <c r="Q1247" s="23"/>
      <c r="R1247" s="29"/>
    </row>
    <row r="1248" spans="1:18" ht="17.25" customHeight="1" x14ac:dyDescent="0.25">
      <c r="A1248" s="51">
        <v>1219</v>
      </c>
      <c r="B1248" s="17">
        <f>VLOOKUP(A1248,'[2]BASE 2022'!$E$5:$AX$1380,18,0)</f>
        <v>44880</v>
      </c>
      <c r="C1248" s="33">
        <f>VLOOKUP(A1248,'[2]BASE 2022'!$E$5:$AX$1380,28,0)</f>
        <v>44881</v>
      </c>
      <c r="D1248" s="26" t="str">
        <f>VLOOKUP(A1248,'[2]BASE 2022'!$E$5:$AX$1380,24,0)</f>
        <v>Prestación de Servicios Profesionales</v>
      </c>
      <c r="E1248" s="19" t="s">
        <v>3329</v>
      </c>
      <c r="F1248" s="19" t="s">
        <v>3133</v>
      </c>
      <c r="G1248" s="34">
        <v>19200000</v>
      </c>
      <c r="H1248" s="18">
        <f>VLOOKUP(A1248,'[2]BASE 2022'!$E$5:$AX$1380,37,0)</f>
        <v>44972</v>
      </c>
      <c r="I1248" s="20" t="s">
        <v>339</v>
      </c>
      <c r="J1248" s="35" t="s">
        <v>3290</v>
      </c>
      <c r="K1248" s="48">
        <v>0</v>
      </c>
      <c r="L1248" s="36">
        <v>0</v>
      </c>
      <c r="M1248" s="36"/>
      <c r="N1248" s="37">
        <v>19200000</v>
      </c>
      <c r="O1248" s="38">
        <v>0.49450549450549453</v>
      </c>
      <c r="P1248" s="22"/>
      <c r="Q1248" s="23"/>
      <c r="R1248" s="29"/>
    </row>
    <row r="1249" spans="1:18" ht="17.25" customHeight="1" x14ac:dyDescent="0.25">
      <c r="A1249" s="51">
        <v>1220</v>
      </c>
      <c r="B1249" s="17">
        <f>VLOOKUP(A1249,'[2]BASE 2022'!$E$5:$AX$1380,18,0)</f>
        <v>44882</v>
      </c>
      <c r="C1249" s="33">
        <f>VLOOKUP(A1249,'[2]BASE 2022'!$E$5:$AX$1380,28,0)</f>
        <v>44883</v>
      </c>
      <c r="D1249" s="26" t="str">
        <f>VLOOKUP(A1249,'[2]BASE 2022'!$E$5:$AX$1380,24,0)</f>
        <v>Prestación de Servicios Profesionales</v>
      </c>
      <c r="E1249" s="19" t="s">
        <v>503</v>
      </c>
      <c r="F1249" s="19" t="s">
        <v>3134</v>
      </c>
      <c r="G1249" s="34">
        <v>26393333</v>
      </c>
      <c r="H1249" s="18">
        <f>VLOOKUP(A1249,'[2]BASE 2022'!$E$5:$AX$1380,37,0)</f>
        <v>45098</v>
      </c>
      <c r="I1249" s="20" t="s">
        <v>339</v>
      </c>
      <c r="J1249" s="35" t="s">
        <v>3291</v>
      </c>
      <c r="K1249" s="48">
        <v>0</v>
      </c>
      <c r="L1249" s="36">
        <v>0</v>
      </c>
      <c r="M1249" s="36"/>
      <c r="N1249" s="37">
        <v>26393333</v>
      </c>
      <c r="O1249" s="38">
        <v>0.2</v>
      </c>
      <c r="P1249" s="22"/>
      <c r="Q1249" s="23"/>
      <c r="R1249" s="29"/>
    </row>
    <row r="1250" spans="1:18" ht="17.25" customHeight="1" x14ac:dyDescent="0.25">
      <c r="A1250" s="51">
        <v>1221</v>
      </c>
      <c r="B1250" s="17">
        <f>VLOOKUP(A1250,'[2]BASE 2022'!$E$5:$AX$1380,18,0)</f>
        <v>44881</v>
      </c>
      <c r="C1250" s="33">
        <f>VLOOKUP(A1250,'[2]BASE 2022'!$E$5:$AX$1380,28,0)</f>
        <v>44883</v>
      </c>
      <c r="D1250" s="26" t="str">
        <f>VLOOKUP(A1250,'[2]BASE 2022'!$E$5:$AX$1380,24,0)</f>
        <v>Prestación de Servicios Profesionales</v>
      </c>
      <c r="E1250" s="19" t="s">
        <v>2992</v>
      </c>
      <c r="F1250" s="19" t="s">
        <v>3107</v>
      </c>
      <c r="G1250" s="34">
        <v>33566666</v>
      </c>
      <c r="H1250" s="18">
        <f>VLOOKUP(A1250,'[2]BASE 2022'!$E$5:$AX$1380,37,0)</f>
        <v>45073</v>
      </c>
      <c r="I1250" s="20" t="s">
        <v>339</v>
      </c>
      <c r="J1250" s="35" t="s">
        <v>3292</v>
      </c>
      <c r="K1250" s="48">
        <v>0</v>
      </c>
      <c r="L1250" s="36">
        <v>0</v>
      </c>
      <c r="M1250" s="36"/>
      <c r="N1250" s="37">
        <v>33566666</v>
      </c>
      <c r="O1250" s="38">
        <v>0.22631578947368422</v>
      </c>
      <c r="P1250" s="22"/>
      <c r="Q1250" s="23"/>
      <c r="R1250" s="29"/>
    </row>
    <row r="1251" spans="1:18" ht="17.25" customHeight="1" x14ac:dyDescent="0.25">
      <c r="A1251" s="51">
        <v>1222</v>
      </c>
      <c r="B1251" s="17">
        <f>VLOOKUP(A1251,'[2]BASE 2022'!$E$5:$AX$1380,18,0)</f>
        <v>44882</v>
      </c>
      <c r="C1251" s="33">
        <f>VLOOKUP(A1251,'[2]BASE 2022'!$E$5:$AX$1380,28,0)</f>
        <v>44886</v>
      </c>
      <c r="D1251" s="26" t="str">
        <f>VLOOKUP(A1251,'[2]BASE 2022'!$E$5:$AX$1380,24,0)</f>
        <v>Prestación de Servicios  de Apoyo a la Gestión</v>
      </c>
      <c r="E1251" s="19" t="s">
        <v>78</v>
      </c>
      <c r="F1251" s="19" t="s">
        <v>3135</v>
      </c>
      <c r="G1251" s="34">
        <v>17985500</v>
      </c>
      <c r="H1251" s="18">
        <f>VLOOKUP(A1251,'[2]BASE 2022'!$E$5:$AX$1380,37,0)</f>
        <v>45082</v>
      </c>
      <c r="I1251" s="20" t="s">
        <v>339</v>
      </c>
      <c r="J1251" s="35" t="s">
        <v>3293</v>
      </c>
      <c r="K1251" s="48">
        <v>0</v>
      </c>
      <c r="L1251" s="36">
        <v>0</v>
      </c>
      <c r="M1251" s="36"/>
      <c r="N1251" s="37">
        <v>17985500</v>
      </c>
      <c r="O1251" s="38">
        <v>0.20408163265306123</v>
      </c>
      <c r="P1251" s="22"/>
      <c r="Q1251" s="23"/>
      <c r="R1251" s="29"/>
    </row>
    <row r="1252" spans="1:18" ht="17.25" customHeight="1" x14ac:dyDescent="0.25">
      <c r="A1252" s="51">
        <v>1223</v>
      </c>
      <c r="B1252" s="17">
        <f>VLOOKUP(A1252,'[2]BASE 2022'!$E$5:$AX$1380,18,0)</f>
        <v>44883</v>
      </c>
      <c r="C1252" s="33">
        <f>VLOOKUP(A1252,'[2]BASE 2022'!$E$5:$AX$1380,28,0)</f>
        <v>44887</v>
      </c>
      <c r="D1252" s="26" t="str">
        <f>VLOOKUP(A1252,'[2]BASE 2022'!$E$5:$AX$1380,24,0)</f>
        <v>Prestación de Servicios  de Apoyo a la Gestión</v>
      </c>
      <c r="E1252" s="19" t="s">
        <v>298</v>
      </c>
      <c r="F1252" s="19" t="s">
        <v>3135</v>
      </c>
      <c r="G1252" s="34">
        <v>17985500</v>
      </c>
      <c r="H1252" s="18">
        <f>VLOOKUP(A1252,'[2]BASE 2022'!$E$5:$AX$1380,37,0)</f>
        <v>45083</v>
      </c>
      <c r="I1252" s="20" t="s">
        <v>339</v>
      </c>
      <c r="J1252" s="35" t="s">
        <v>3294</v>
      </c>
      <c r="K1252" s="48">
        <v>0</v>
      </c>
      <c r="L1252" s="36">
        <v>0</v>
      </c>
      <c r="M1252" s="36"/>
      <c r="N1252" s="37">
        <v>17985500</v>
      </c>
      <c r="O1252" s="38">
        <v>0.19897959183673469</v>
      </c>
      <c r="P1252" s="22"/>
      <c r="Q1252" s="23"/>
      <c r="R1252" s="29"/>
    </row>
    <row r="1253" spans="1:18" ht="17.25" customHeight="1" x14ac:dyDescent="0.25">
      <c r="A1253" s="51">
        <v>1224</v>
      </c>
      <c r="B1253" s="17">
        <f>VLOOKUP(A1253,'[2]BASE 2022'!$E$5:$AX$1380,18,0)</f>
        <v>44883</v>
      </c>
      <c r="C1253" s="33">
        <f>VLOOKUP(A1253,'[2]BASE 2022'!$E$5:$AX$1380,28,0)</f>
        <v>44887</v>
      </c>
      <c r="D1253" s="26" t="str">
        <f>VLOOKUP(A1253,'[2]BASE 2022'!$E$5:$AX$1380,24,0)</f>
        <v>Prestación de Servicios  de Apoyo a la Gestión</v>
      </c>
      <c r="E1253" s="19" t="s">
        <v>87</v>
      </c>
      <c r="F1253" s="19" t="s">
        <v>3135</v>
      </c>
      <c r="G1253" s="34">
        <v>17985500</v>
      </c>
      <c r="H1253" s="18">
        <f>VLOOKUP(A1253,'[2]BASE 2022'!$E$5:$AX$1380,37,0)</f>
        <v>45083</v>
      </c>
      <c r="I1253" s="20" t="s">
        <v>339</v>
      </c>
      <c r="J1253" s="35" t="s">
        <v>3295</v>
      </c>
      <c r="K1253" s="48">
        <v>0</v>
      </c>
      <c r="L1253" s="36">
        <v>0</v>
      </c>
      <c r="M1253" s="36"/>
      <c r="N1253" s="37">
        <v>17985500</v>
      </c>
      <c r="O1253" s="38">
        <v>0.19897959183673469</v>
      </c>
      <c r="P1253" s="22"/>
      <c r="Q1253" s="23"/>
      <c r="R1253" s="29"/>
    </row>
    <row r="1254" spans="1:18" ht="17.25" customHeight="1" x14ac:dyDescent="0.25">
      <c r="A1254" s="51">
        <v>1225</v>
      </c>
      <c r="B1254" s="17">
        <f>VLOOKUP(A1254,'[2]BASE 2022'!$E$5:$AX$1380,18,0)</f>
        <v>44883</v>
      </c>
      <c r="C1254" s="33">
        <f>VLOOKUP(A1254,'[2]BASE 2022'!$E$5:$AX$1380,28,0)</f>
        <v>44887</v>
      </c>
      <c r="D1254" s="26" t="str">
        <f>VLOOKUP(A1254,'[2]BASE 2022'!$E$5:$AX$1380,24,0)</f>
        <v>Prestación de Servicios Profesionales</v>
      </c>
      <c r="E1254" s="19" t="s">
        <v>2993</v>
      </c>
      <c r="F1254" s="19" t="s">
        <v>3136</v>
      </c>
      <c r="G1254" s="34">
        <v>35333333</v>
      </c>
      <c r="H1254" s="18">
        <f>VLOOKUP(A1254,'[2]BASE 2022'!$E$5:$AX$1380,37,0)</f>
        <v>45088</v>
      </c>
      <c r="I1254" s="20" t="s">
        <v>339</v>
      </c>
      <c r="J1254" s="35" t="s">
        <v>3296</v>
      </c>
      <c r="K1254" s="48">
        <v>0</v>
      </c>
      <c r="L1254" s="36">
        <v>0</v>
      </c>
      <c r="M1254" s="36"/>
      <c r="N1254" s="37">
        <v>35333333</v>
      </c>
      <c r="O1254" s="38">
        <v>0.19402985074626866</v>
      </c>
      <c r="P1254" s="22"/>
      <c r="Q1254" s="23"/>
      <c r="R1254" s="29"/>
    </row>
    <row r="1255" spans="1:18" ht="17.25" customHeight="1" x14ac:dyDescent="0.25">
      <c r="A1255" s="51">
        <v>1226</v>
      </c>
      <c r="B1255" s="17">
        <f>VLOOKUP(A1255,'[2]BASE 2022'!$E$5:$AX$1380,18,0)</f>
        <v>44886</v>
      </c>
      <c r="C1255" s="33">
        <f>VLOOKUP(A1255,'[2]BASE 2022'!$E$5:$AX$1380,28,0)</f>
        <v>44893</v>
      </c>
      <c r="D1255" s="26" t="str">
        <f>VLOOKUP(A1255,'[2]BASE 2022'!$E$5:$AX$1380,24,0)</f>
        <v>Prestación de Servicios Profesionales</v>
      </c>
      <c r="E1255" s="19" t="s">
        <v>2994</v>
      </c>
      <c r="F1255" s="19" t="s">
        <v>3137</v>
      </c>
      <c r="G1255" s="34">
        <v>18300000</v>
      </c>
      <c r="H1255" s="18">
        <f>VLOOKUP(A1255,'[2]BASE 2022'!$E$5:$AX$1380,37,0)</f>
        <v>45014</v>
      </c>
      <c r="I1255" s="20" t="s">
        <v>339</v>
      </c>
      <c r="J1255" s="35" t="s">
        <v>3297</v>
      </c>
      <c r="K1255" s="48">
        <v>0</v>
      </c>
      <c r="L1255" s="36">
        <v>0</v>
      </c>
      <c r="M1255" s="36"/>
      <c r="N1255" s="37">
        <v>18300000</v>
      </c>
      <c r="O1255" s="38">
        <v>0.27272727272727271</v>
      </c>
      <c r="P1255" s="22"/>
      <c r="Q1255" s="23"/>
      <c r="R1255" s="29"/>
    </row>
    <row r="1256" spans="1:18" ht="17.25" customHeight="1" x14ac:dyDescent="0.25">
      <c r="A1256" s="51">
        <v>1227</v>
      </c>
      <c r="B1256" s="17">
        <f>VLOOKUP(A1256,'[2]BASE 2022'!$E$5:$AX$1380,18,0)</f>
        <v>44882</v>
      </c>
      <c r="C1256" s="33">
        <f>VLOOKUP(A1256,'[2]BASE 2022'!$E$5:$AX$1380,28,0)</f>
        <v>44886</v>
      </c>
      <c r="D1256" s="26" t="str">
        <f>VLOOKUP(A1256,'[2]BASE 2022'!$E$5:$AX$1380,24,0)</f>
        <v>Prestación de Servicios  de Apoyo a la Gestión</v>
      </c>
      <c r="E1256" s="19" t="s">
        <v>280</v>
      </c>
      <c r="F1256" s="19" t="s">
        <v>3135</v>
      </c>
      <c r="G1256" s="34">
        <v>17801033</v>
      </c>
      <c r="H1256" s="18">
        <f>VLOOKUP(A1256,'[2]BASE 2022'!$E$5:$AX$1380,37,0)</f>
        <v>45080</v>
      </c>
      <c r="I1256" s="20" t="s">
        <v>339</v>
      </c>
      <c r="J1256" s="35" t="s">
        <v>3298</v>
      </c>
      <c r="K1256" s="48">
        <v>0</v>
      </c>
      <c r="L1256" s="36">
        <v>0</v>
      </c>
      <c r="M1256" s="36"/>
      <c r="N1256" s="37">
        <v>17801033</v>
      </c>
      <c r="O1256" s="38">
        <v>0.20618556701030927</v>
      </c>
      <c r="P1256" s="22"/>
      <c r="Q1256" s="23"/>
      <c r="R1256" s="29"/>
    </row>
    <row r="1257" spans="1:18" ht="17.25" customHeight="1" x14ac:dyDescent="0.25">
      <c r="A1257" s="51">
        <v>1228</v>
      </c>
      <c r="B1257" s="17">
        <f>VLOOKUP(A1257,'[2]BASE 2022'!$E$5:$AX$1380,18,0)</f>
        <v>44887</v>
      </c>
      <c r="C1257" s="33">
        <f>VLOOKUP(A1257,'[2]BASE 2022'!$E$5:$AX$1380,28,0)</f>
        <v>44888</v>
      </c>
      <c r="D1257" s="26" t="str">
        <f>VLOOKUP(A1257,'[2]BASE 2022'!$E$5:$AX$1380,24,0)</f>
        <v>Prestación de Servicios Profesionales</v>
      </c>
      <c r="E1257" s="19" t="s">
        <v>2995</v>
      </c>
      <c r="F1257" s="19" t="s">
        <v>3138</v>
      </c>
      <c r="G1257" s="34">
        <v>43333333</v>
      </c>
      <c r="H1257" s="18">
        <f>VLOOKUP(A1257,'[2]BASE 2022'!$E$5:$AX$1380,37,0)</f>
        <v>45089</v>
      </c>
      <c r="I1257" s="20" t="s">
        <v>339</v>
      </c>
      <c r="J1257" s="35" t="s">
        <v>3299</v>
      </c>
      <c r="K1257" s="48">
        <v>0</v>
      </c>
      <c r="L1257" s="36">
        <v>0</v>
      </c>
      <c r="M1257" s="36"/>
      <c r="N1257" s="37">
        <v>43333333</v>
      </c>
      <c r="O1257" s="38">
        <v>0.1890547263681592</v>
      </c>
      <c r="P1257" s="22"/>
      <c r="Q1257" s="23"/>
      <c r="R1257" s="29"/>
    </row>
    <row r="1258" spans="1:18" ht="17.25" customHeight="1" x14ac:dyDescent="0.25">
      <c r="A1258" s="51">
        <v>1229</v>
      </c>
      <c r="B1258" s="17">
        <f>VLOOKUP(A1258,'[2]BASE 2022'!$E$5:$AX$1380,18,0)</f>
        <v>44882</v>
      </c>
      <c r="C1258" s="33">
        <f>VLOOKUP(A1258,'[2]BASE 2022'!$E$5:$AX$1380,28,0)</f>
        <v>44886</v>
      </c>
      <c r="D1258" s="26" t="str">
        <f>VLOOKUP(A1258,'[2]BASE 2022'!$E$5:$AX$1380,24,0)</f>
        <v>Prestación de Servicios Profesionales</v>
      </c>
      <c r="E1258" s="19" t="s">
        <v>2996</v>
      </c>
      <c r="F1258" s="19" t="s">
        <v>3120</v>
      </c>
      <c r="G1258" s="34">
        <v>33566667</v>
      </c>
      <c r="H1258" s="18">
        <f>VLOOKUP(A1258,'[2]BASE 2022'!$E$5:$AX$1380,37,0)</f>
        <v>45076</v>
      </c>
      <c r="I1258" s="20" t="s">
        <v>339</v>
      </c>
      <c r="J1258" s="35" t="s">
        <v>3300</v>
      </c>
      <c r="K1258" s="48">
        <v>0</v>
      </c>
      <c r="L1258" s="36">
        <v>0</v>
      </c>
      <c r="M1258" s="36"/>
      <c r="N1258" s="37">
        <v>33566667</v>
      </c>
      <c r="O1258" s="38">
        <v>0.21052631578947367</v>
      </c>
      <c r="P1258" s="22"/>
      <c r="Q1258" s="23"/>
      <c r="R1258" s="29"/>
    </row>
    <row r="1259" spans="1:18" ht="17.25" customHeight="1" x14ac:dyDescent="0.25">
      <c r="A1259" s="51">
        <v>1230</v>
      </c>
      <c r="B1259" s="17">
        <f>VLOOKUP(A1259,'[2]BASE 2022'!$E$5:$AX$1380,18,0)</f>
        <v>44886</v>
      </c>
      <c r="C1259" s="33">
        <f>VLOOKUP(A1259,'[2]BASE 2022'!$E$5:$AX$1380,28,0)</f>
        <v>44887</v>
      </c>
      <c r="D1259" s="26" t="str">
        <f>VLOOKUP(A1259,'[2]BASE 2022'!$E$5:$AX$1380,24,0)</f>
        <v>Prestación de Servicios Profesionales</v>
      </c>
      <c r="E1259" s="19" t="s">
        <v>2997</v>
      </c>
      <c r="F1259" s="19" t="s">
        <v>3139</v>
      </c>
      <c r="G1259" s="34">
        <v>33566667</v>
      </c>
      <c r="H1259" s="18">
        <f>VLOOKUP(A1259,'[2]BASE 2022'!$E$5:$AX$1380,37,0)</f>
        <v>45078</v>
      </c>
      <c r="I1259" s="20" t="s">
        <v>339</v>
      </c>
      <c r="J1259" s="35" t="s">
        <v>3301</v>
      </c>
      <c r="K1259" s="48">
        <v>0</v>
      </c>
      <c r="L1259" s="36">
        <v>0</v>
      </c>
      <c r="M1259" s="36"/>
      <c r="N1259" s="37">
        <v>33566667</v>
      </c>
      <c r="O1259" s="38">
        <v>0.20418848167539266</v>
      </c>
      <c r="P1259" s="22"/>
      <c r="Q1259" s="23"/>
      <c r="R1259" s="29"/>
    </row>
    <row r="1260" spans="1:18" ht="17.25" customHeight="1" x14ac:dyDescent="0.25">
      <c r="A1260" s="51">
        <v>1231</v>
      </c>
      <c r="B1260" s="17">
        <f>VLOOKUP(A1260,'[2]BASE 2022'!$E$5:$AX$1380,18,0)</f>
        <v>44883</v>
      </c>
      <c r="C1260" s="33">
        <f>VLOOKUP(A1260,'[2]BASE 2022'!$E$5:$AX$1380,28,0)</f>
        <v>44887</v>
      </c>
      <c r="D1260" s="26" t="str">
        <f>VLOOKUP(A1260,'[2]BASE 2022'!$E$5:$AX$1380,24,0)</f>
        <v>Prestación de Servicios Profesionales</v>
      </c>
      <c r="E1260" s="19" t="s">
        <v>2998</v>
      </c>
      <c r="F1260" s="19" t="s">
        <v>3140</v>
      </c>
      <c r="G1260" s="34">
        <v>23803333</v>
      </c>
      <c r="H1260" s="18">
        <f>VLOOKUP(A1260,'[2]BASE 2022'!$E$5:$AX$1380,37,0)</f>
        <v>45081</v>
      </c>
      <c r="I1260" s="20" t="s">
        <v>339</v>
      </c>
      <c r="J1260" s="35" t="s">
        <v>3302</v>
      </c>
      <c r="K1260" s="48">
        <v>0</v>
      </c>
      <c r="L1260" s="36">
        <v>0</v>
      </c>
      <c r="M1260" s="36"/>
      <c r="N1260" s="37">
        <v>23803333</v>
      </c>
      <c r="O1260" s="38">
        <v>0.20103092783505155</v>
      </c>
      <c r="P1260" s="22"/>
      <c r="Q1260" s="23"/>
      <c r="R1260" s="29"/>
    </row>
    <row r="1261" spans="1:18" ht="17.25" customHeight="1" x14ac:dyDescent="0.25">
      <c r="A1261" s="51">
        <v>1232</v>
      </c>
      <c r="B1261" s="17">
        <f>VLOOKUP(A1261,'[2]BASE 2022'!$E$5:$AX$1380,18,0)</f>
        <v>44887</v>
      </c>
      <c r="C1261" s="33">
        <f>VLOOKUP(A1261,'[2]BASE 2022'!$E$5:$AX$1380,28,0)</f>
        <v>44888</v>
      </c>
      <c r="D1261" s="26" t="str">
        <f>VLOOKUP(A1261,'[2]BASE 2022'!$E$5:$AX$1380,24,0)</f>
        <v>Prestación de Servicios Profesionales</v>
      </c>
      <c r="E1261" s="19" t="s">
        <v>2999</v>
      </c>
      <c r="F1261" s="19" t="s">
        <v>3141</v>
      </c>
      <c r="G1261" s="34">
        <v>35333333</v>
      </c>
      <c r="H1261" s="18">
        <f>VLOOKUP(A1261,'[2]BASE 2022'!$E$5:$AX$1380,37,0)</f>
        <v>45089</v>
      </c>
      <c r="I1261" s="20" t="s">
        <v>339</v>
      </c>
      <c r="J1261" s="35" t="s">
        <v>3303</v>
      </c>
      <c r="K1261" s="48">
        <v>0</v>
      </c>
      <c r="L1261" s="36">
        <v>0</v>
      </c>
      <c r="M1261" s="36"/>
      <c r="N1261" s="37">
        <v>35333333</v>
      </c>
      <c r="O1261" s="38">
        <v>0.1890547263681592</v>
      </c>
      <c r="P1261" s="22"/>
      <c r="Q1261" s="23"/>
      <c r="R1261" s="29"/>
    </row>
    <row r="1262" spans="1:18" ht="17.25" customHeight="1" x14ac:dyDescent="0.25">
      <c r="A1262" s="51">
        <v>1233</v>
      </c>
      <c r="B1262" s="17">
        <f>VLOOKUP(A1262,'[2]BASE 2022'!$E$5:$AX$1380,18,0)</f>
        <v>44886</v>
      </c>
      <c r="C1262" s="33">
        <f>VLOOKUP(A1262,'[2]BASE 2022'!$E$5:$AX$1380,28,0)</f>
        <v>44887</v>
      </c>
      <c r="D1262" s="26" t="str">
        <f>VLOOKUP(A1262,'[2]BASE 2022'!$E$5:$AX$1380,24,0)</f>
        <v>Prestación de Servicios Profesionales</v>
      </c>
      <c r="E1262" s="19" t="s">
        <v>3000</v>
      </c>
      <c r="F1262" s="19" t="s">
        <v>3142</v>
      </c>
      <c r="G1262" s="34">
        <v>31800000</v>
      </c>
      <c r="H1262" s="18">
        <f>VLOOKUP(A1262,'[2]BASE 2022'!$E$5:$AX$1380,37,0)</f>
        <v>45067</v>
      </c>
      <c r="I1262" s="20" t="s">
        <v>339</v>
      </c>
      <c r="J1262" s="35" t="s">
        <v>3304</v>
      </c>
      <c r="K1262" s="48">
        <v>0</v>
      </c>
      <c r="L1262" s="36">
        <v>0</v>
      </c>
      <c r="M1262" s="36"/>
      <c r="N1262" s="37">
        <v>31800000</v>
      </c>
      <c r="O1262" s="38">
        <v>0.21666666666666667</v>
      </c>
      <c r="P1262" s="22"/>
      <c r="Q1262" s="23"/>
      <c r="R1262" s="29"/>
    </row>
    <row r="1263" spans="1:18" ht="17.25" customHeight="1" x14ac:dyDescent="0.25">
      <c r="A1263" s="51">
        <v>1234</v>
      </c>
      <c r="B1263" s="17">
        <f>VLOOKUP(A1263,'[2]BASE 2022'!$E$5:$AX$1380,18,0)</f>
        <v>44886</v>
      </c>
      <c r="C1263" s="33">
        <f>VLOOKUP(A1263,'[2]BASE 2022'!$E$5:$AX$1380,28,0)</f>
        <v>44889</v>
      </c>
      <c r="D1263" s="26" t="str">
        <f>VLOOKUP(A1263,'[2]BASE 2022'!$E$5:$AX$1380,24,0)</f>
        <v>Prestación de Servicios Profesionales</v>
      </c>
      <c r="E1263" s="19" t="s">
        <v>3001</v>
      </c>
      <c r="F1263" s="19" t="s">
        <v>3039</v>
      </c>
      <c r="G1263" s="34">
        <v>38110000</v>
      </c>
      <c r="H1263" s="18">
        <f>VLOOKUP(A1263,'[2]BASE 2022'!$E$5:$AX$1380,37,0)</f>
        <v>45074</v>
      </c>
      <c r="I1263" s="20" t="s">
        <v>339</v>
      </c>
      <c r="J1263" s="35" t="s">
        <v>3305</v>
      </c>
      <c r="K1263" s="48">
        <v>0</v>
      </c>
      <c r="L1263" s="36">
        <v>0</v>
      </c>
      <c r="M1263" s="36"/>
      <c r="N1263" s="37">
        <v>38110000</v>
      </c>
      <c r="O1263" s="38">
        <v>0.2</v>
      </c>
      <c r="P1263" s="22"/>
      <c r="Q1263" s="23"/>
      <c r="R1263" s="29"/>
    </row>
    <row r="1264" spans="1:18" ht="17.25" customHeight="1" x14ac:dyDescent="0.25">
      <c r="A1264" s="51">
        <v>1235</v>
      </c>
      <c r="B1264" s="17">
        <f>VLOOKUP(A1264,'[2]BASE 2022'!$E$5:$AX$1380,18,0)</f>
        <v>44887</v>
      </c>
      <c r="C1264" s="33">
        <f>VLOOKUP(A1264,'[2]BASE 2022'!$E$5:$AX$1380,28,0)</f>
        <v>44889</v>
      </c>
      <c r="D1264" s="26" t="str">
        <f>VLOOKUP(A1264,'[2]BASE 2022'!$E$5:$AX$1380,24,0)</f>
        <v>Prestación de Servicios Profesionales</v>
      </c>
      <c r="E1264" s="19" t="s">
        <v>3002</v>
      </c>
      <c r="F1264" s="19" t="s">
        <v>3109</v>
      </c>
      <c r="G1264" s="34">
        <v>38934000</v>
      </c>
      <c r="H1264" s="18">
        <f>VLOOKUP(A1264,'[2]BASE 2022'!$E$5:$AX$1380,37,0)</f>
        <v>45079</v>
      </c>
      <c r="I1264" s="20" t="s">
        <v>339</v>
      </c>
      <c r="J1264" s="35" t="s">
        <v>3306</v>
      </c>
      <c r="K1264" s="48">
        <v>0</v>
      </c>
      <c r="L1264" s="36">
        <v>0</v>
      </c>
      <c r="M1264" s="36"/>
      <c r="N1264" s="37">
        <v>38934000</v>
      </c>
      <c r="O1264" s="38">
        <v>0.19473684210526315</v>
      </c>
      <c r="P1264" s="22"/>
      <c r="Q1264" s="23"/>
      <c r="R1264" s="29"/>
    </row>
    <row r="1265" spans="1:18" ht="17.25" customHeight="1" x14ac:dyDescent="0.25">
      <c r="A1265" s="51">
        <v>1236</v>
      </c>
      <c r="B1265" s="17">
        <f>VLOOKUP(A1265,'[2]BASE 2022'!$E$5:$AX$1380,18,0)</f>
        <v>44887</v>
      </c>
      <c r="C1265" s="33">
        <f>VLOOKUP(A1265,'[2]BASE 2022'!$E$5:$AX$1380,28,0)</f>
        <v>44900</v>
      </c>
      <c r="D1265" s="26" t="str">
        <f>VLOOKUP(A1265,'[2]BASE 2022'!$E$5:$AX$1380,24,0)</f>
        <v>Prestación de Servicios</v>
      </c>
      <c r="E1265" s="19" t="s">
        <v>3003</v>
      </c>
      <c r="F1265" s="19" t="s">
        <v>3143</v>
      </c>
      <c r="G1265" s="34">
        <v>130000000</v>
      </c>
      <c r="H1265" s="18">
        <f>VLOOKUP(A1265,'[2]BASE 2022'!$E$5:$AX$1380,37,0)</f>
        <v>45264</v>
      </c>
      <c r="I1265" s="20" t="s">
        <v>339</v>
      </c>
      <c r="J1265" s="35" t="s">
        <v>3307</v>
      </c>
      <c r="K1265" s="48">
        <v>0</v>
      </c>
      <c r="L1265" s="36">
        <v>0</v>
      </c>
      <c r="M1265" s="36"/>
      <c r="N1265" s="37">
        <v>130000000</v>
      </c>
      <c r="O1265" s="38">
        <v>7.1428571428571425E-2</v>
      </c>
      <c r="P1265" s="22"/>
      <c r="Q1265" s="23"/>
      <c r="R1265" s="29"/>
    </row>
    <row r="1266" spans="1:18" ht="17.25" customHeight="1" x14ac:dyDescent="0.25">
      <c r="A1266" s="51">
        <v>1237</v>
      </c>
      <c r="B1266" s="17">
        <f>VLOOKUP(A1266,'[2]BASE 2022'!$E$5:$AX$1380,18,0)</f>
        <v>44887</v>
      </c>
      <c r="C1266" s="33">
        <f>VLOOKUP(A1266,'[2]BASE 2022'!$E$5:$AX$1380,28,0)</f>
        <v>44889</v>
      </c>
      <c r="D1266" s="26" t="str">
        <f>VLOOKUP(A1266,'[2]BASE 2022'!$E$5:$AX$1380,24,0)</f>
        <v>Prestación de Servicios Profesionales</v>
      </c>
      <c r="E1266" s="19" t="s">
        <v>3004</v>
      </c>
      <c r="F1266" s="19" t="s">
        <v>3144</v>
      </c>
      <c r="G1266" s="34">
        <v>74750000</v>
      </c>
      <c r="H1266" s="18">
        <f>VLOOKUP(A1266,'[2]BASE 2022'!$E$5:$AX$1380,37,0)</f>
        <v>45039</v>
      </c>
      <c r="I1266" s="20" t="s">
        <v>339</v>
      </c>
      <c r="J1266" s="35" t="s">
        <v>3308</v>
      </c>
      <c r="K1266" s="48">
        <v>0</v>
      </c>
      <c r="L1266" s="36">
        <v>0</v>
      </c>
      <c r="M1266" s="36">
        <v>42250000</v>
      </c>
      <c r="N1266" s="37">
        <v>32500000</v>
      </c>
      <c r="O1266" s="38">
        <v>0.24666666666666667</v>
      </c>
      <c r="P1266" s="22"/>
      <c r="Q1266" s="23"/>
      <c r="R1266" s="29"/>
    </row>
    <row r="1267" spans="1:18" ht="17.25" customHeight="1" x14ac:dyDescent="0.25">
      <c r="A1267" s="51">
        <v>1238</v>
      </c>
      <c r="B1267" s="17">
        <f>VLOOKUP(A1267,'[2]BASE 2022'!$E$5:$AX$1380,18,0)</f>
        <v>44889</v>
      </c>
      <c r="C1267" s="33">
        <f>VLOOKUP(A1267,'[2]BASE 2022'!$E$5:$AX$1380,28,0)</f>
        <v>44893</v>
      </c>
      <c r="D1267" s="26" t="str">
        <f>VLOOKUP(A1267,'[2]BASE 2022'!$E$5:$AX$1380,24,0)</f>
        <v>Prestación de Servicios Profesionales</v>
      </c>
      <c r="E1267" s="19" t="s">
        <v>2867</v>
      </c>
      <c r="F1267" s="19" t="s">
        <v>3145</v>
      </c>
      <c r="G1267" s="34">
        <v>8240000</v>
      </c>
      <c r="H1267" s="18">
        <f>VLOOKUP(A1267,'[2]BASE 2022'!$E$5:$AX$1380,37,0)</f>
        <v>44926</v>
      </c>
      <c r="I1267" s="20" t="s">
        <v>339</v>
      </c>
      <c r="J1267" s="35" t="s">
        <v>3309</v>
      </c>
      <c r="K1267" s="48">
        <v>0</v>
      </c>
      <c r="L1267" s="36">
        <v>0</v>
      </c>
      <c r="M1267" s="36"/>
      <c r="N1267" s="37">
        <v>8240000</v>
      </c>
      <c r="O1267" s="38">
        <v>1</v>
      </c>
      <c r="P1267" s="22"/>
      <c r="Q1267" s="23"/>
      <c r="R1267" s="29"/>
    </row>
    <row r="1268" spans="1:18" ht="17.25" customHeight="1" x14ac:dyDescent="0.25">
      <c r="A1268" s="51">
        <v>1239</v>
      </c>
      <c r="B1268" s="17">
        <f>VLOOKUP(A1268,'[2]BASE 2022'!$E$5:$AX$1380,18,0)</f>
        <v>44887</v>
      </c>
      <c r="C1268" s="33">
        <f>VLOOKUP(A1268,'[2]BASE 2022'!$E$5:$AX$1380,28,0)</f>
        <v>44889</v>
      </c>
      <c r="D1268" s="26" t="str">
        <f>VLOOKUP(A1268,'[2]BASE 2022'!$E$5:$AX$1380,24,0)</f>
        <v>Prestación de Servicios Profesionales</v>
      </c>
      <c r="E1268" s="19" t="s">
        <v>3005</v>
      </c>
      <c r="F1268" s="19" t="s">
        <v>3410</v>
      </c>
      <c r="G1268" s="34">
        <v>33566667</v>
      </c>
      <c r="H1268" s="18">
        <f>VLOOKUP(A1268,'[2]BASE 2022'!$E$5:$AX$1380,37,0)</f>
        <v>45080</v>
      </c>
      <c r="I1268" s="20" t="s">
        <v>339</v>
      </c>
      <c r="J1268" s="35" t="s">
        <v>3310</v>
      </c>
      <c r="K1268" s="48">
        <v>0</v>
      </c>
      <c r="L1268" s="36">
        <v>0</v>
      </c>
      <c r="M1268" s="36"/>
      <c r="N1268" s="37">
        <v>33566667</v>
      </c>
      <c r="O1268" s="38">
        <v>0.193717277486911</v>
      </c>
      <c r="P1268" s="22"/>
      <c r="Q1268" s="23"/>
      <c r="R1268" s="29"/>
    </row>
    <row r="1269" spans="1:18" ht="17.25" customHeight="1" x14ac:dyDescent="0.25">
      <c r="A1269" s="51">
        <v>1240</v>
      </c>
      <c r="B1269" s="17">
        <f>VLOOKUP(A1269,'[2]BASE 2022'!$E$5:$AX$1380,18,0)</f>
        <v>44889</v>
      </c>
      <c r="C1269" s="33">
        <f>VLOOKUP(A1269,'[2]BASE 2022'!$E$5:$AX$1380,28,0)</f>
        <v>44896</v>
      </c>
      <c r="D1269" s="26" t="str">
        <f>VLOOKUP(A1269,'[2]BASE 2022'!$E$5:$AX$1380,24,0)</f>
        <v>Prestación de Servicios Profesionales</v>
      </c>
      <c r="E1269" s="19" t="s">
        <v>3006</v>
      </c>
      <c r="F1269" s="19" t="s">
        <v>3146</v>
      </c>
      <c r="G1269" s="34">
        <v>54000000</v>
      </c>
      <c r="H1269" s="18">
        <f>VLOOKUP(A1269,'[2]BASE 2022'!$E$5:$AX$1380,37,0)</f>
        <v>45077</v>
      </c>
      <c r="I1269" s="20" t="s">
        <v>339</v>
      </c>
      <c r="J1269" s="35" t="s">
        <v>3311</v>
      </c>
      <c r="K1269" s="48">
        <v>0</v>
      </c>
      <c r="L1269" s="36">
        <v>0</v>
      </c>
      <c r="M1269" s="36"/>
      <c r="N1269" s="37">
        <v>54000000</v>
      </c>
      <c r="O1269" s="38">
        <v>0.16574585635359115</v>
      </c>
      <c r="P1269" s="22"/>
      <c r="Q1269" s="23"/>
      <c r="R1269" s="29"/>
    </row>
    <row r="1270" spans="1:18" ht="17.25" customHeight="1" x14ac:dyDescent="0.25">
      <c r="A1270" s="51">
        <v>1241</v>
      </c>
      <c r="B1270" s="17">
        <f>VLOOKUP(A1270,'[2]BASE 2022'!$E$5:$AX$1380,18,0)</f>
        <v>44895</v>
      </c>
      <c r="C1270" s="33">
        <f>VLOOKUP(A1270,'[2]BASE 2022'!$E$5:$AX$1380,28,0)</f>
        <v>44895</v>
      </c>
      <c r="D1270" s="26" t="str">
        <f>VLOOKUP(A1270,'[2]BASE 2022'!$E$5:$AX$1380,24,0)</f>
        <v>Interadministrativo</v>
      </c>
      <c r="E1270" s="19" t="s">
        <v>3007</v>
      </c>
      <c r="F1270" s="19" t="s">
        <v>3147</v>
      </c>
      <c r="G1270" s="34">
        <v>0</v>
      </c>
      <c r="H1270" s="18">
        <f>VLOOKUP(A1270,'[2]BASE 2022'!$E$5:$AX$1380,37,0)</f>
        <v>45447</v>
      </c>
      <c r="I1270" s="20" t="s">
        <v>2371</v>
      </c>
      <c r="J1270" s="35" t="s">
        <v>3312</v>
      </c>
      <c r="K1270" s="48">
        <v>0</v>
      </c>
      <c r="L1270" s="36">
        <v>0</v>
      </c>
      <c r="M1270" s="36"/>
      <c r="N1270" s="37">
        <v>0</v>
      </c>
      <c r="O1270" s="38">
        <v>5.6159420289855072E-2</v>
      </c>
      <c r="P1270" s="22"/>
      <c r="Q1270" s="23"/>
      <c r="R1270" s="29"/>
    </row>
    <row r="1271" spans="1:18" ht="17.25" customHeight="1" x14ac:dyDescent="0.25">
      <c r="A1271" s="51">
        <v>1242</v>
      </c>
      <c r="B1271" s="17">
        <f>VLOOKUP(A1271,'[2]BASE 2022'!$E$5:$AX$1380,18,0)</f>
        <v>44889</v>
      </c>
      <c r="C1271" s="33">
        <f>VLOOKUP(A1271,'[2]BASE 2022'!$E$5:$AX$1380,28,0)</f>
        <v>44896</v>
      </c>
      <c r="D1271" s="26" t="str">
        <f>VLOOKUP(A1271,'[2]BASE 2022'!$E$5:$AX$1380,24,0)</f>
        <v>Prestación de Servicios Profesionales</v>
      </c>
      <c r="E1271" s="19" t="s">
        <v>3330</v>
      </c>
      <c r="F1271" s="19" t="s">
        <v>3411</v>
      </c>
      <c r="G1271" s="34">
        <v>25500000</v>
      </c>
      <c r="H1271" s="18">
        <f>VLOOKUP(A1271,'[2]BASE 2022'!$E$5:$AX$1380,37,0)</f>
        <v>44982</v>
      </c>
      <c r="I1271" s="20" t="s">
        <v>339</v>
      </c>
      <c r="J1271" s="35" t="s">
        <v>3313</v>
      </c>
      <c r="K1271" s="48">
        <v>0</v>
      </c>
      <c r="L1271" s="36">
        <v>0</v>
      </c>
      <c r="M1271" s="36"/>
      <c r="N1271" s="37">
        <v>25500000</v>
      </c>
      <c r="O1271" s="38">
        <v>0.34883720930232559</v>
      </c>
      <c r="P1271" s="22"/>
      <c r="Q1271" s="23"/>
      <c r="R1271" s="29"/>
    </row>
    <row r="1272" spans="1:18" ht="17.25" customHeight="1" x14ac:dyDescent="0.25">
      <c r="A1272" s="51">
        <v>1243</v>
      </c>
      <c r="B1272" s="17">
        <f>VLOOKUP(A1272,'[2]BASE 2022'!$E$5:$AX$1380,18,0)</f>
        <v>44890</v>
      </c>
      <c r="C1272" s="33">
        <f>VLOOKUP(A1272,'[2]BASE 2022'!$E$5:$AX$1380,28,0)</f>
        <v>44893</v>
      </c>
      <c r="D1272" s="26" t="str">
        <f>VLOOKUP(A1272,'[2]BASE 2022'!$E$5:$AX$1380,24,0)</f>
        <v>Prestación de Servicios Profesionales</v>
      </c>
      <c r="E1272" s="19" t="s">
        <v>3008</v>
      </c>
      <c r="F1272" s="19" t="s">
        <v>3148</v>
      </c>
      <c r="G1272" s="34">
        <v>40083333</v>
      </c>
      <c r="H1272" s="18">
        <f>VLOOKUP(A1272,'[2]BASE 2022'!$E$5:$AX$1380,37,0)</f>
        <v>45079</v>
      </c>
      <c r="I1272" s="20" t="s">
        <v>339</v>
      </c>
      <c r="J1272" s="35" t="s">
        <v>3314</v>
      </c>
      <c r="K1272" s="48">
        <v>0</v>
      </c>
      <c r="L1272" s="36">
        <v>0</v>
      </c>
      <c r="M1272" s="36"/>
      <c r="N1272" s="37">
        <v>40083333</v>
      </c>
      <c r="O1272" s="38">
        <v>0.17741935483870969</v>
      </c>
      <c r="P1272" s="22"/>
      <c r="Q1272" s="23"/>
      <c r="R1272" s="29"/>
    </row>
    <row r="1273" spans="1:18" ht="17.25" customHeight="1" x14ac:dyDescent="0.25">
      <c r="A1273" s="51">
        <v>1244</v>
      </c>
      <c r="B1273" s="17">
        <f>VLOOKUP(A1273,'[2]BASE 2022'!$E$5:$AX$1380,18,0)</f>
        <v>44889</v>
      </c>
      <c r="C1273" s="33">
        <f>VLOOKUP(A1273,'[2]BASE 2022'!$E$5:$AX$1380,28,0)</f>
        <v>44896</v>
      </c>
      <c r="D1273" s="26" t="str">
        <f>VLOOKUP(A1273,'[2]BASE 2022'!$E$5:$AX$1380,24,0)</f>
        <v>Prestación de Servicios Profesionales</v>
      </c>
      <c r="E1273" s="19" t="s">
        <v>3009</v>
      </c>
      <c r="F1273" s="19" t="s">
        <v>3412</v>
      </c>
      <c r="G1273" s="34">
        <v>58500000</v>
      </c>
      <c r="H1273" s="18">
        <f>VLOOKUP(A1273,'[2]BASE 2022'!$E$5:$AX$1380,37,0)</f>
        <v>45092</v>
      </c>
      <c r="I1273" s="20" t="s">
        <v>339</v>
      </c>
      <c r="J1273" s="35" t="s">
        <v>3315</v>
      </c>
      <c r="K1273" s="48">
        <v>0</v>
      </c>
      <c r="L1273" s="36">
        <v>0</v>
      </c>
      <c r="M1273" s="36"/>
      <c r="N1273" s="37">
        <v>58500000</v>
      </c>
      <c r="O1273" s="38">
        <v>0.15306122448979592</v>
      </c>
      <c r="P1273" s="22"/>
      <c r="Q1273" s="23"/>
      <c r="R1273" s="29"/>
    </row>
    <row r="1274" spans="1:18" ht="17.25" customHeight="1" x14ac:dyDescent="0.25">
      <c r="A1274" s="51">
        <v>1245</v>
      </c>
      <c r="B1274" s="17">
        <f>VLOOKUP(A1274,'[2]BASE 2022'!$E$5:$AX$1380,18,0)</f>
        <v>44893</v>
      </c>
      <c r="C1274" s="33">
        <f>VLOOKUP(A1274,'[2]BASE 2022'!$E$5:$AX$1380,28,0)</f>
        <v>44896</v>
      </c>
      <c r="D1274" s="26" t="str">
        <f>VLOOKUP(A1274,'[2]BASE 2022'!$E$5:$AX$1380,24,0)</f>
        <v>Prestación de Servicios Profesionales</v>
      </c>
      <c r="E1274" s="19" t="s">
        <v>3331</v>
      </c>
      <c r="F1274" s="19" t="s">
        <v>3149</v>
      </c>
      <c r="G1274" s="34">
        <v>58500000</v>
      </c>
      <c r="H1274" s="18">
        <f>VLOOKUP(A1274,'[2]BASE 2022'!$E$5:$AX$1380,37,0)</f>
        <v>45092</v>
      </c>
      <c r="I1274" s="20" t="s">
        <v>339</v>
      </c>
      <c r="J1274" s="35" t="s">
        <v>3316</v>
      </c>
      <c r="K1274" s="48">
        <v>0</v>
      </c>
      <c r="L1274" s="36">
        <v>0</v>
      </c>
      <c r="M1274" s="36"/>
      <c r="N1274" s="37">
        <v>58500000</v>
      </c>
      <c r="O1274" s="38">
        <v>0.15306122448979592</v>
      </c>
      <c r="P1274" s="22"/>
      <c r="Q1274" s="23"/>
      <c r="R1274" s="29"/>
    </row>
    <row r="1275" spans="1:18" ht="17.25" customHeight="1" x14ac:dyDescent="0.25">
      <c r="A1275" s="51">
        <v>1246</v>
      </c>
      <c r="B1275" s="17">
        <f>VLOOKUP(A1275,'[2]BASE 2022'!$E$5:$AX$1380,18,0)</f>
        <v>44894</v>
      </c>
      <c r="C1275" s="33">
        <f>VLOOKUP(A1275,'[2]BASE 2022'!$E$5:$AX$1380,28,0)</f>
        <v>44912</v>
      </c>
      <c r="D1275" s="26" t="str">
        <f>VLOOKUP(A1275,'[2]BASE 2022'!$E$5:$AX$1380,24,0)</f>
        <v>Prestación de Servicios Profesionales</v>
      </c>
      <c r="E1275" s="19" t="s">
        <v>3332</v>
      </c>
      <c r="F1275" s="19" t="s">
        <v>3413</v>
      </c>
      <c r="G1275" s="34">
        <v>14630000</v>
      </c>
      <c r="H1275" s="18">
        <f>VLOOKUP(A1275,'[2]BASE 2022'!$E$5:$AX$1380,37,0)</f>
        <v>44970</v>
      </c>
      <c r="I1275" s="20" t="s">
        <v>339</v>
      </c>
      <c r="J1275" s="35" t="s">
        <v>3485</v>
      </c>
      <c r="K1275" s="48">
        <v>0</v>
      </c>
      <c r="L1275" s="36">
        <v>0</v>
      </c>
      <c r="M1275" s="36"/>
      <c r="N1275" s="37">
        <v>14630000</v>
      </c>
      <c r="O1275" s="38">
        <v>0.2413793103448276</v>
      </c>
      <c r="P1275" s="22"/>
      <c r="Q1275" s="23"/>
      <c r="R1275" s="29"/>
    </row>
    <row r="1276" spans="1:18" ht="17.25" customHeight="1" x14ac:dyDescent="0.25">
      <c r="A1276" s="51">
        <v>1247</v>
      </c>
      <c r="B1276" s="17">
        <f>VLOOKUP(A1276,'[2]BASE 2022'!$E$5:$AX$1380,18,0)</f>
        <v>44894</v>
      </c>
      <c r="C1276" s="33">
        <f>VLOOKUP(A1276,'[2]BASE 2022'!$E$5:$AX$1380,28,0)</f>
        <v>44896</v>
      </c>
      <c r="D1276" s="26" t="str">
        <f>VLOOKUP(A1276,'[2]BASE 2022'!$E$5:$AX$1380,24,0)</f>
        <v>Prestación de Servicios Profesionales</v>
      </c>
      <c r="E1276" s="19" t="s">
        <v>3333</v>
      </c>
      <c r="F1276" s="19" t="s">
        <v>3150</v>
      </c>
      <c r="G1276" s="34">
        <v>31800000</v>
      </c>
      <c r="H1276" s="18">
        <f>VLOOKUP(A1276,'[2]BASE 2022'!$E$5:$AX$1380,37,0)</f>
        <v>44942</v>
      </c>
      <c r="I1276" s="20" t="s">
        <v>339</v>
      </c>
      <c r="J1276" s="35" t="s">
        <v>3317</v>
      </c>
      <c r="K1276" s="48">
        <v>0</v>
      </c>
      <c r="L1276" s="36">
        <v>0</v>
      </c>
      <c r="M1276" s="36"/>
      <c r="N1276" s="37">
        <v>31800000</v>
      </c>
      <c r="O1276" s="38">
        <v>0.65217391304347827</v>
      </c>
      <c r="P1276" s="22"/>
      <c r="Q1276" s="23"/>
      <c r="R1276" s="29"/>
    </row>
    <row r="1277" spans="1:18" ht="17.25" customHeight="1" x14ac:dyDescent="0.25">
      <c r="A1277" s="51">
        <v>1249</v>
      </c>
      <c r="B1277" s="17">
        <f>VLOOKUP(A1277,'[2]BASE 2022'!$E$5:$AX$1380,18,0)</f>
        <v>44895</v>
      </c>
      <c r="C1277" s="33">
        <f>VLOOKUP(A1277,'[2]BASE 2022'!$E$5:$AX$1380,28,0)</f>
        <v>44901</v>
      </c>
      <c r="D1277" s="26" t="str">
        <f>VLOOKUP(A1277,'[2]BASE 2022'!$E$5:$AX$1380,24,0)</f>
        <v>Prestación de Servicios Profesionales</v>
      </c>
      <c r="E1277" s="19" t="s">
        <v>3334</v>
      </c>
      <c r="F1277" s="19" t="s">
        <v>3414</v>
      </c>
      <c r="G1277" s="34">
        <v>39000000</v>
      </c>
      <c r="H1277" s="18">
        <f>VLOOKUP(A1277,'[2]BASE 2022'!$E$5:$AX$1380,37,0)</f>
        <v>45097</v>
      </c>
      <c r="I1277" s="20" t="s">
        <v>339</v>
      </c>
      <c r="J1277" s="35" t="s">
        <v>3486</v>
      </c>
      <c r="K1277" s="48">
        <v>0</v>
      </c>
      <c r="L1277" s="36">
        <v>0</v>
      </c>
      <c r="M1277" s="36"/>
      <c r="N1277" s="37">
        <v>39000000</v>
      </c>
      <c r="O1277" s="38">
        <v>0.12755102040816327</v>
      </c>
      <c r="P1277" s="22"/>
      <c r="Q1277" s="23"/>
      <c r="R1277" s="29"/>
    </row>
    <row r="1278" spans="1:18" ht="17.25" customHeight="1" x14ac:dyDescent="0.25">
      <c r="A1278" s="51">
        <v>1250</v>
      </c>
      <c r="B1278" s="17">
        <f>VLOOKUP(A1278,'[2]BASE 2022'!$E$5:$AX$1380,18,0)</f>
        <v>44896</v>
      </c>
      <c r="C1278" s="33">
        <f>VLOOKUP(A1278,'[2]BASE 2022'!$E$5:$AX$1380,28,0)</f>
        <v>44902</v>
      </c>
      <c r="D1278" s="26" t="str">
        <f>VLOOKUP(A1278,'[2]BASE 2022'!$E$5:$AX$1380,24,0)</f>
        <v>Prestación de Servicios  de Apoyo a la Gestión</v>
      </c>
      <c r="E1278" s="19" t="s">
        <v>3335</v>
      </c>
      <c r="F1278" s="19" t="s">
        <v>324</v>
      </c>
      <c r="G1278" s="34">
        <v>13600000</v>
      </c>
      <c r="H1278" s="18">
        <f>VLOOKUP(A1278,'[2]BASE 2022'!$E$5:$AX$1380,37,0)</f>
        <v>45022</v>
      </c>
      <c r="I1278" s="20" t="s">
        <v>339</v>
      </c>
      <c r="J1278" s="35" t="s">
        <v>3487</v>
      </c>
      <c r="K1278" s="48">
        <v>0</v>
      </c>
      <c r="L1278" s="36">
        <v>0</v>
      </c>
      <c r="M1278" s="36"/>
      <c r="N1278" s="37">
        <v>13600000</v>
      </c>
      <c r="O1278" s="38">
        <v>0.2</v>
      </c>
      <c r="P1278" s="22"/>
      <c r="Q1278" s="23"/>
      <c r="R1278" s="29"/>
    </row>
    <row r="1279" spans="1:18" ht="17.25" customHeight="1" x14ac:dyDescent="0.25">
      <c r="A1279" s="51">
        <v>1251</v>
      </c>
      <c r="B1279" s="17">
        <f>VLOOKUP(A1279,'[2]BASE 2022'!$E$5:$AX$1380,18,0)</f>
        <v>44900</v>
      </c>
      <c r="C1279" s="33">
        <f>VLOOKUP(A1279,'[2]BASE 2022'!$E$5:$AX$1380,28,0)</f>
        <v>44907</v>
      </c>
      <c r="D1279" s="26" t="str">
        <f>VLOOKUP(A1279,'[2]BASE 2022'!$E$5:$AX$1380,24,0)</f>
        <v>Prestación de Servicios Profesionales</v>
      </c>
      <c r="E1279" s="19" t="s">
        <v>3336</v>
      </c>
      <c r="F1279" s="19" t="s">
        <v>3415</v>
      </c>
      <c r="G1279" s="34">
        <v>60409500</v>
      </c>
      <c r="H1279" s="18">
        <f>VLOOKUP(A1279,'[2]BASE 2022'!$E$5:$AX$1380,37,0)</f>
        <v>45057</v>
      </c>
      <c r="I1279" s="20" t="s">
        <v>339</v>
      </c>
      <c r="J1279" s="35" t="s">
        <v>3488</v>
      </c>
      <c r="K1279" s="48">
        <v>0</v>
      </c>
      <c r="L1279" s="36">
        <v>0</v>
      </c>
      <c r="M1279" s="36">
        <v>34144500</v>
      </c>
      <c r="N1279" s="37">
        <v>26265000</v>
      </c>
      <c r="O1279" s="38">
        <v>0.12666666666666668</v>
      </c>
      <c r="P1279" s="22"/>
      <c r="Q1279" s="23"/>
      <c r="R1279" s="29"/>
    </row>
    <row r="1280" spans="1:18" ht="17.25" customHeight="1" x14ac:dyDescent="0.25">
      <c r="A1280" s="51">
        <v>1252</v>
      </c>
      <c r="B1280" s="17">
        <f>VLOOKUP(A1280,'[2]BASE 2022'!$E$5:$AX$1380,18,0)</f>
        <v>44909</v>
      </c>
      <c r="C1280" s="33">
        <f>VLOOKUP(A1280,'[2]BASE 2022'!$E$5:$AX$1380,28,0)</f>
        <v>44938</v>
      </c>
      <c r="D1280" s="26" t="str">
        <f>VLOOKUP(A1280,'[2]BASE 2022'!$E$5:$AX$1380,24,0)</f>
        <v>Consultoría</v>
      </c>
      <c r="E1280" s="19" t="s">
        <v>3337</v>
      </c>
      <c r="F1280" s="19" t="s">
        <v>3416</v>
      </c>
      <c r="G1280" s="34">
        <v>376469709</v>
      </c>
      <c r="H1280" s="18">
        <f>VLOOKUP(A1280,'[2]BASE 2022'!$E$5:$AX$1380,37,0)</f>
        <v>45042</v>
      </c>
      <c r="I1280" s="20" t="s">
        <v>339</v>
      </c>
      <c r="J1280" s="35" t="s">
        <v>3489</v>
      </c>
      <c r="K1280" s="48">
        <v>0</v>
      </c>
      <c r="L1280" s="36">
        <v>0</v>
      </c>
      <c r="M1280" s="36"/>
      <c r="N1280" s="37">
        <v>376469709</v>
      </c>
      <c r="O1280" s="38">
        <v>0</v>
      </c>
      <c r="P1280" s="22"/>
      <c r="Q1280" s="23"/>
      <c r="R1280" s="29"/>
    </row>
    <row r="1281" spans="1:18" ht="17.25" customHeight="1" x14ac:dyDescent="0.25">
      <c r="A1281" s="51">
        <v>1253</v>
      </c>
      <c r="B1281" s="17">
        <f>VLOOKUP(A1281,'[2]BASE 2022'!$E$5:$AX$1380,18,0)</f>
        <v>44900</v>
      </c>
      <c r="C1281" s="33">
        <f>VLOOKUP(A1281,'[2]BASE 2022'!$E$5:$AX$1380,28,0)</f>
        <v>44904</v>
      </c>
      <c r="D1281" s="26" t="str">
        <f>VLOOKUP(A1281,'[2]BASE 2022'!$E$5:$AX$1380,24,0)</f>
        <v>Prestación de Servicios Profesionales</v>
      </c>
      <c r="E1281" s="19" t="s">
        <v>3338</v>
      </c>
      <c r="F1281" s="19" t="s">
        <v>3417</v>
      </c>
      <c r="G1281" s="34">
        <v>32860000</v>
      </c>
      <c r="H1281" s="18">
        <f>VLOOKUP(A1281,'[2]BASE 2022'!$E$5:$AX$1380,37,0)</f>
        <v>45091</v>
      </c>
      <c r="I1281" s="20" t="s">
        <v>339</v>
      </c>
      <c r="J1281" s="35" t="s">
        <v>3490</v>
      </c>
      <c r="K1281" s="48">
        <v>0</v>
      </c>
      <c r="L1281" s="36">
        <v>0</v>
      </c>
      <c r="M1281" s="36"/>
      <c r="N1281" s="37">
        <v>32860000</v>
      </c>
      <c r="O1281" s="38">
        <v>0.11764705882352941</v>
      </c>
      <c r="P1281" s="22"/>
      <c r="Q1281" s="23"/>
      <c r="R1281" s="29"/>
    </row>
    <row r="1282" spans="1:18" ht="17.25" customHeight="1" x14ac:dyDescent="0.25">
      <c r="A1282" s="51">
        <v>1254</v>
      </c>
      <c r="B1282" s="17">
        <f>VLOOKUP(A1282,'[2]BASE 2022'!$E$5:$AX$1380,18,0)</f>
        <v>44901</v>
      </c>
      <c r="C1282" s="33">
        <f>VLOOKUP(A1282,'[2]BASE 2022'!$E$5:$AX$1380,28,0)</f>
        <v>44916</v>
      </c>
      <c r="D1282" s="26" t="str">
        <f>VLOOKUP(A1282,'[2]BASE 2022'!$E$5:$AX$1380,24,0)</f>
        <v>Prestación de Servicios</v>
      </c>
      <c r="E1282" s="19" t="s">
        <v>3339</v>
      </c>
      <c r="F1282" s="19" t="s">
        <v>3418</v>
      </c>
      <c r="G1282" s="34">
        <v>223300000</v>
      </c>
      <c r="H1282" s="18">
        <f>VLOOKUP(A1282,'[2]BASE 2022'!$E$5:$AX$1380,37,0)</f>
        <v>45036</v>
      </c>
      <c r="I1282" s="20" t="s">
        <v>339</v>
      </c>
      <c r="J1282" s="35" t="s">
        <v>3491</v>
      </c>
      <c r="K1282" s="48">
        <v>0</v>
      </c>
      <c r="L1282" s="36">
        <v>0</v>
      </c>
      <c r="M1282" s="36"/>
      <c r="N1282" s="37">
        <v>223300000</v>
      </c>
      <c r="O1282" s="38">
        <v>8.3333333333333329E-2</v>
      </c>
      <c r="P1282" s="22"/>
      <c r="Q1282" s="23"/>
      <c r="R1282" s="29"/>
    </row>
    <row r="1283" spans="1:18" ht="17.25" customHeight="1" x14ac:dyDescent="0.25">
      <c r="A1283" s="51">
        <v>1255</v>
      </c>
      <c r="B1283" s="17">
        <f>VLOOKUP(A1283,'[2]BASE 2022'!$E$5:$AX$1380,18,0)</f>
        <v>44902</v>
      </c>
      <c r="C1283" s="33">
        <f>VLOOKUP(A1283,'[2]BASE 2022'!$E$5:$AX$1380,28,0)</f>
        <v>44907</v>
      </c>
      <c r="D1283" s="26" t="str">
        <f>VLOOKUP(A1283,'[2]BASE 2022'!$E$5:$AX$1380,24,0)</f>
        <v>Prestación de Servicios Profesionales</v>
      </c>
      <c r="E1283" s="19" t="s">
        <v>3340</v>
      </c>
      <c r="F1283" s="19" t="s">
        <v>3419</v>
      </c>
      <c r="G1283" s="34">
        <v>26400000</v>
      </c>
      <c r="H1283" s="18">
        <f>VLOOKUP(A1283,'[2]BASE 2022'!$E$5:$AX$1380,37,0)</f>
        <v>45005</v>
      </c>
      <c r="I1283" s="20" t="s">
        <v>339</v>
      </c>
      <c r="J1283" s="35" t="s">
        <v>3492</v>
      </c>
      <c r="K1283" s="48">
        <v>0</v>
      </c>
      <c r="L1283" s="36">
        <v>0</v>
      </c>
      <c r="M1283" s="36"/>
      <c r="N1283" s="37">
        <v>26400000</v>
      </c>
      <c r="O1283" s="38">
        <v>0.19387755102040816</v>
      </c>
      <c r="P1283" s="22"/>
      <c r="Q1283" s="23"/>
      <c r="R1283" s="29"/>
    </row>
    <row r="1284" spans="1:18" ht="17.25" customHeight="1" x14ac:dyDescent="0.25">
      <c r="A1284" s="51">
        <v>1256</v>
      </c>
      <c r="B1284" s="17">
        <f>VLOOKUP(A1284,'[2]BASE 2022'!$E$5:$AX$1380,18,0)</f>
        <v>44908</v>
      </c>
      <c r="C1284" s="33">
        <f>VLOOKUP(A1284,'[2]BASE 2022'!$E$5:$AX$1380,28,0)</f>
        <v>44956</v>
      </c>
      <c r="D1284" s="26" t="str">
        <f>VLOOKUP(A1284,'[2]BASE 2022'!$E$5:$AX$1380,24,0)</f>
        <v>Interventoría</v>
      </c>
      <c r="E1284" s="19" t="s">
        <v>3341</v>
      </c>
      <c r="F1284" s="19" t="s">
        <v>3420</v>
      </c>
      <c r="G1284" s="34">
        <v>500000000</v>
      </c>
      <c r="H1284" s="18">
        <f>VLOOKUP(A1284,'[2]BASE 2022'!$E$5:$AX$1380,37,0)</f>
        <v>45198</v>
      </c>
      <c r="I1284" s="20" t="s">
        <v>339</v>
      </c>
      <c r="J1284" s="35" t="s">
        <v>3493</v>
      </c>
      <c r="K1284" s="48">
        <v>0</v>
      </c>
      <c r="L1284" s="36">
        <v>0</v>
      </c>
      <c r="M1284" s="36"/>
      <c r="N1284" s="37">
        <v>500000000</v>
      </c>
      <c r="O1284" s="38">
        <v>0</v>
      </c>
      <c r="P1284" s="22"/>
      <c r="Q1284" s="23"/>
      <c r="R1284" s="29"/>
    </row>
    <row r="1285" spans="1:18" ht="17.25" customHeight="1" x14ac:dyDescent="0.25">
      <c r="A1285" s="51">
        <v>1257</v>
      </c>
      <c r="B1285" s="17">
        <f>VLOOKUP(A1285,'[2]BASE 2022'!$E$5:$AX$1380,18,0)</f>
        <v>44907</v>
      </c>
      <c r="C1285" s="33">
        <f>VLOOKUP(A1285,'[2]BASE 2022'!$E$5:$AX$1380,28,0)</f>
        <v>44909</v>
      </c>
      <c r="D1285" s="26" t="str">
        <f>VLOOKUP(A1285,'[2]BASE 2022'!$E$5:$AX$1380,24,0)</f>
        <v>Prestación de Servicios Profesionales</v>
      </c>
      <c r="E1285" s="19" t="s">
        <v>414</v>
      </c>
      <c r="F1285" s="19" t="s">
        <v>3421</v>
      </c>
      <c r="G1285" s="34">
        <v>70380000</v>
      </c>
      <c r="H1285" s="18">
        <f>VLOOKUP(A1285,'[2]BASE 2022'!$E$5:$AX$1380,37,0)</f>
        <v>45059</v>
      </c>
      <c r="I1285" s="20" t="s">
        <v>339</v>
      </c>
      <c r="J1285" s="35" t="s">
        <v>3494</v>
      </c>
      <c r="K1285" s="48">
        <v>0</v>
      </c>
      <c r="L1285" s="36">
        <v>0</v>
      </c>
      <c r="M1285" s="36">
        <v>39780000</v>
      </c>
      <c r="N1285" s="37">
        <v>30600000</v>
      </c>
      <c r="O1285" s="38">
        <v>0.11333333333333333</v>
      </c>
      <c r="P1285" s="22"/>
      <c r="Q1285" s="23"/>
      <c r="R1285" s="29"/>
    </row>
    <row r="1286" spans="1:18" ht="17.25" customHeight="1" x14ac:dyDescent="0.25">
      <c r="A1286" s="51">
        <v>1258</v>
      </c>
      <c r="B1286" s="17">
        <f>VLOOKUP(A1286,'[2]BASE 2022'!$E$5:$AX$1380,18,0)</f>
        <v>44904</v>
      </c>
      <c r="C1286" s="33">
        <f>VLOOKUP(A1286,'[2]BASE 2022'!$E$5:$AX$1380,28,0)</f>
        <v>44909</v>
      </c>
      <c r="D1286" s="26" t="str">
        <f>VLOOKUP(A1286,'[2]BASE 2022'!$E$5:$AX$1380,24,0)</f>
        <v>Prestación de Servicios Profesionales</v>
      </c>
      <c r="E1286" s="19" t="s">
        <v>3342</v>
      </c>
      <c r="F1286" s="19" t="s">
        <v>3422</v>
      </c>
      <c r="G1286" s="34">
        <v>19200000</v>
      </c>
      <c r="H1286" s="18">
        <f>VLOOKUP(A1286,'[2]BASE 2022'!$E$5:$AX$1380,37,0)</f>
        <v>45025</v>
      </c>
      <c r="I1286" s="20" t="s">
        <v>339</v>
      </c>
      <c r="J1286" s="35" t="s">
        <v>3495</v>
      </c>
      <c r="K1286" s="48">
        <v>0</v>
      </c>
      <c r="L1286" s="36">
        <v>0</v>
      </c>
      <c r="M1286" s="36"/>
      <c r="N1286" s="37">
        <v>19200000</v>
      </c>
      <c r="O1286" s="38">
        <v>0.14655172413793102</v>
      </c>
      <c r="P1286" s="22"/>
      <c r="Q1286" s="23"/>
      <c r="R1286" s="29"/>
    </row>
    <row r="1287" spans="1:18" ht="17.25" customHeight="1" x14ac:dyDescent="0.25">
      <c r="A1287" s="51">
        <v>1259</v>
      </c>
      <c r="B1287" s="17">
        <f>VLOOKUP(A1287,'[2]BASE 2022'!$E$5:$AX$1380,18,0)</f>
        <v>44909</v>
      </c>
      <c r="C1287" s="33">
        <f>VLOOKUP(A1287,'[2]BASE 2022'!$E$5:$AX$1380,28,0)</f>
        <v>44923</v>
      </c>
      <c r="D1287" s="26" t="str">
        <f>VLOOKUP(A1287,'[2]BASE 2022'!$E$5:$AX$1380,24,0)</f>
        <v>Obra</v>
      </c>
      <c r="E1287" s="19" t="s">
        <v>3343</v>
      </c>
      <c r="F1287" s="19" t="s">
        <v>3423</v>
      </c>
      <c r="G1287" s="34">
        <v>10129774324</v>
      </c>
      <c r="H1287" s="18">
        <f>VLOOKUP(A1287,'[2]BASE 2022'!$E$5:$AX$1380,37,0)</f>
        <v>45196</v>
      </c>
      <c r="I1287" s="20" t="s">
        <v>339</v>
      </c>
      <c r="J1287" s="35" t="s">
        <v>3496</v>
      </c>
      <c r="K1287" s="48">
        <v>0</v>
      </c>
      <c r="L1287" s="36">
        <v>0</v>
      </c>
      <c r="M1287" s="36"/>
      <c r="N1287" s="37">
        <v>10129774324</v>
      </c>
      <c r="O1287" s="38">
        <v>1.098901098901099E-2</v>
      </c>
      <c r="P1287" s="22"/>
      <c r="Q1287" s="23"/>
      <c r="R1287" s="29"/>
    </row>
    <row r="1288" spans="1:18" ht="17.25" customHeight="1" x14ac:dyDescent="0.25">
      <c r="A1288" s="51">
        <v>1260</v>
      </c>
      <c r="B1288" s="17">
        <f>VLOOKUP(A1288,'[2]BASE 2022'!$E$5:$AX$1380,18,0)</f>
        <v>44909</v>
      </c>
      <c r="C1288" s="33">
        <f>VLOOKUP(A1288,'[2]BASE 2022'!$E$5:$AX$1380,28,0)</f>
        <v>44923</v>
      </c>
      <c r="D1288" s="26" t="str">
        <f>VLOOKUP(A1288,'[2]BASE 2022'!$E$5:$AX$1380,24,0)</f>
        <v>Interventoría</v>
      </c>
      <c r="E1288" s="19" t="s">
        <v>3344</v>
      </c>
      <c r="F1288" s="19" t="s">
        <v>3424</v>
      </c>
      <c r="G1288" s="34">
        <v>1555859401</v>
      </c>
      <c r="H1288" s="18">
        <f>VLOOKUP(A1288,'[2]BASE 2022'!$E$5:$AX$1380,37,0)</f>
        <v>45226</v>
      </c>
      <c r="I1288" s="20" t="s">
        <v>339</v>
      </c>
      <c r="J1288" s="35" t="s">
        <v>3497</v>
      </c>
      <c r="K1288" s="48">
        <v>0</v>
      </c>
      <c r="L1288" s="36">
        <v>0</v>
      </c>
      <c r="M1288" s="36"/>
      <c r="N1288" s="37">
        <v>1555859401</v>
      </c>
      <c r="O1288" s="38">
        <v>9.9009900990099011E-3</v>
      </c>
      <c r="P1288" s="22"/>
      <c r="Q1288" s="23"/>
      <c r="R1288" s="29"/>
    </row>
    <row r="1289" spans="1:18" ht="17.25" customHeight="1" x14ac:dyDescent="0.25">
      <c r="A1289" s="51">
        <v>1261</v>
      </c>
      <c r="B1289" s="17">
        <f>VLOOKUP(A1289,'[2]BASE 2022'!$E$5:$AX$1380,18,0)</f>
        <v>44908</v>
      </c>
      <c r="C1289" s="33">
        <f>VLOOKUP(A1289,'[2]BASE 2022'!$E$5:$AX$1380,28,0)</f>
        <v>44911</v>
      </c>
      <c r="D1289" s="26" t="str">
        <f>VLOOKUP(A1289,'[2]BASE 2022'!$E$5:$AX$1380,24,0)</f>
        <v>Prestación de Servicios Profesionales</v>
      </c>
      <c r="E1289" s="19" t="s">
        <v>3345</v>
      </c>
      <c r="F1289" s="19" t="s">
        <v>3425</v>
      </c>
      <c r="G1289" s="34">
        <v>19833333</v>
      </c>
      <c r="H1289" s="18">
        <f>VLOOKUP(A1289,'[2]BASE 2022'!$E$5:$AX$1380,37,0)</f>
        <v>44995</v>
      </c>
      <c r="I1289" s="20" t="s">
        <v>339</v>
      </c>
      <c r="J1289" s="35" t="s">
        <v>3498</v>
      </c>
      <c r="K1289" s="48">
        <v>0</v>
      </c>
      <c r="L1289" s="36">
        <v>0</v>
      </c>
      <c r="M1289" s="36"/>
      <c r="N1289" s="37">
        <v>19833333</v>
      </c>
      <c r="O1289" s="38">
        <v>0.17857142857142858</v>
      </c>
      <c r="P1289" s="22"/>
      <c r="Q1289" s="23"/>
      <c r="R1289" s="29"/>
    </row>
    <row r="1290" spans="1:18" ht="17.25" customHeight="1" x14ac:dyDescent="0.25">
      <c r="A1290" s="51">
        <v>1262</v>
      </c>
      <c r="B1290" s="17">
        <f>VLOOKUP(A1290,'[2]BASE 2022'!$E$5:$AX$1380,18,0)</f>
        <v>44917</v>
      </c>
      <c r="C1290" s="33">
        <f>VLOOKUP(A1290,'[2]BASE 2022'!$E$5:$AX$1380,28,0)</f>
        <v>44922</v>
      </c>
      <c r="D1290" s="26" t="str">
        <f>VLOOKUP(A1290,'[2]BASE 2022'!$E$5:$AX$1380,24,0)</f>
        <v>Prestación de Servicios Profesionales</v>
      </c>
      <c r="E1290" s="19" t="s">
        <v>3346</v>
      </c>
      <c r="F1290" s="19" t="s">
        <v>3426</v>
      </c>
      <c r="G1290" s="34">
        <v>41350000</v>
      </c>
      <c r="H1290" s="18">
        <f>VLOOKUP(A1290,'[2]BASE 2022'!$E$5:$AX$1380,37,0)</f>
        <v>45072</v>
      </c>
      <c r="I1290" s="20" t="s">
        <v>339</v>
      </c>
      <c r="J1290" s="35" t="s">
        <v>3499</v>
      </c>
      <c r="K1290" s="48">
        <v>0</v>
      </c>
      <c r="L1290" s="36">
        <v>0</v>
      </c>
      <c r="M1290" s="36"/>
      <c r="N1290" s="37">
        <v>41350000</v>
      </c>
      <c r="O1290" s="38">
        <v>2.6666666666666668E-2</v>
      </c>
      <c r="P1290" s="22"/>
      <c r="Q1290" s="23"/>
      <c r="R1290" s="29"/>
    </row>
    <row r="1291" spans="1:18" ht="17.25" customHeight="1" x14ac:dyDescent="0.25">
      <c r="A1291" s="51">
        <v>1263</v>
      </c>
      <c r="B1291" s="17">
        <f>VLOOKUP(A1291,'[2]BASE 2022'!$E$5:$AX$1380,18,0)</f>
        <v>44909</v>
      </c>
      <c r="C1291" s="33">
        <f>VLOOKUP(A1291,'[2]BASE 2022'!$E$5:$AX$1380,28,0)</f>
        <v>44911</v>
      </c>
      <c r="D1291" s="26" t="str">
        <f>VLOOKUP(A1291,'[2]BASE 2022'!$E$5:$AX$1380,24,0)</f>
        <v>Prestación de Servicios Profesionales</v>
      </c>
      <c r="E1291" s="19" t="s">
        <v>3347</v>
      </c>
      <c r="F1291" s="19" t="s">
        <v>3427</v>
      </c>
      <c r="G1291" s="34">
        <v>26615200</v>
      </c>
      <c r="H1291" s="18">
        <f>VLOOKUP(A1291,'[2]BASE 2022'!$E$5:$AX$1380,37,0)</f>
        <v>45063</v>
      </c>
      <c r="I1291" s="20" t="s">
        <v>339</v>
      </c>
      <c r="J1291" s="35" t="s">
        <v>3500</v>
      </c>
      <c r="K1291" s="48">
        <v>0</v>
      </c>
      <c r="L1291" s="36">
        <v>0</v>
      </c>
      <c r="M1291" s="36"/>
      <c r="N1291" s="37">
        <v>26615200</v>
      </c>
      <c r="O1291" s="38">
        <v>9.8684210526315791E-2</v>
      </c>
      <c r="P1291" s="22"/>
      <c r="Q1291" s="23"/>
      <c r="R1291" s="29"/>
    </row>
    <row r="1292" spans="1:18" ht="17.25" customHeight="1" x14ac:dyDescent="0.25">
      <c r="A1292" s="51">
        <v>1264</v>
      </c>
      <c r="B1292" s="17">
        <f>VLOOKUP(A1292,'[2]BASE 2022'!$E$5:$AX$1380,18,0)</f>
        <v>44916</v>
      </c>
      <c r="C1292" s="33">
        <f>VLOOKUP(A1292,'[2]BASE 2022'!$E$5:$AX$1380,28,0)</f>
        <v>44918</v>
      </c>
      <c r="D1292" s="26" t="str">
        <f>VLOOKUP(A1292,'[2]BASE 2022'!$E$5:$AX$1380,24,0)</f>
        <v>Prestación de Servicios Profesionales</v>
      </c>
      <c r="E1292" s="19" t="s">
        <v>3348</v>
      </c>
      <c r="F1292" s="19" t="s">
        <v>3428</v>
      </c>
      <c r="G1292" s="34">
        <v>26265000</v>
      </c>
      <c r="H1292" s="18">
        <f>VLOOKUP(A1292,'[2]BASE 2022'!$E$5:$AX$1380,37,0)</f>
        <v>45068</v>
      </c>
      <c r="I1292" s="20" t="s">
        <v>339</v>
      </c>
      <c r="J1292" s="35" t="s">
        <v>3501</v>
      </c>
      <c r="K1292" s="48">
        <v>0</v>
      </c>
      <c r="L1292" s="36">
        <v>0</v>
      </c>
      <c r="M1292" s="36"/>
      <c r="N1292" s="37">
        <v>26265000</v>
      </c>
      <c r="O1292" s="38">
        <v>5.3333333333333337E-2</v>
      </c>
      <c r="P1292" s="22"/>
      <c r="Q1292" s="23"/>
      <c r="R1292" s="29"/>
    </row>
    <row r="1293" spans="1:18" ht="17.25" customHeight="1" x14ac:dyDescent="0.25">
      <c r="A1293" s="51">
        <v>1265</v>
      </c>
      <c r="B1293" s="17">
        <f>VLOOKUP(A1293,'[2]BASE 2022'!$E$5:$AX$1380,18,0)</f>
        <v>44914</v>
      </c>
      <c r="C1293" s="33">
        <f>VLOOKUP(A1293,'[2]BASE 2022'!$E$5:$AX$1380,28,0)</f>
        <v>44921</v>
      </c>
      <c r="D1293" s="26" t="str">
        <f>VLOOKUP(A1293,'[2]BASE 2022'!$E$5:$AX$1380,24,0)</f>
        <v>Prestación de Servicios  de Apoyo a la Gestión</v>
      </c>
      <c r="E1293" s="19" t="s">
        <v>3349</v>
      </c>
      <c r="F1293" s="19" t="s">
        <v>3135</v>
      </c>
      <c r="G1293" s="34">
        <v>16602000</v>
      </c>
      <c r="H1293" s="18">
        <f>VLOOKUP(A1293,'[2]BASE 2022'!$E$5:$AX$1380,37,0)</f>
        <v>45102</v>
      </c>
      <c r="I1293" s="20" t="s">
        <v>339</v>
      </c>
      <c r="J1293" s="35" t="s">
        <v>3502</v>
      </c>
      <c r="K1293" s="48">
        <v>0</v>
      </c>
      <c r="L1293" s="36">
        <v>0</v>
      </c>
      <c r="M1293" s="36"/>
      <c r="N1293" s="37">
        <v>16602000</v>
      </c>
      <c r="O1293" s="38">
        <v>2.7624309392265192E-2</v>
      </c>
      <c r="P1293" s="22"/>
      <c r="Q1293" s="23"/>
      <c r="R1293" s="29"/>
    </row>
    <row r="1294" spans="1:18" ht="17.25" customHeight="1" x14ac:dyDescent="0.25">
      <c r="A1294" s="51">
        <v>1266</v>
      </c>
      <c r="B1294" s="17">
        <f>VLOOKUP(A1294,'[2]BASE 2022'!$E$5:$AX$1380,18,0)</f>
        <v>44916</v>
      </c>
      <c r="C1294" s="33">
        <f>VLOOKUP(A1294,'[2]BASE 2022'!$E$5:$AX$1380,28,0)</f>
        <v>44918</v>
      </c>
      <c r="D1294" s="26" t="str">
        <f>VLOOKUP(A1294,'[2]BASE 2022'!$E$5:$AX$1380,24,0)</f>
        <v>Prestación de Servicios Profesionales</v>
      </c>
      <c r="E1294" s="19" t="s">
        <v>2888</v>
      </c>
      <c r="F1294" s="19" t="s">
        <v>3429</v>
      </c>
      <c r="G1294" s="34">
        <v>28500000</v>
      </c>
      <c r="H1294" s="18">
        <f>VLOOKUP(A1294,'[2]BASE 2022'!$E$5:$AX$1380,37,0)</f>
        <v>45012</v>
      </c>
      <c r="I1294" s="20" t="s">
        <v>339</v>
      </c>
      <c r="J1294" s="35" t="s">
        <v>3503</v>
      </c>
      <c r="K1294" s="48">
        <v>0</v>
      </c>
      <c r="L1294" s="36">
        <v>0</v>
      </c>
      <c r="M1294" s="36"/>
      <c r="N1294" s="37">
        <v>28500000</v>
      </c>
      <c r="O1294" s="38">
        <v>8.5106382978723402E-2</v>
      </c>
      <c r="P1294" s="22"/>
      <c r="Q1294" s="23"/>
      <c r="R1294" s="29"/>
    </row>
    <row r="1295" spans="1:18" ht="17.25" customHeight="1" x14ac:dyDescent="0.25">
      <c r="A1295" s="51">
        <v>1267</v>
      </c>
      <c r="B1295" s="17">
        <f>VLOOKUP(A1295,'[2]BASE 2022'!$E$5:$AX$1380,18,0)</f>
        <v>44910</v>
      </c>
      <c r="C1295" s="33">
        <f>VLOOKUP(A1295,'[2]BASE 2022'!$E$5:$AX$1380,28,0)</f>
        <v>44916</v>
      </c>
      <c r="D1295" s="26" t="str">
        <f>VLOOKUP(A1295,'[2]BASE 2022'!$E$5:$AX$1380,24,0)</f>
        <v>Prestación de Servicios Profesionales</v>
      </c>
      <c r="E1295" s="19" t="s">
        <v>3350</v>
      </c>
      <c r="F1295" s="19" t="s">
        <v>3430</v>
      </c>
      <c r="G1295" s="34">
        <v>15656000</v>
      </c>
      <c r="H1295" s="18">
        <f>VLOOKUP(A1295,'[2]BASE 2022'!$E$5:$AX$1380,37,0)</f>
        <v>44991</v>
      </c>
      <c r="I1295" s="20" t="s">
        <v>339</v>
      </c>
      <c r="J1295" s="35" t="s">
        <v>3504</v>
      </c>
      <c r="K1295" s="48">
        <v>0</v>
      </c>
      <c r="L1295" s="36">
        <v>0</v>
      </c>
      <c r="M1295" s="36"/>
      <c r="N1295" s="37">
        <v>15656000</v>
      </c>
      <c r="O1295" s="38">
        <v>0.13333333333333333</v>
      </c>
      <c r="P1295" s="22"/>
      <c r="Q1295" s="23"/>
      <c r="R1295" s="29"/>
    </row>
    <row r="1296" spans="1:18" ht="17.25" customHeight="1" x14ac:dyDescent="0.25">
      <c r="A1296" s="51">
        <v>1268</v>
      </c>
      <c r="B1296" s="17">
        <f>VLOOKUP(A1296,'[2]BASE 2022'!$E$5:$AX$1380,18,0)</f>
        <v>44908</v>
      </c>
      <c r="C1296" s="33">
        <f>VLOOKUP(A1296,'[2]BASE 2022'!$E$5:$AX$1380,28,0)</f>
        <v>44909</v>
      </c>
      <c r="D1296" s="26" t="str">
        <f>VLOOKUP(A1296,'[2]BASE 2022'!$E$5:$AX$1380,24,0)</f>
        <v>Prestación de Servicios Profesionales</v>
      </c>
      <c r="E1296" s="19" t="s">
        <v>1323</v>
      </c>
      <c r="F1296" s="19" t="s">
        <v>3431</v>
      </c>
      <c r="G1296" s="34">
        <v>46350000</v>
      </c>
      <c r="H1296" s="18">
        <f>VLOOKUP(A1296,'[2]BASE 2022'!$E$5:$AX$1380,37,0)</f>
        <v>45090</v>
      </c>
      <c r="I1296" s="20" t="s">
        <v>339</v>
      </c>
      <c r="J1296" s="35" t="s">
        <v>3505</v>
      </c>
      <c r="K1296" s="48">
        <v>0</v>
      </c>
      <c r="L1296" s="36">
        <v>0</v>
      </c>
      <c r="M1296" s="36"/>
      <c r="N1296" s="37">
        <v>46350000</v>
      </c>
      <c r="O1296" s="38">
        <v>9.3922651933701654E-2</v>
      </c>
      <c r="P1296" s="22"/>
      <c r="Q1296" s="23"/>
      <c r="R1296" s="29"/>
    </row>
    <row r="1297" spans="1:18" ht="17.25" customHeight="1" x14ac:dyDescent="0.25">
      <c r="A1297" s="51">
        <v>1269</v>
      </c>
      <c r="B1297" s="17">
        <f>VLOOKUP(A1297,'[2]BASE 2022'!$E$5:$AX$1380,18,0)</f>
        <v>44909</v>
      </c>
      <c r="C1297" s="33">
        <f>VLOOKUP(A1297,'[2]BASE 2022'!$E$5:$AX$1380,28,0)</f>
        <v>44915</v>
      </c>
      <c r="D1297" s="26" t="str">
        <f>VLOOKUP(A1297,'[2]BASE 2022'!$E$5:$AX$1380,24,0)</f>
        <v>Prestación de Servicios  de Apoyo a la Gestión</v>
      </c>
      <c r="E1297" s="19" t="s">
        <v>3351</v>
      </c>
      <c r="F1297" s="19" t="s">
        <v>3432</v>
      </c>
      <c r="G1297" s="34">
        <v>31850000</v>
      </c>
      <c r="H1297" s="18">
        <f>VLOOKUP(A1297,'[2]BASE 2022'!$E$5:$AX$1380,37,0)</f>
        <v>45065</v>
      </c>
      <c r="I1297" s="20" t="s">
        <v>339</v>
      </c>
      <c r="J1297" s="35" t="s">
        <v>3506</v>
      </c>
      <c r="K1297" s="48">
        <v>0</v>
      </c>
      <c r="L1297" s="36">
        <v>0</v>
      </c>
      <c r="M1297" s="36">
        <v>14350000</v>
      </c>
      <c r="N1297" s="37">
        <v>17500000</v>
      </c>
      <c r="O1297" s="38">
        <v>7.3333333333333334E-2</v>
      </c>
      <c r="P1297" s="22"/>
      <c r="Q1297" s="23"/>
      <c r="R1297" s="29"/>
    </row>
    <row r="1298" spans="1:18" ht="17.25" customHeight="1" x14ac:dyDescent="0.25">
      <c r="A1298" s="51">
        <v>1270</v>
      </c>
      <c r="B1298" s="17">
        <f>VLOOKUP(A1298,'[2]BASE 2022'!$E$5:$AX$1380,18,0)</f>
        <v>44909</v>
      </c>
      <c r="C1298" s="33">
        <f>VLOOKUP(A1298,'[2]BASE 2022'!$E$5:$AX$1380,28,0)</f>
        <v>44923</v>
      </c>
      <c r="D1298" s="26" t="str">
        <f>VLOOKUP(A1298,'[2]BASE 2022'!$E$5:$AX$1380,24,0)</f>
        <v>Obra</v>
      </c>
      <c r="E1298" s="19" t="s">
        <v>3352</v>
      </c>
      <c r="F1298" s="19" t="s">
        <v>3433</v>
      </c>
      <c r="G1298" s="34">
        <v>8491054570</v>
      </c>
      <c r="H1298" s="18">
        <f>VLOOKUP(A1298,'[2]BASE 2022'!$E$5:$AX$1380,37,0)</f>
        <v>45196</v>
      </c>
      <c r="I1298" s="20" t="s">
        <v>339</v>
      </c>
      <c r="J1298" s="35" t="s">
        <v>3496</v>
      </c>
      <c r="K1298" s="48">
        <v>0</v>
      </c>
      <c r="L1298" s="36">
        <v>0</v>
      </c>
      <c r="M1298" s="36"/>
      <c r="N1298" s="37">
        <v>8491054570</v>
      </c>
      <c r="O1298" s="38">
        <v>1.098901098901099E-2</v>
      </c>
      <c r="P1298" s="22"/>
      <c r="Q1298" s="23"/>
      <c r="R1298" s="29"/>
    </row>
    <row r="1299" spans="1:18" ht="17.25" customHeight="1" x14ac:dyDescent="0.25">
      <c r="A1299" s="51">
        <v>1271</v>
      </c>
      <c r="B1299" s="17">
        <f>VLOOKUP(A1299,'[2]BASE 2022'!$E$5:$AX$1380,18,0)</f>
        <v>44909</v>
      </c>
      <c r="C1299" s="33">
        <f>VLOOKUP(A1299,'[2]BASE 2022'!$E$5:$AX$1380,28,0)</f>
        <v>44909</v>
      </c>
      <c r="D1299" s="26" t="str">
        <f>VLOOKUP(A1299,'[2]BASE 2022'!$E$5:$AX$1380,24,0)</f>
        <v>Acuerdo de Cooperación</v>
      </c>
      <c r="E1299" s="19" t="s">
        <v>3353</v>
      </c>
      <c r="F1299" s="19" t="s">
        <v>3434</v>
      </c>
      <c r="G1299" s="34">
        <v>1440900000</v>
      </c>
      <c r="H1299" s="18">
        <f>VLOOKUP(A1299,'[2]BASE 2022'!$E$5:$AX$1380,37,0)</f>
        <v>45243</v>
      </c>
      <c r="I1299" s="20" t="s">
        <v>339</v>
      </c>
      <c r="J1299" s="35" t="s">
        <v>3507</v>
      </c>
      <c r="K1299" s="48">
        <v>0</v>
      </c>
      <c r="L1299" s="36">
        <v>0</v>
      </c>
      <c r="M1299" s="36"/>
      <c r="N1299" s="37">
        <v>1440900000</v>
      </c>
      <c r="O1299" s="38">
        <v>5.089820359281437E-2</v>
      </c>
      <c r="P1299" s="22"/>
      <c r="Q1299" s="23"/>
      <c r="R1299" s="29"/>
    </row>
    <row r="1300" spans="1:18" ht="17.25" customHeight="1" x14ac:dyDescent="0.25">
      <c r="A1300" s="51">
        <v>1272</v>
      </c>
      <c r="B1300" s="17">
        <f>VLOOKUP(A1300,'[2]BASE 2022'!$E$5:$AX$1380,18,0)</f>
        <v>44911</v>
      </c>
      <c r="C1300" s="33">
        <f>VLOOKUP(A1300,'[2]BASE 2022'!$E$5:$AX$1380,28,0)</f>
        <v>44916</v>
      </c>
      <c r="D1300" s="26" t="str">
        <f>VLOOKUP(A1300,'[2]BASE 2022'!$E$5:$AX$1380,24,0)</f>
        <v>Prestación de Servicios</v>
      </c>
      <c r="E1300" s="19" t="s">
        <v>3354</v>
      </c>
      <c r="F1300" s="19" t="s">
        <v>3435</v>
      </c>
      <c r="G1300" s="34">
        <v>31356500</v>
      </c>
      <c r="H1300" s="18">
        <f>VLOOKUP(A1300,'[2]BASE 2022'!$E$5:$AX$1380,37,0)</f>
        <v>44946</v>
      </c>
      <c r="I1300" s="20" t="s">
        <v>339</v>
      </c>
      <c r="J1300" s="35" t="s">
        <v>3508</v>
      </c>
      <c r="K1300" s="48">
        <v>0</v>
      </c>
      <c r="L1300" s="36">
        <v>0</v>
      </c>
      <c r="M1300" s="36"/>
      <c r="N1300" s="37">
        <v>31356500</v>
      </c>
      <c r="O1300" s="38">
        <v>0.33333333333333331</v>
      </c>
      <c r="P1300" s="22"/>
      <c r="Q1300" s="23"/>
      <c r="R1300" s="29"/>
    </row>
    <row r="1301" spans="1:18" ht="17.25" customHeight="1" x14ac:dyDescent="0.25">
      <c r="A1301" s="51">
        <v>1273</v>
      </c>
      <c r="B1301" s="17">
        <f>VLOOKUP(A1301,'[2]BASE 2022'!$E$5:$AX$1380,18,0)</f>
        <v>44911</v>
      </c>
      <c r="C1301" s="33">
        <f>VLOOKUP(A1301,'[2]BASE 2022'!$E$5:$AX$1380,28,0)</f>
        <v>44915</v>
      </c>
      <c r="D1301" s="26" t="str">
        <f>VLOOKUP(A1301,'[2]BASE 2022'!$E$5:$AX$1380,24,0)</f>
        <v>Prestación de Servicios Profesionales</v>
      </c>
      <c r="E1301" s="19" t="s">
        <v>3355</v>
      </c>
      <c r="F1301" s="19" t="s">
        <v>3436</v>
      </c>
      <c r="G1301" s="34">
        <v>7243333</v>
      </c>
      <c r="H1301" s="18">
        <f>VLOOKUP(A1301,'[2]BASE 2022'!$E$5:$AX$1380,37,0)</f>
        <v>44956</v>
      </c>
      <c r="I1301" s="20" t="s">
        <v>339</v>
      </c>
      <c r="J1301" s="35" t="s">
        <v>3509</v>
      </c>
      <c r="K1301" s="48">
        <v>0</v>
      </c>
      <c r="L1301" s="36">
        <v>0</v>
      </c>
      <c r="M1301" s="36"/>
      <c r="N1301" s="37">
        <v>7243333</v>
      </c>
      <c r="O1301" s="38">
        <v>0.26829268292682928</v>
      </c>
      <c r="P1301" s="22"/>
      <c r="Q1301" s="23"/>
      <c r="R1301" s="29"/>
    </row>
    <row r="1302" spans="1:18" ht="17.25" customHeight="1" x14ac:dyDescent="0.25">
      <c r="A1302" s="51">
        <v>1274</v>
      </c>
      <c r="B1302" s="17">
        <f>VLOOKUP(A1302,'[2]BASE 2022'!$E$5:$AX$1380,18,0)</f>
        <v>44910</v>
      </c>
      <c r="C1302" s="33">
        <f>VLOOKUP(A1302,'[2]BASE 2022'!$E$5:$AX$1380,28,0)</f>
        <v>44915</v>
      </c>
      <c r="D1302" s="26" t="str">
        <f>VLOOKUP(A1302,'[2]BASE 2022'!$E$5:$AX$1380,24,0)</f>
        <v>Prestación de Servicios Profesionales</v>
      </c>
      <c r="E1302" s="19" t="s">
        <v>3356</v>
      </c>
      <c r="F1302" s="19" t="s">
        <v>3437</v>
      </c>
      <c r="G1302" s="34">
        <v>22200000</v>
      </c>
      <c r="H1302" s="18">
        <f>VLOOKUP(A1302,'[2]BASE 2022'!$E$5:$AX$1380,37,0)</f>
        <v>45004</v>
      </c>
      <c r="I1302" s="20" t="s">
        <v>2399</v>
      </c>
      <c r="J1302" s="35" t="s">
        <v>3510</v>
      </c>
      <c r="K1302" s="48">
        <v>0</v>
      </c>
      <c r="L1302" s="36">
        <v>0</v>
      </c>
      <c r="M1302" s="36"/>
      <c r="N1302" s="37">
        <v>22200000</v>
      </c>
      <c r="O1302" s="38">
        <v>0.12359550561797752</v>
      </c>
      <c r="P1302" s="22"/>
      <c r="Q1302" s="23"/>
      <c r="R1302" s="29"/>
    </row>
    <row r="1303" spans="1:18" ht="17.25" customHeight="1" x14ac:dyDescent="0.25">
      <c r="A1303" s="51">
        <v>84554</v>
      </c>
      <c r="B1303" s="17">
        <f>VLOOKUP(A1303,'[2]BASE 2022'!$E$5:$AX$1380,18,0)</f>
        <v>44587</v>
      </c>
      <c r="C1303" s="33">
        <f>VLOOKUP(A1303,'[2]BASE 2022'!$E$5:$AX$1380,28,0)</f>
        <v>44593</v>
      </c>
      <c r="D1303" s="26" t="str">
        <f>VLOOKUP(A1303,'[2]BASE 2022'!$E$5:$AX$1380,24,0)</f>
        <v>Compra-Venta</v>
      </c>
      <c r="E1303" s="19" t="s">
        <v>546</v>
      </c>
      <c r="F1303" s="19" t="s">
        <v>1221</v>
      </c>
      <c r="G1303" s="34">
        <v>670694614</v>
      </c>
      <c r="H1303" s="18">
        <f>VLOOKUP(A1303,'[2]BASE 2022'!$E$5:$AX$1380,37,0)</f>
        <v>44804</v>
      </c>
      <c r="I1303" s="20" t="s">
        <v>339</v>
      </c>
      <c r="J1303" s="35" t="s">
        <v>2264</v>
      </c>
      <c r="K1303" s="48">
        <v>1</v>
      </c>
      <c r="L1303" s="36">
        <v>75015758</v>
      </c>
      <c r="M1303" s="36"/>
      <c r="N1303" s="37">
        <v>745710372</v>
      </c>
      <c r="O1303" s="38">
        <v>1</v>
      </c>
      <c r="P1303" s="22"/>
      <c r="Q1303" s="23"/>
      <c r="R1303" s="29"/>
    </row>
    <row r="1304" spans="1:18" ht="17.25" customHeight="1" x14ac:dyDescent="0.25">
      <c r="A1304" s="51">
        <v>84554</v>
      </c>
      <c r="B1304" s="17">
        <f>VLOOKUP(A1304,'[2]BASE 2022'!$E$5:$AX$1380,18,0)</f>
        <v>44587</v>
      </c>
      <c r="C1304" s="33">
        <f>VLOOKUP(A1304,'[2]BASE 2022'!$E$5:$AX$1380,28,0)</f>
        <v>44593</v>
      </c>
      <c r="D1304" s="26" t="str">
        <f>VLOOKUP(A1304,'[2]BASE 2022'!$E$5:$AX$1380,24,0)</f>
        <v>Compra-Venta</v>
      </c>
      <c r="E1304" s="19" t="s">
        <v>546</v>
      </c>
      <c r="F1304" s="19" t="s">
        <v>1221</v>
      </c>
      <c r="G1304" s="34">
        <v>74904137</v>
      </c>
      <c r="H1304" s="18">
        <f>VLOOKUP(A1304,'[2]BASE 2022'!$E$5:$AX$1380,37,0)</f>
        <v>44804</v>
      </c>
      <c r="I1304" s="20" t="s">
        <v>340</v>
      </c>
      <c r="J1304" s="35" t="s">
        <v>2264</v>
      </c>
      <c r="K1304" s="48">
        <v>0</v>
      </c>
      <c r="L1304" s="36">
        <v>0</v>
      </c>
      <c r="M1304" s="36"/>
      <c r="N1304" s="37">
        <v>74904137</v>
      </c>
      <c r="O1304" s="38">
        <v>1</v>
      </c>
      <c r="P1304" s="22"/>
      <c r="Q1304" s="23"/>
      <c r="R1304" s="29"/>
    </row>
    <row r="1305" spans="1:18" ht="17.25" customHeight="1" x14ac:dyDescent="0.25">
      <c r="A1305" s="51">
        <v>84557</v>
      </c>
      <c r="B1305" s="17">
        <f>VLOOKUP(A1305,'[2]BASE 2022'!$E$5:$AX$1380,18,0)</f>
        <v>44587</v>
      </c>
      <c r="C1305" s="33">
        <f>VLOOKUP(A1305,'[2]BASE 2022'!$E$5:$AX$1380,28,0)</f>
        <v>44594</v>
      </c>
      <c r="D1305" s="26" t="str">
        <f>VLOOKUP(A1305,'[2]BASE 2022'!$E$5:$AX$1380,24,0)</f>
        <v>Compra-Venta</v>
      </c>
      <c r="E1305" s="19" t="s">
        <v>2425</v>
      </c>
      <c r="F1305" s="19" t="s">
        <v>1220</v>
      </c>
      <c r="G1305" s="34">
        <v>180084341</v>
      </c>
      <c r="H1305" s="18">
        <f>VLOOKUP(A1305,'[2]BASE 2022'!$E$5:$AX$1380,37,0)</f>
        <v>44743</v>
      </c>
      <c r="I1305" s="20" t="s">
        <v>339</v>
      </c>
      <c r="J1305" s="35" t="s">
        <v>2263</v>
      </c>
      <c r="K1305" s="48">
        <v>0</v>
      </c>
      <c r="L1305" s="36">
        <v>0</v>
      </c>
      <c r="M1305" s="36"/>
      <c r="N1305" s="37">
        <v>180084341</v>
      </c>
      <c r="O1305" s="38">
        <v>1</v>
      </c>
      <c r="P1305" s="22"/>
      <c r="Q1305" s="23"/>
      <c r="R1305" s="29"/>
    </row>
    <row r="1306" spans="1:18" ht="17.25" customHeight="1" x14ac:dyDescent="0.25">
      <c r="A1306" s="51">
        <v>84613</v>
      </c>
      <c r="B1306" s="17">
        <f>VLOOKUP(A1306,'[2]BASE 2022'!$E$5:$AX$1380,18,0)</f>
        <v>44588</v>
      </c>
      <c r="C1306" s="33">
        <f>VLOOKUP(A1306,'[2]BASE 2022'!$E$5:$AX$1380,28,0)</f>
        <v>44594</v>
      </c>
      <c r="D1306" s="26" t="str">
        <f>VLOOKUP(A1306,'[2]BASE 2022'!$E$5:$AX$1380,24,0)</f>
        <v>Prestación de Servicios</v>
      </c>
      <c r="E1306" s="19" t="s">
        <v>330</v>
      </c>
      <c r="F1306" s="19" t="s">
        <v>1223</v>
      </c>
      <c r="G1306" s="34">
        <v>38984400</v>
      </c>
      <c r="H1306" s="18">
        <f>VLOOKUP(A1306,'[2]BASE 2022'!$E$5:$AX$1380,37,0)</f>
        <v>45047</v>
      </c>
      <c r="I1306" s="20" t="s">
        <v>340</v>
      </c>
      <c r="J1306" s="35" t="s">
        <v>2266</v>
      </c>
      <c r="K1306" s="48">
        <v>0</v>
      </c>
      <c r="L1306" s="36">
        <v>0</v>
      </c>
      <c r="M1306" s="36"/>
      <c r="N1306" s="37">
        <v>38984400</v>
      </c>
      <c r="O1306" s="38">
        <v>0.73289183222958054</v>
      </c>
      <c r="P1306" s="22"/>
      <c r="Q1306" s="23"/>
      <c r="R1306" s="29"/>
    </row>
    <row r="1307" spans="1:18" ht="17.25" customHeight="1" x14ac:dyDescent="0.25">
      <c r="A1307" s="51">
        <v>84618</v>
      </c>
      <c r="B1307" s="17">
        <f>VLOOKUP(A1307,'[2]BASE 2022'!$E$5:$AX$1380,18,0)</f>
        <v>44588</v>
      </c>
      <c r="C1307" s="33">
        <f>VLOOKUP(A1307,'[2]BASE 2022'!$E$5:$AX$1380,28,0)</f>
        <v>44599</v>
      </c>
      <c r="D1307" s="26" t="str">
        <f>VLOOKUP(A1307,'[2]BASE 2022'!$E$5:$AX$1380,24,0)</f>
        <v>Prestación de Servicios</v>
      </c>
      <c r="E1307" s="19" t="s">
        <v>2338</v>
      </c>
      <c r="F1307" s="19" t="s">
        <v>1222</v>
      </c>
      <c r="G1307" s="34">
        <v>60690000</v>
      </c>
      <c r="H1307" s="18">
        <f>VLOOKUP(A1307,'[2]BASE 2022'!$E$5:$AX$1380,37,0)</f>
        <v>45026</v>
      </c>
      <c r="I1307" s="20" t="s">
        <v>340</v>
      </c>
      <c r="J1307" s="35" t="s">
        <v>2265</v>
      </c>
      <c r="K1307" s="48">
        <v>1</v>
      </c>
      <c r="L1307" s="36">
        <v>30341430</v>
      </c>
      <c r="M1307" s="36"/>
      <c r="N1307" s="37">
        <v>91031430</v>
      </c>
      <c r="O1307" s="38">
        <v>0.76580796252927397</v>
      </c>
      <c r="P1307" s="22"/>
      <c r="Q1307" s="23"/>
      <c r="R1307" s="29"/>
    </row>
    <row r="1308" spans="1:18" ht="17.25" customHeight="1" x14ac:dyDescent="0.25">
      <c r="A1308" s="51">
        <v>84730</v>
      </c>
      <c r="B1308" s="17">
        <f>VLOOKUP(A1308,'[2]BASE 2022'!$E$5:$AX$1380,18,0)</f>
        <v>44592</v>
      </c>
      <c r="C1308" s="33">
        <f>VLOOKUP(A1308,'[2]BASE 2022'!$E$5:$AX$1380,28,0)</f>
        <v>44594</v>
      </c>
      <c r="D1308" s="26" t="str">
        <f>VLOOKUP(A1308,'[2]BASE 2022'!$E$5:$AX$1380,24,0)</f>
        <v>Prestación de Servicios</v>
      </c>
      <c r="E1308" s="19" t="s">
        <v>2426</v>
      </c>
      <c r="F1308" s="19" t="s">
        <v>2300</v>
      </c>
      <c r="G1308" s="34">
        <v>958649740</v>
      </c>
      <c r="H1308" s="18">
        <f>VLOOKUP(A1308,'[2]BASE 2022'!$E$5:$AX$1380,37,0)</f>
        <v>44927</v>
      </c>
      <c r="I1308" s="20" t="s">
        <v>339</v>
      </c>
      <c r="J1308" s="35" t="s">
        <v>2301</v>
      </c>
      <c r="K1308" s="48">
        <v>1</v>
      </c>
      <c r="L1308" s="36">
        <v>479324662</v>
      </c>
      <c r="M1308" s="36"/>
      <c r="N1308" s="37">
        <v>1437974402</v>
      </c>
      <c r="O1308" s="38">
        <v>0.99699699699699695</v>
      </c>
      <c r="P1308" s="22"/>
      <c r="Q1308" s="23"/>
      <c r="R1308" s="29"/>
    </row>
    <row r="1309" spans="1:18" ht="17.25" customHeight="1" x14ac:dyDescent="0.25">
      <c r="A1309" s="51">
        <v>85626</v>
      </c>
      <c r="B1309" s="17">
        <f>VLOOKUP(A1309,'[2]BASE 2022'!$E$5:$AX$1380,18,0)</f>
        <v>44614</v>
      </c>
      <c r="C1309" s="33">
        <f>VLOOKUP(A1309,'[2]BASE 2022'!$E$5:$AX$1380,28,0)</f>
        <v>44614</v>
      </c>
      <c r="D1309" s="26" t="str">
        <f>VLOOKUP(A1309,'[2]BASE 2022'!$E$5:$AX$1380,24,0)</f>
        <v>Prestación de Servicios</v>
      </c>
      <c r="E1309" s="19" t="s">
        <v>2298</v>
      </c>
      <c r="F1309" s="19" t="s">
        <v>2299</v>
      </c>
      <c r="G1309" s="34">
        <v>290000000</v>
      </c>
      <c r="H1309" s="18">
        <f>VLOOKUP(A1309,'[2]BASE 2022'!$E$5:$AX$1380,37,0)</f>
        <v>45000</v>
      </c>
      <c r="I1309" s="20" t="s">
        <v>340</v>
      </c>
      <c r="J1309" s="35" t="s">
        <v>2302</v>
      </c>
      <c r="K1309" s="48">
        <v>1</v>
      </c>
      <c r="L1309" s="36">
        <v>145000000</v>
      </c>
      <c r="M1309" s="36"/>
      <c r="N1309" s="37">
        <v>435000000</v>
      </c>
      <c r="O1309" s="38">
        <v>0.80829015544041449</v>
      </c>
      <c r="P1309" s="22"/>
      <c r="Q1309" s="23"/>
      <c r="R1309" s="29"/>
    </row>
    <row r="1310" spans="1:18" ht="17.25" customHeight="1" x14ac:dyDescent="0.25">
      <c r="A1310" s="51">
        <v>85626</v>
      </c>
      <c r="B1310" s="17">
        <f>VLOOKUP(A1310,'[2]BASE 2022'!$E$5:$AX$1380,18,0)</f>
        <v>44614</v>
      </c>
      <c r="C1310" s="33">
        <f>VLOOKUP(A1310,'[2]BASE 2022'!$E$5:$AX$1380,28,0)</f>
        <v>44614</v>
      </c>
      <c r="D1310" s="26" t="str">
        <f>VLOOKUP(A1310,'[2]BASE 2022'!$E$5:$AX$1380,24,0)</f>
        <v>Prestación de Servicios</v>
      </c>
      <c r="E1310" s="19" t="s">
        <v>2298</v>
      </c>
      <c r="F1310" s="19" t="s">
        <v>2299</v>
      </c>
      <c r="G1310" s="34">
        <v>58878817</v>
      </c>
      <c r="H1310" s="18">
        <f>VLOOKUP(A1310,'[2]BASE 2022'!$E$5:$AX$1380,37,0)</f>
        <v>45000</v>
      </c>
      <c r="I1310" s="20" t="s">
        <v>340</v>
      </c>
      <c r="J1310" s="35" t="s">
        <v>2302</v>
      </c>
      <c r="K1310" s="48">
        <v>1</v>
      </c>
      <c r="L1310" s="36">
        <v>29439409</v>
      </c>
      <c r="M1310" s="36"/>
      <c r="N1310" s="37">
        <v>88318226</v>
      </c>
      <c r="O1310" s="38">
        <v>0.80829015544041449</v>
      </c>
      <c r="P1310" s="22"/>
      <c r="Q1310" s="23"/>
      <c r="R1310" s="29"/>
    </row>
    <row r="1311" spans="1:18" ht="17.25" customHeight="1" x14ac:dyDescent="0.25">
      <c r="A1311" s="51">
        <v>87454</v>
      </c>
      <c r="B1311" s="17">
        <f>VLOOKUP(A1311,'[2]BASE 2022'!$E$5:$AX$1380,18,0)</f>
        <v>44648</v>
      </c>
      <c r="C1311" s="33">
        <f>VLOOKUP(A1311,'[2]BASE 2022'!$E$5:$AX$1380,28,0)</f>
        <v>44692</v>
      </c>
      <c r="D1311" s="26" t="str">
        <f>VLOOKUP(A1311,'[2]BASE 2022'!$E$5:$AX$1380,24,0)</f>
        <v>Suministro</v>
      </c>
      <c r="E1311" s="19" t="s">
        <v>2368</v>
      </c>
      <c r="F1311" s="19" t="s">
        <v>2306</v>
      </c>
      <c r="G1311" s="34">
        <v>30501000</v>
      </c>
      <c r="H1311" s="18">
        <f>VLOOKUP(A1311,'[2]BASE 2022'!$E$5:$AX$1380,37,0)</f>
        <v>45026</v>
      </c>
      <c r="I1311" s="20" t="s">
        <v>340</v>
      </c>
      <c r="J1311" s="35" t="s">
        <v>2375</v>
      </c>
      <c r="K1311" s="48">
        <v>0</v>
      </c>
      <c r="L1311" s="36">
        <v>0</v>
      </c>
      <c r="M1311" s="36"/>
      <c r="N1311" s="37">
        <v>30501000</v>
      </c>
      <c r="O1311" s="38">
        <v>0.70059880239520955</v>
      </c>
      <c r="P1311" s="22"/>
      <c r="Q1311" s="23"/>
      <c r="R1311" s="29"/>
    </row>
    <row r="1312" spans="1:18" ht="17.25" customHeight="1" x14ac:dyDescent="0.25">
      <c r="A1312" s="51">
        <v>92663</v>
      </c>
      <c r="B1312" s="17">
        <f>VLOOKUP(A1312,'[2]BASE 2022'!$E$5:$AX$1380,18,0)</f>
        <v>44741</v>
      </c>
      <c r="C1312" s="33">
        <f>VLOOKUP(A1312,'[2]BASE 2022'!$E$5:$AX$1380,28,0)</f>
        <v>44743</v>
      </c>
      <c r="D1312" s="26" t="str">
        <f>VLOOKUP(A1312,'[2]BASE 2022'!$E$5:$AX$1380,24,0)</f>
        <v>Suministro</v>
      </c>
      <c r="E1312" s="19" t="s">
        <v>2439</v>
      </c>
      <c r="F1312" s="19" t="s">
        <v>2468</v>
      </c>
      <c r="G1312" s="34">
        <v>297401051</v>
      </c>
      <c r="H1312" s="18">
        <f>VLOOKUP(A1312,'[2]BASE 2022'!$E$5:$AX$1380,37,0)</f>
        <v>44907</v>
      </c>
      <c r="I1312" s="20" t="s">
        <v>339</v>
      </c>
      <c r="J1312" s="35" t="s">
        <v>2693</v>
      </c>
      <c r="K1312" s="48">
        <v>0</v>
      </c>
      <c r="L1312" s="36">
        <v>0</v>
      </c>
      <c r="M1312" s="36"/>
      <c r="N1312" s="37">
        <v>297401051</v>
      </c>
      <c r="O1312" s="38">
        <v>1</v>
      </c>
      <c r="P1312" s="22"/>
      <c r="Q1312" s="23"/>
      <c r="R1312" s="29"/>
    </row>
    <row r="1313" spans="1:18" ht="17.25" customHeight="1" x14ac:dyDescent="0.25">
      <c r="A1313" s="51">
        <v>92749</v>
      </c>
      <c r="B1313" s="17">
        <f>VLOOKUP(A1313,'[2]BASE 2022'!$E$5:$AX$1380,18,0)</f>
        <v>44742</v>
      </c>
      <c r="C1313" s="33">
        <f>VLOOKUP(A1313,'[2]BASE 2022'!$E$5:$AX$1380,28,0)</f>
        <v>44743</v>
      </c>
      <c r="D1313" s="26" t="str">
        <f>VLOOKUP(A1313,'[2]BASE 2022'!$E$5:$AX$1380,24,0)</f>
        <v>Prestación de Servicios</v>
      </c>
      <c r="E1313" s="19" t="s">
        <v>2447</v>
      </c>
      <c r="F1313" s="19" t="s">
        <v>2483</v>
      </c>
      <c r="G1313" s="34">
        <v>186948912</v>
      </c>
      <c r="H1313" s="18">
        <f>VLOOKUP(A1313,'[2]BASE 2022'!$E$5:$AX$1380,37,0)</f>
        <v>44926</v>
      </c>
      <c r="I1313" s="20" t="s">
        <v>339</v>
      </c>
      <c r="J1313" s="35" t="s">
        <v>2723</v>
      </c>
      <c r="K1313" s="48">
        <v>0</v>
      </c>
      <c r="L1313" s="36">
        <v>0</v>
      </c>
      <c r="M1313" s="36"/>
      <c r="N1313" s="37">
        <v>186948912</v>
      </c>
      <c r="O1313" s="38">
        <v>1</v>
      </c>
      <c r="P1313" s="22"/>
      <c r="Q1313" s="23"/>
      <c r="R1313" s="29"/>
    </row>
    <row r="1314" spans="1:18" ht="17.25" customHeight="1" x14ac:dyDescent="0.25">
      <c r="A1314" s="51">
        <v>94928</v>
      </c>
      <c r="B1314" s="17">
        <f>VLOOKUP(A1314,'[2]BASE 2022'!$E$5:$AX$1380,18,0)</f>
        <v>44792</v>
      </c>
      <c r="C1314" s="33">
        <f>VLOOKUP(A1314,'[2]BASE 2022'!$E$5:$AX$1380,28,0)</f>
        <v>44880</v>
      </c>
      <c r="D1314" s="26" t="str">
        <f>VLOOKUP(A1314,'[2]BASE 2022'!$E$5:$AX$1380,24,0)</f>
        <v>Prestación de Servicios</v>
      </c>
      <c r="E1314" s="19" t="s">
        <v>2426</v>
      </c>
      <c r="F1314" s="19" t="s">
        <v>2300</v>
      </c>
      <c r="G1314" s="34">
        <v>334195789</v>
      </c>
      <c r="H1314" s="18">
        <f>VLOOKUP(A1314,'[2]BASE 2022'!$E$5:$AX$1380,37,0)</f>
        <v>45060</v>
      </c>
      <c r="I1314" s="20" t="s">
        <v>339</v>
      </c>
      <c r="J1314" s="35" t="s">
        <v>2799</v>
      </c>
      <c r="K1314" s="48">
        <v>1</v>
      </c>
      <c r="L1314" s="36">
        <v>167097894</v>
      </c>
      <c r="M1314" s="36"/>
      <c r="N1314" s="37">
        <v>501293683</v>
      </c>
      <c r="O1314" s="38">
        <v>0.25555555555555554</v>
      </c>
      <c r="P1314" s="22"/>
      <c r="Q1314" s="23"/>
      <c r="R1314" s="29"/>
    </row>
    <row r="1315" spans="1:18" ht="17.25" customHeight="1" x14ac:dyDescent="0.25">
      <c r="A1315" s="51">
        <v>95018</v>
      </c>
      <c r="B1315" s="17">
        <f>VLOOKUP(A1315,'[2]BASE 2022'!$E$5:$AX$1380,18,0)</f>
        <v>44796</v>
      </c>
      <c r="C1315" s="33">
        <f>VLOOKUP(A1315,'[2]BASE 2022'!$E$5:$AX$1380,28,0)</f>
        <v>44832</v>
      </c>
      <c r="D1315" s="26" t="str">
        <f>VLOOKUP(A1315,'[2]BASE 2022'!$E$5:$AX$1380,24,0)</f>
        <v>Compra-Venta</v>
      </c>
      <c r="E1315" s="19" t="s">
        <v>2573</v>
      </c>
      <c r="F1315" s="19" t="s">
        <v>2655</v>
      </c>
      <c r="G1315" s="34">
        <v>57879080</v>
      </c>
      <c r="H1315" s="18">
        <f>VLOOKUP(A1315,'[2]BASE 2022'!$E$5:$AX$1380,37,0)</f>
        <v>45012</v>
      </c>
      <c r="I1315" s="20" t="s">
        <v>339</v>
      </c>
      <c r="J1315" s="35" t="s">
        <v>2801</v>
      </c>
      <c r="K1315" s="48">
        <v>0</v>
      </c>
      <c r="L1315" s="36">
        <v>0</v>
      </c>
      <c r="M1315" s="36"/>
      <c r="N1315" s="37">
        <v>57879080</v>
      </c>
      <c r="O1315" s="38">
        <v>0.52222222222222225</v>
      </c>
      <c r="P1315" s="22"/>
      <c r="Q1315" s="23"/>
      <c r="R1315" s="29"/>
    </row>
    <row r="1316" spans="1:18" ht="17.25" customHeight="1" x14ac:dyDescent="0.25">
      <c r="A1316" s="51">
        <v>95034</v>
      </c>
      <c r="B1316" s="17">
        <f>VLOOKUP(A1316,'[2]BASE 2022'!$E$5:$AX$1380,18,0)</f>
        <v>44796</v>
      </c>
      <c r="C1316" s="33">
        <f>VLOOKUP(A1316,'[2]BASE 2022'!$E$5:$AX$1380,28,0)</f>
        <v>44816</v>
      </c>
      <c r="D1316" s="26" t="str">
        <f>VLOOKUP(A1316,'[2]BASE 2022'!$E$5:$AX$1380,24,0)</f>
        <v>Prestación de Servicios</v>
      </c>
      <c r="E1316" s="19" t="s">
        <v>2572</v>
      </c>
      <c r="F1316" s="19" t="s">
        <v>2654</v>
      </c>
      <c r="G1316" s="34">
        <v>14984170</v>
      </c>
      <c r="H1316" s="18">
        <f>VLOOKUP(A1316,'[2]BASE 2022'!$E$5:$AX$1380,37,0)</f>
        <v>45180</v>
      </c>
      <c r="I1316" s="20" t="s">
        <v>340</v>
      </c>
      <c r="J1316" s="35" t="s">
        <v>2800</v>
      </c>
      <c r="K1316" s="48">
        <v>0</v>
      </c>
      <c r="L1316" s="36">
        <v>0</v>
      </c>
      <c r="M1316" s="36"/>
      <c r="N1316" s="37">
        <v>14984170</v>
      </c>
      <c r="O1316" s="38">
        <v>0.30219780219780218</v>
      </c>
      <c r="P1316" s="22"/>
      <c r="Q1316" s="23"/>
      <c r="R1316" s="29"/>
    </row>
    <row r="1317" spans="1:18" ht="17.25" customHeight="1" x14ac:dyDescent="0.25">
      <c r="A1317" s="51">
        <v>95034</v>
      </c>
      <c r="B1317" s="17">
        <f>VLOOKUP(A1317,'[2]BASE 2022'!$E$5:$AX$1380,18,0)</f>
        <v>44796</v>
      </c>
      <c r="C1317" s="33">
        <f>VLOOKUP(A1317,'[2]BASE 2022'!$E$5:$AX$1380,28,0)</f>
        <v>44816</v>
      </c>
      <c r="D1317" s="26" t="str">
        <f>VLOOKUP(A1317,'[2]BASE 2022'!$E$5:$AX$1380,24,0)</f>
        <v>Prestación de Servicios</v>
      </c>
      <c r="E1317" s="19" t="s">
        <v>2572</v>
      </c>
      <c r="F1317" s="19" t="s">
        <v>2654</v>
      </c>
      <c r="G1317" s="34">
        <v>30000000</v>
      </c>
      <c r="H1317" s="18">
        <f>VLOOKUP(A1317,'[2]BASE 2022'!$E$5:$AX$1380,37,0)</f>
        <v>45180</v>
      </c>
      <c r="I1317" s="20" t="s">
        <v>339</v>
      </c>
      <c r="J1317" s="35" t="s">
        <v>2800</v>
      </c>
      <c r="K1317" s="48">
        <v>0</v>
      </c>
      <c r="L1317" s="36">
        <v>0</v>
      </c>
      <c r="M1317" s="36"/>
      <c r="N1317" s="37">
        <v>30000000</v>
      </c>
      <c r="O1317" s="38">
        <v>0.30219780219780218</v>
      </c>
      <c r="P1317" s="22"/>
      <c r="Q1317" s="23"/>
      <c r="R1317" s="29"/>
    </row>
    <row r="1318" spans="1:18" ht="17.25" customHeight="1" x14ac:dyDescent="0.25">
      <c r="A1318" s="51">
        <v>95034</v>
      </c>
      <c r="B1318" s="17">
        <f>VLOOKUP(A1318,'[2]BASE 2022'!$E$5:$AX$1380,18,0)</f>
        <v>44796</v>
      </c>
      <c r="C1318" s="33">
        <f>VLOOKUP(A1318,'[2]BASE 2022'!$E$5:$AX$1380,28,0)</f>
        <v>44816</v>
      </c>
      <c r="D1318" s="26" t="str">
        <f>VLOOKUP(A1318,'[2]BASE 2022'!$E$5:$AX$1380,24,0)</f>
        <v>Prestación de Servicios</v>
      </c>
      <c r="E1318" s="19" t="s">
        <v>2572</v>
      </c>
      <c r="F1318" s="19" t="s">
        <v>2654</v>
      </c>
      <c r="G1318" s="34">
        <v>155645830</v>
      </c>
      <c r="H1318" s="18">
        <f>VLOOKUP(A1318,'[2]BASE 2022'!$E$5:$AX$1380,37,0)</f>
        <v>45180</v>
      </c>
      <c r="I1318" s="20" t="s">
        <v>339</v>
      </c>
      <c r="J1318" s="35" t="s">
        <v>2800</v>
      </c>
      <c r="K1318" s="48">
        <v>1</v>
      </c>
      <c r="L1318" s="36">
        <v>100300000</v>
      </c>
      <c r="M1318" s="36"/>
      <c r="N1318" s="37">
        <v>255945830</v>
      </c>
      <c r="O1318" s="38">
        <v>0.30219780219780218</v>
      </c>
      <c r="P1318" s="22"/>
      <c r="Q1318" s="23"/>
      <c r="R1318" s="29"/>
    </row>
    <row r="1319" spans="1:18" ht="17.25" customHeight="1" x14ac:dyDescent="0.25">
      <c r="A1319" s="51">
        <v>100806</v>
      </c>
      <c r="B1319" s="17">
        <f>VLOOKUP(A1319,'[2]BASE 2022'!$E$5:$AX$1380,18,0)</f>
        <v>44894</v>
      </c>
      <c r="C1319" s="33">
        <f>VLOOKUP(A1319,'[2]BASE 2022'!$E$5:$AX$1380,28,0)</f>
        <v>44907</v>
      </c>
      <c r="D1319" s="26" t="str">
        <f>VLOOKUP(A1319,'[2]BASE 2022'!$E$5:$AX$1380,24,0)</f>
        <v>Compra-Venta</v>
      </c>
      <c r="E1319" s="19" t="s">
        <v>3357</v>
      </c>
      <c r="F1319" s="19" t="s">
        <v>3438</v>
      </c>
      <c r="G1319" s="34">
        <v>45220000</v>
      </c>
      <c r="H1319" s="18">
        <f>VLOOKUP(A1319,'[2]BASE 2022'!$E$5:$AX$1380,37,0)</f>
        <v>45260</v>
      </c>
      <c r="I1319" s="20" t="s">
        <v>339</v>
      </c>
      <c r="J1319" s="35" t="s">
        <v>3511</v>
      </c>
      <c r="K1319" s="48">
        <v>0</v>
      </c>
      <c r="L1319" s="36">
        <v>0</v>
      </c>
      <c r="M1319" s="36"/>
      <c r="N1319" s="37">
        <v>45220000</v>
      </c>
      <c r="O1319" s="38">
        <v>5.3824362606232294E-2</v>
      </c>
      <c r="P1319" s="22"/>
      <c r="Q1319" s="23"/>
      <c r="R1319" s="29"/>
    </row>
    <row r="1320" spans="1:18" ht="17.25" customHeight="1" x14ac:dyDescent="0.25">
      <c r="A1320" s="51" t="s">
        <v>3318</v>
      </c>
      <c r="B1320" s="17">
        <f>VLOOKUP(A1320,'[2]BASE 2022'!$E$5:$AX$1380,18,0)</f>
        <v>44853</v>
      </c>
      <c r="C1320" s="33">
        <f>VLOOKUP(A1320,'[2]BASE 2022'!$E$5:$AX$1380,28,0)</f>
        <v>44854</v>
      </c>
      <c r="D1320" s="26" t="str">
        <f>VLOOKUP(A1320,'[2]BASE 2022'!$E$5:$AX$1380,24,0)</f>
        <v>Prestación de Servicios Profesionales</v>
      </c>
      <c r="E1320" s="19" t="s">
        <v>259</v>
      </c>
      <c r="F1320" s="19" t="s">
        <v>3059</v>
      </c>
      <c r="G1320" s="34">
        <v>56650000</v>
      </c>
      <c r="H1320" s="18">
        <f>VLOOKUP(A1320,'[2]BASE 2022'!$E$5:$AX$1380,37,0)</f>
        <v>45075</v>
      </c>
      <c r="I1320" s="20" t="s">
        <v>339</v>
      </c>
      <c r="J1320" s="35" t="s">
        <v>3192</v>
      </c>
      <c r="K1320" s="48">
        <v>0</v>
      </c>
      <c r="L1320" s="36">
        <v>0</v>
      </c>
      <c r="M1320" s="36"/>
      <c r="N1320" s="37">
        <v>56650000</v>
      </c>
      <c r="O1320" s="38">
        <v>0.32579185520361992</v>
      </c>
      <c r="P1320" s="22"/>
      <c r="Q1320" s="23"/>
      <c r="R1320" s="29"/>
    </row>
    <row r="1321" spans="1:18" ht="17.25" customHeight="1" x14ac:dyDescent="0.25">
      <c r="A1321" s="51">
        <v>101478</v>
      </c>
      <c r="B1321" s="17">
        <f>VLOOKUP(A1321,'[2]BASE 2022'!$E$5:$AX$1380,18,0)</f>
        <v>44901</v>
      </c>
      <c r="C1321" s="33">
        <f>VLOOKUP(A1321,'[2]BASE 2022'!$E$5:$AX$1380,28,0)</f>
        <v>44907</v>
      </c>
      <c r="D1321" s="26" t="str">
        <f>VLOOKUP(A1321,'[2]BASE 2022'!$E$5:$AX$1380,24,0)</f>
        <v>Compra-Venta</v>
      </c>
      <c r="E1321" s="19" t="s">
        <v>3358</v>
      </c>
      <c r="F1321" s="19" t="s">
        <v>3439</v>
      </c>
      <c r="G1321" s="34">
        <v>4801677</v>
      </c>
      <c r="H1321" s="18">
        <f>VLOOKUP(A1321,'[2]BASE 2022'!$E$5:$AX$1380,37,0)</f>
        <v>44937</v>
      </c>
      <c r="I1321" s="20" t="s">
        <v>339</v>
      </c>
      <c r="J1321" s="35" t="s">
        <v>3512</v>
      </c>
      <c r="K1321" s="48">
        <v>0</v>
      </c>
      <c r="L1321" s="36">
        <v>0</v>
      </c>
      <c r="M1321" s="36"/>
      <c r="N1321" s="37">
        <v>4801677</v>
      </c>
      <c r="O1321" s="38">
        <v>0.6333333333333333</v>
      </c>
      <c r="P1321" s="22"/>
      <c r="Q1321" s="23"/>
      <c r="R1321" s="29"/>
    </row>
    <row r="1322" spans="1:18" ht="17.25" customHeight="1" x14ac:dyDescent="0.25">
      <c r="A1322" s="51">
        <v>103169</v>
      </c>
      <c r="B1322" s="17">
        <f>VLOOKUP(A1322,'[2]BASE 2022'!$E$5:$AX$1380,18,0)</f>
        <v>44921</v>
      </c>
      <c r="C1322" s="33">
        <f>VLOOKUP(A1322,'[2]BASE 2022'!$E$5:$AX$1380,28,0)</f>
        <v>44925</v>
      </c>
      <c r="D1322" s="26" t="str">
        <f>VLOOKUP(A1322,'[2]BASE 2022'!$E$5:$AX$1380,24,0)</f>
        <v>Compra-Venta</v>
      </c>
      <c r="E1322" s="19" t="s">
        <v>3359</v>
      </c>
      <c r="F1322" s="19" t="s">
        <v>3440</v>
      </c>
      <c r="G1322" s="34">
        <v>45809778</v>
      </c>
      <c r="H1322" s="18">
        <f>VLOOKUP(A1322,'[2]BASE 2022'!$E$5:$AX$1380,37,0)</f>
        <v>44956</v>
      </c>
      <c r="I1322" s="20" t="s">
        <v>339</v>
      </c>
      <c r="J1322" s="35" t="s">
        <v>3513</v>
      </c>
      <c r="K1322" s="48">
        <v>0</v>
      </c>
      <c r="L1322" s="36">
        <v>0</v>
      </c>
      <c r="M1322" s="36"/>
      <c r="N1322" s="37">
        <v>45809778</v>
      </c>
      <c r="O1322" s="38">
        <v>3.2258064516129031E-2</v>
      </c>
      <c r="P1322" s="22"/>
      <c r="Q1322" s="23"/>
      <c r="R1322" s="29"/>
    </row>
    <row r="1323" spans="1:18" ht="17.25" customHeight="1" x14ac:dyDescent="0.25">
      <c r="A1323" s="51">
        <v>103169</v>
      </c>
      <c r="B1323" s="17">
        <f>VLOOKUP(A1323,'[2]BASE 2022'!$E$5:$AX$1380,18,0)</f>
        <v>44921</v>
      </c>
      <c r="C1323" s="33">
        <f>VLOOKUP(A1323,'[2]BASE 2022'!$E$5:$AX$1380,28,0)</f>
        <v>44925</v>
      </c>
      <c r="D1323" s="26" t="str">
        <f>VLOOKUP(A1323,'[2]BASE 2022'!$E$5:$AX$1380,24,0)</f>
        <v>Compra-Venta</v>
      </c>
      <c r="E1323" s="19" t="s">
        <v>3359</v>
      </c>
      <c r="F1323" s="19" t="s">
        <v>3440</v>
      </c>
      <c r="G1323" s="34">
        <v>229934043</v>
      </c>
      <c r="H1323" s="18">
        <f>VLOOKUP(A1323,'[2]BASE 2022'!$E$5:$AX$1380,37,0)</f>
        <v>44956</v>
      </c>
      <c r="I1323" s="20" t="s">
        <v>339</v>
      </c>
      <c r="J1323" s="35" t="s">
        <v>3513</v>
      </c>
      <c r="K1323" s="48">
        <v>0</v>
      </c>
      <c r="L1323" s="36">
        <v>0</v>
      </c>
      <c r="M1323" s="36"/>
      <c r="N1323" s="37">
        <v>229934043</v>
      </c>
      <c r="O1323" s="38">
        <v>3.2258064516129031E-2</v>
      </c>
      <c r="P1323" s="22"/>
      <c r="Q1323" s="23"/>
      <c r="R1323" s="29"/>
    </row>
    <row r="1324" spans="1:18" ht="17.25" customHeight="1" x14ac:dyDescent="0.25">
      <c r="A1324" s="51">
        <v>103264</v>
      </c>
      <c r="B1324" s="17">
        <f>VLOOKUP(A1324,'[2]BASE 2022'!$E$5:$AX$1380,18,0)</f>
        <v>44922</v>
      </c>
      <c r="C1324" s="33">
        <f>VLOOKUP(A1324,'[2]BASE 2022'!$E$5:$AX$1380,28,0)</f>
        <v>44936</v>
      </c>
      <c r="D1324" s="26" t="str">
        <f>VLOOKUP(A1324,'[2]BASE 2022'!$E$5:$AX$1380,24,0)</f>
        <v>Prestación de Servicios</v>
      </c>
      <c r="E1324" s="19" t="s">
        <v>3360</v>
      </c>
      <c r="F1324" s="19" t="s">
        <v>3441</v>
      </c>
      <c r="G1324" s="34">
        <v>50000000</v>
      </c>
      <c r="H1324" s="18">
        <f>VLOOKUP(A1324,'[2]BASE 2022'!$E$5:$AX$1380,37,0)</f>
        <v>45086</v>
      </c>
      <c r="I1324" s="20" t="s">
        <v>339</v>
      </c>
      <c r="J1324" s="35" t="s">
        <v>3514</v>
      </c>
      <c r="K1324" s="48">
        <v>0</v>
      </c>
      <c r="L1324" s="36">
        <v>0</v>
      </c>
      <c r="M1324" s="36"/>
      <c r="N1324" s="37">
        <v>50000000</v>
      </c>
      <c r="O1324" s="38">
        <v>0</v>
      </c>
      <c r="P1324" s="22"/>
      <c r="Q1324" s="23"/>
      <c r="R1324" s="29"/>
    </row>
    <row r="1325" spans="1:18" ht="17.25" customHeight="1" x14ac:dyDescent="0.25">
      <c r="A1325" s="51">
        <v>103264</v>
      </c>
      <c r="B1325" s="17">
        <f>VLOOKUP(A1325,'[2]BASE 2022'!$E$5:$AX$1380,18,0)</f>
        <v>44922</v>
      </c>
      <c r="C1325" s="33">
        <f>VLOOKUP(A1325,'[2]BASE 2022'!$E$5:$AX$1380,28,0)</f>
        <v>44936</v>
      </c>
      <c r="D1325" s="26" t="str">
        <f>VLOOKUP(A1325,'[2]BASE 2022'!$E$5:$AX$1380,24,0)</f>
        <v>Prestación de Servicios</v>
      </c>
      <c r="E1325" s="19" t="s">
        <v>3360</v>
      </c>
      <c r="F1325" s="19" t="s">
        <v>3441</v>
      </c>
      <c r="G1325" s="34">
        <v>2500000</v>
      </c>
      <c r="H1325" s="18">
        <f>VLOOKUP(A1325,'[2]BASE 2022'!$E$5:$AX$1380,37,0)</f>
        <v>45086</v>
      </c>
      <c r="I1325" s="20" t="s">
        <v>339</v>
      </c>
      <c r="J1325" s="35" t="s">
        <v>3514</v>
      </c>
      <c r="K1325" s="48">
        <v>0</v>
      </c>
      <c r="L1325" s="36">
        <v>0</v>
      </c>
      <c r="M1325" s="36"/>
      <c r="N1325" s="37">
        <v>2500000</v>
      </c>
      <c r="O1325" s="38">
        <v>0</v>
      </c>
      <c r="P1325" s="22"/>
      <c r="Q1325" s="23"/>
      <c r="R1325" s="29"/>
    </row>
    <row r="1326" spans="1:18" ht="17.25" customHeight="1" x14ac:dyDescent="0.25">
      <c r="A1326" s="51">
        <v>103265</v>
      </c>
      <c r="B1326" s="17">
        <f>VLOOKUP(A1326,'[2]BASE 2022'!$E$5:$AX$1380,18,0)</f>
        <v>44922</v>
      </c>
      <c r="C1326" s="33">
        <f>VLOOKUP(A1326,'[2]BASE 2022'!$E$5:$AX$1380,28,0)</f>
        <v>44936</v>
      </c>
      <c r="D1326" s="26" t="str">
        <f>VLOOKUP(A1326,'[2]BASE 2022'!$E$5:$AX$1380,24,0)</f>
        <v>Prestación de Servicios</v>
      </c>
      <c r="E1326" s="19" t="s">
        <v>3360</v>
      </c>
      <c r="F1326" s="19" t="s">
        <v>3441</v>
      </c>
      <c r="G1326" s="34">
        <v>17500000</v>
      </c>
      <c r="H1326" s="18">
        <f>VLOOKUP(A1326,'[2]BASE 2022'!$E$5:$AX$1380,37,0)</f>
        <v>45086</v>
      </c>
      <c r="I1326" s="20" t="s">
        <v>339</v>
      </c>
      <c r="J1326" s="35" t="s">
        <v>3515</v>
      </c>
      <c r="K1326" s="48">
        <v>0</v>
      </c>
      <c r="L1326" s="36">
        <v>0</v>
      </c>
      <c r="M1326" s="36"/>
      <c r="N1326" s="37">
        <v>17500000</v>
      </c>
      <c r="O1326" s="38">
        <v>0</v>
      </c>
      <c r="P1326" s="22"/>
      <c r="Q1326" s="23"/>
      <c r="R1326" s="29"/>
    </row>
    <row r="1327" spans="1:18" ht="17.25" customHeight="1" x14ac:dyDescent="0.25">
      <c r="A1327" s="51">
        <v>1275</v>
      </c>
      <c r="B1327" s="17">
        <f>VLOOKUP(A1327,'[2]BASE 2022'!$E$5:$AX$1380,18,0)</f>
        <v>44916</v>
      </c>
      <c r="C1327" s="33">
        <f>VLOOKUP(A1327,'[2]BASE 2022'!$E$5:$AX$1380,28,0)</f>
        <v>44956</v>
      </c>
      <c r="D1327" s="26" t="str">
        <f>VLOOKUP(A1327,'[2]BASE 2022'!$E$5:$AX$1380,24,0)</f>
        <v>Obra</v>
      </c>
      <c r="E1327" s="19" t="s">
        <v>3361</v>
      </c>
      <c r="F1327" s="19" t="s">
        <v>3442</v>
      </c>
      <c r="G1327" s="34">
        <v>400000000</v>
      </c>
      <c r="H1327" s="18">
        <f>VLOOKUP(A1327,'[2]BASE 2022'!$E$5:$AX$1380,37,0)</f>
        <v>45167</v>
      </c>
      <c r="I1327" s="20" t="s">
        <v>339</v>
      </c>
      <c r="J1327" s="35" t="s">
        <v>3516</v>
      </c>
      <c r="K1327" s="48">
        <v>0</v>
      </c>
      <c r="L1327" s="36">
        <v>0</v>
      </c>
      <c r="M1327" s="36"/>
      <c r="N1327" s="37">
        <v>400000000</v>
      </c>
      <c r="O1327" s="38">
        <v>0</v>
      </c>
      <c r="P1327" s="22"/>
      <c r="Q1327" s="23"/>
      <c r="R1327" s="29"/>
    </row>
    <row r="1328" spans="1:18" ht="17.25" customHeight="1" x14ac:dyDescent="0.25">
      <c r="A1328" s="51">
        <v>1275</v>
      </c>
      <c r="B1328" s="17">
        <f>VLOOKUP(A1328,'[2]BASE 2022'!$E$5:$AX$1380,18,0)</f>
        <v>44916</v>
      </c>
      <c r="C1328" s="33">
        <f>VLOOKUP(A1328,'[2]BASE 2022'!$E$5:$AX$1380,28,0)</f>
        <v>44956</v>
      </c>
      <c r="D1328" s="26" t="str">
        <f>VLOOKUP(A1328,'[2]BASE 2022'!$E$5:$AX$1380,24,0)</f>
        <v>Obra</v>
      </c>
      <c r="E1328" s="19" t="s">
        <v>3361</v>
      </c>
      <c r="F1328" s="19" t="s">
        <v>3442</v>
      </c>
      <c r="G1328" s="34">
        <v>3300000000</v>
      </c>
      <c r="H1328" s="18">
        <f>VLOOKUP(A1328,'[2]BASE 2022'!$E$5:$AX$1380,37,0)</f>
        <v>45167</v>
      </c>
      <c r="I1328" s="20" t="s">
        <v>339</v>
      </c>
      <c r="J1328" s="35" t="s">
        <v>3516</v>
      </c>
      <c r="K1328" s="48">
        <v>0</v>
      </c>
      <c r="L1328" s="36">
        <v>0</v>
      </c>
      <c r="M1328" s="36"/>
      <c r="N1328" s="37">
        <v>3300000000</v>
      </c>
      <c r="O1328" s="38">
        <v>0</v>
      </c>
      <c r="P1328" s="22"/>
      <c r="Q1328" s="23"/>
      <c r="R1328" s="29"/>
    </row>
    <row r="1329" spans="1:18" ht="17.25" customHeight="1" x14ac:dyDescent="0.25">
      <c r="A1329" s="51">
        <v>1276</v>
      </c>
      <c r="B1329" s="17">
        <f>VLOOKUP(A1329,'[2]BASE 2022'!$E$5:$AX$1380,18,0)</f>
        <v>44915</v>
      </c>
      <c r="C1329" s="33">
        <f>VLOOKUP(A1329,'[2]BASE 2022'!$E$5:$AX$1380,28,0)</f>
        <v>44917</v>
      </c>
      <c r="D1329" s="26" t="str">
        <f>VLOOKUP(A1329,'[2]BASE 2022'!$E$5:$AX$1380,24,0)</f>
        <v>Prestación de Servicios Profesionales</v>
      </c>
      <c r="E1329" s="19" t="s">
        <v>3362</v>
      </c>
      <c r="F1329" s="19" t="s">
        <v>3443</v>
      </c>
      <c r="G1329" s="34">
        <v>22434000</v>
      </c>
      <c r="H1329" s="18">
        <f>VLOOKUP(A1329,'[2]BASE 2022'!$E$5:$AX$1380,37,0)</f>
        <v>45006</v>
      </c>
      <c r="I1329" s="20" t="s">
        <v>339</v>
      </c>
      <c r="J1329" s="35" t="s">
        <v>3517</v>
      </c>
      <c r="K1329" s="48">
        <v>0</v>
      </c>
      <c r="L1329" s="36">
        <v>0</v>
      </c>
      <c r="M1329" s="36"/>
      <c r="N1329" s="37">
        <v>22434000</v>
      </c>
      <c r="O1329" s="38">
        <v>0.10112359550561797</v>
      </c>
      <c r="P1329" s="22"/>
      <c r="Q1329" s="23"/>
      <c r="R1329" s="29"/>
    </row>
    <row r="1330" spans="1:18" ht="17.25" customHeight="1" x14ac:dyDescent="0.25">
      <c r="A1330" s="51">
        <v>1277</v>
      </c>
      <c r="B1330" s="17">
        <f>VLOOKUP(A1330,'[2]BASE 2022'!$E$5:$AX$1380,18,0)</f>
        <v>44915</v>
      </c>
      <c r="C1330" s="33">
        <f>VLOOKUP(A1330,'[2]BASE 2022'!$E$5:$AX$1380,28,0)</f>
        <v>44918</v>
      </c>
      <c r="D1330" s="26" t="str">
        <f>VLOOKUP(A1330,'[2]BASE 2022'!$E$5:$AX$1380,24,0)</f>
        <v>Prestación de Servicios Profesionales</v>
      </c>
      <c r="E1330" s="19" t="s">
        <v>3363</v>
      </c>
      <c r="F1330" s="19" t="s">
        <v>3444</v>
      </c>
      <c r="G1330" s="34">
        <v>54000000</v>
      </c>
      <c r="H1330" s="18">
        <f>VLOOKUP(A1330,'[2]BASE 2022'!$E$5:$AX$1380,37,0)</f>
        <v>44994</v>
      </c>
      <c r="I1330" s="20" t="s">
        <v>339</v>
      </c>
      <c r="J1330" s="35" t="s">
        <v>3518</v>
      </c>
      <c r="K1330" s="48">
        <v>0</v>
      </c>
      <c r="L1330" s="36">
        <v>0</v>
      </c>
      <c r="M1330" s="36"/>
      <c r="N1330" s="37">
        <v>54000000</v>
      </c>
      <c r="O1330" s="38">
        <v>0.10526315789473684</v>
      </c>
      <c r="P1330" s="22"/>
      <c r="Q1330" s="23"/>
      <c r="R1330" s="29"/>
    </row>
    <row r="1331" spans="1:18" ht="17.25" customHeight="1" x14ac:dyDescent="0.25">
      <c r="A1331" s="51">
        <v>1278</v>
      </c>
      <c r="B1331" s="17">
        <f>VLOOKUP(A1331,'[2]BASE 2022'!$E$5:$AX$1380,18,0)</f>
        <v>44921</v>
      </c>
      <c r="C1331" s="33">
        <f>VLOOKUP(A1331,'[2]BASE 2022'!$E$5:$AX$1380,28,0)</f>
        <v>44949</v>
      </c>
      <c r="D1331" s="26" t="str">
        <f>VLOOKUP(A1331,'[2]BASE 2022'!$E$5:$AX$1380,24,0)</f>
        <v>Interventoría</v>
      </c>
      <c r="E1331" s="19" t="s">
        <v>3364</v>
      </c>
      <c r="F1331" s="19" t="s">
        <v>3445</v>
      </c>
      <c r="G1331" s="34">
        <v>469630721</v>
      </c>
      <c r="H1331" s="18">
        <f>VLOOKUP(A1331,'[2]BASE 2022'!$E$5:$AX$1380,37,0)</f>
        <v>45160</v>
      </c>
      <c r="I1331" s="20" t="s">
        <v>339</v>
      </c>
      <c r="J1331" s="35" t="s">
        <v>3519</v>
      </c>
      <c r="K1331" s="48">
        <v>0</v>
      </c>
      <c r="L1331" s="36">
        <v>0</v>
      </c>
      <c r="M1331" s="36"/>
      <c r="N1331" s="37">
        <v>469630721</v>
      </c>
      <c r="O1331" s="38">
        <v>0</v>
      </c>
      <c r="P1331" s="22"/>
      <c r="Q1331" s="23"/>
      <c r="R1331" s="29"/>
    </row>
    <row r="1332" spans="1:18" ht="17.25" customHeight="1" x14ac:dyDescent="0.25">
      <c r="A1332" s="51">
        <v>1279</v>
      </c>
      <c r="B1332" s="17">
        <f>VLOOKUP(A1332,'[2]BASE 2022'!$E$5:$AX$1380,18,0)</f>
        <v>44918</v>
      </c>
      <c r="C1332" s="33">
        <f>VLOOKUP(A1332,'[2]BASE 2022'!$E$5:$AX$1380,28,0)</f>
        <v>44930</v>
      </c>
      <c r="D1332" s="26" t="str">
        <f>VLOOKUP(A1332,'[2]BASE 2022'!$E$5:$AX$1380,24,0)</f>
        <v>Obra</v>
      </c>
      <c r="E1332" s="19" t="s">
        <v>3365</v>
      </c>
      <c r="F1332" s="19" t="s">
        <v>3446</v>
      </c>
      <c r="G1332" s="34">
        <v>1246292240</v>
      </c>
      <c r="H1332" s="18">
        <f>VLOOKUP(A1332,'[2]BASE 2022'!$E$5:$AX$1380,37,0)</f>
        <v>45110</v>
      </c>
      <c r="I1332" s="20" t="s">
        <v>339</v>
      </c>
      <c r="J1332" s="35" t="s">
        <v>3520</v>
      </c>
      <c r="K1332" s="48">
        <v>0</v>
      </c>
      <c r="L1332" s="36">
        <v>0</v>
      </c>
      <c r="M1332" s="36"/>
      <c r="N1332" s="37">
        <v>1246292240</v>
      </c>
      <c r="O1332" s="38">
        <v>0</v>
      </c>
      <c r="P1332" s="22"/>
      <c r="Q1332" s="23"/>
      <c r="R1332" s="29"/>
    </row>
    <row r="1333" spans="1:18" ht="17.25" customHeight="1" x14ac:dyDescent="0.25">
      <c r="A1333" s="51">
        <v>1279</v>
      </c>
      <c r="B1333" s="17">
        <f>VLOOKUP(A1333,'[2]BASE 2022'!$E$5:$AX$1380,18,0)</f>
        <v>44918</v>
      </c>
      <c r="C1333" s="33">
        <f>VLOOKUP(A1333,'[2]BASE 2022'!$E$5:$AX$1380,28,0)</f>
        <v>44930</v>
      </c>
      <c r="D1333" s="26" t="str">
        <f>VLOOKUP(A1333,'[2]BASE 2022'!$E$5:$AX$1380,24,0)</f>
        <v>Obra</v>
      </c>
      <c r="E1333" s="19" t="s">
        <v>3365</v>
      </c>
      <c r="F1333" s="19" t="s">
        <v>3446</v>
      </c>
      <c r="G1333" s="34">
        <v>1557314264</v>
      </c>
      <c r="H1333" s="18">
        <f>VLOOKUP(A1333,'[2]BASE 2022'!$E$5:$AX$1380,37,0)</f>
        <v>45110</v>
      </c>
      <c r="I1333" s="20" t="s">
        <v>339</v>
      </c>
      <c r="J1333" s="35" t="s">
        <v>3520</v>
      </c>
      <c r="K1333" s="48">
        <v>0</v>
      </c>
      <c r="L1333" s="36">
        <v>0</v>
      </c>
      <c r="M1333" s="36"/>
      <c r="N1333" s="37">
        <v>1557314264</v>
      </c>
      <c r="O1333" s="38">
        <v>0</v>
      </c>
      <c r="P1333" s="22"/>
      <c r="Q1333" s="23"/>
      <c r="R1333" s="29"/>
    </row>
    <row r="1334" spans="1:18" ht="17.25" customHeight="1" x14ac:dyDescent="0.25">
      <c r="A1334" s="51">
        <v>1280</v>
      </c>
      <c r="B1334" s="17">
        <f>VLOOKUP(A1334,'[2]BASE 2022'!$E$5:$AX$1380,18,0)</f>
        <v>44918</v>
      </c>
      <c r="C1334" s="33">
        <f>VLOOKUP(A1334,'[2]BASE 2022'!$E$5:$AX$1380,28,0)</f>
        <v>44930</v>
      </c>
      <c r="D1334" s="26" t="str">
        <f>VLOOKUP(A1334,'[2]BASE 2022'!$E$5:$AX$1380,24,0)</f>
        <v>Consultoría</v>
      </c>
      <c r="E1334" s="19" t="s">
        <v>3366</v>
      </c>
      <c r="F1334" s="19" t="s">
        <v>3447</v>
      </c>
      <c r="G1334" s="34">
        <v>850000000</v>
      </c>
      <c r="H1334" s="18">
        <f>VLOOKUP(A1334,'[2]BASE 2022'!$E$5:$AX$1380,37,0)</f>
        <v>45019</v>
      </c>
      <c r="I1334" s="20" t="s">
        <v>339</v>
      </c>
      <c r="J1334" s="35" t="s">
        <v>3521</v>
      </c>
      <c r="K1334" s="48">
        <v>0</v>
      </c>
      <c r="L1334" s="36">
        <v>0</v>
      </c>
      <c r="M1334" s="36"/>
      <c r="N1334" s="37">
        <v>850000000</v>
      </c>
      <c r="O1334" s="38">
        <v>0</v>
      </c>
      <c r="P1334" s="22"/>
      <c r="Q1334" s="23"/>
      <c r="R1334" s="29"/>
    </row>
    <row r="1335" spans="1:18" ht="17.25" customHeight="1" x14ac:dyDescent="0.25">
      <c r="A1335" s="51">
        <v>1281</v>
      </c>
      <c r="B1335" s="17">
        <f>VLOOKUP(A1335,'[2]BASE 2022'!$E$5:$AX$1380,18,0)</f>
        <v>44918</v>
      </c>
      <c r="C1335" s="33">
        <f>VLOOKUP(A1335,'[2]BASE 2022'!$E$5:$AX$1380,28,0)</f>
        <v>44936</v>
      </c>
      <c r="D1335" s="26" t="str">
        <f>VLOOKUP(A1335,'[2]BASE 2022'!$E$5:$AX$1380,24,0)</f>
        <v>Consultoría</v>
      </c>
      <c r="E1335" s="19" t="s">
        <v>3367</v>
      </c>
      <c r="F1335" s="19" t="s">
        <v>3448</v>
      </c>
      <c r="G1335" s="34">
        <v>556800000</v>
      </c>
      <c r="H1335" s="18">
        <f>VLOOKUP(A1335,'[2]BASE 2022'!$E$5:$AX$1380,37,0)</f>
        <v>45055</v>
      </c>
      <c r="I1335" s="20" t="s">
        <v>339</v>
      </c>
      <c r="J1335" s="35" t="s">
        <v>3522</v>
      </c>
      <c r="K1335" s="48">
        <v>0</v>
      </c>
      <c r="L1335" s="36">
        <v>0</v>
      </c>
      <c r="M1335" s="36"/>
      <c r="N1335" s="37">
        <v>556800000</v>
      </c>
      <c r="O1335" s="38">
        <v>0</v>
      </c>
      <c r="P1335" s="22"/>
      <c r="Q1335" s="23"/>
      <c r="R1335" s="29"/>
    </row>
    <row r="1336" spans="1:18" ht="17.25" customHeight="1" x14ac:dyDescent="0.25">
      <c r="A1336" s="51">
        <v>1281</v>
      </c>
      <c r="B1336" s="17">
        <f>VLOOKUP(A1336,'[2]BASE 2022'!$E$5:$AX$1380,18,0)</f>
        <v>44918</v>
      </c>
      <c r="C1336" s="33">
        <f>VLOOKUP(A1336,'[2]BASE 2022'!$E$5:$AX$1380,28,0)</f>
        <v>44936</v>
      </c>
      <c r="D1336" s="26" t="str">
        <f>VLOOKUP(A1336,'[2]BASE 2022'!$E$5:$AX$1380,24,0)</f>
        <v>Consultoría</v>
      </c>
      <c r="E1336" s="19" t="s">
        <v>3367</v>
      </c>
      <c r="F1336" s="19" t="s">
        <v>3448</v>
      </c>
      <c r="G1336" s="34">
        <v>41529334</v>
      </c>
      <c r="H1336" s="18">
        <f>VLOOKUP(A1336,'[2]BASE 2022'!$E$5:$AX$1380,37,0)</f>
        <v>45055</v>
      </c>
      <c r="I1336" s="20" t="s">
        <v>339</v>
      </c>
      <c r="J1336" s="35" t="s">
        <v>3522</v>
      </c>
      <c r="K1336" s="48">
        <v>0</v>
      </c>
      <c r="L1336" s="36">
        <v>0</v>
      </c>
      <c r="M1336" s="36"/>
      <c r="N1336" s="37">
        <v>41529334</v>
      </c>
      <c r="O1336" s="38">
        <v>0</v>
      </c>
      <c r="P1336" s="22"/>
      <c r="Q1336" s="23"/>
      <c r="R1336" s="29"/>
    </row>
    <row r="1337" spans="1:18" ht="17.25" customHeight="1" x14ac:dyDescent="0.25">
      <c r="A1337" s="51">
        <v>1281</v>
      </c>
      <c r="B1337" s="17">
        <f>VLOOKUP(A1337,'[2]BASE 2022'!$E$5:$AX$1380,18,0)</f>
        <v>44918</v>
      </c>
      <c r="C1337" s="33">
        <f>VLOOKUP(A1337,'[2]BASE 2022'!$E$5:$AX$1380,28,0)</f>
        <v>44936</v>
      </c>
      <c r="D1337" s="26" t="str">
        <f>VLOOKUP(A1337,'[2]BASE 2022'!$E$5:$AX$1380,24,0)</f>
        <v>Consultoría</v>
      </c>
      <c r="E1337" s="19" t="s">
        <v>3367</v>
      </c>
      <c r="F1337" s="19" t="s">
        <v>3448</v>
      </c>
      <c r="G1337" s="34">
        <v>13421066</v>
      </c>
      <c r="H1337" s="18">
        <f>VLOOKUP(A1337,'[2]BASE 2022'!$E$5:$AX$1380,37,0)</f>
        <v>45055</v>
      </c>
      <c r="I1337" s="20" t="s">
        <v>339</v>
      </c>
      <c r="J1337" s="35" t="s">
        <v>3522</v>
      </c>
      <c r="K1337" s="48">
        <v>0</v>
      </c>
      <c r="L1337" s="36">
        <v>0</v>
      </c>
      <c r="M1337" s="36"/>
      <c r="N1337" s="37">
        <v>13421066</v>
      </c>
      <c r="O1337" s="38">
        <v>0</v>
      </c>
      <c r="P1337" s="22"/>
      <c r="Q1337" s="23"/>
      <c r="R1337" s="29"/>
    </row>
    <row r="1338" spans="1:18" ht="17.25" customHeight="1" x14ac:dyDescent="0.25">
      <c r="A1338" s="51">
        <v>1282</v>
      </c>
      <c r="B1338" s="17">
        <f>VLOOKUP(A1338,'[2]BASE 2022'!$E$5:$AX$1380,18,0)</f>
        <v>44916</v>
      </c>
      <c r="C1338" s="33">
        <f>VLOOKUP(A1338,'[2]BASE 2022'!$E$5:$AX$1380,28,0)</f>
        <v>44924</v>
      </c>
      <c r="D1338" s="26" t="str">
        <f>VLOOKUP(A1338,'[2]BASE 2022'!$E$5:$AX$1380,24,0)</f>
        <v>Prestación de Servicios Profesionales</v>
      </c>
      <c r="E1338" s="19" t="s">
        <v>3368</v>
      </c>
      <c r="F1338" s="19" t="s">
        <v>3449</v>
      </c>
      <c r="G1338" s="34">
        <v>26173000</v>
      </c>
      <c r="H1338" s="18">
        <f>VLOOKUP(A1338,'[2]BASE 2022'!$E$5:$AX$1380,37,0)</f>
        <v>45029</v>
      </c>
      <c r="I1338" s="20" t="s">
        <v>339</v>
      </c>
      <c r="J1338" s="35" t="s">
        <v>3523</v>
      </c>
      <c r="K1338" s="48">
        <v>0</v>
      </c>
      <c r="L1338" s="36">
        <v>0</v>
      </c>
      <c r="M1338" s="36"/>
      <c r="N1338" s="37">
        <v>26173000</v>
      </c>
      <c r="O1338" s="38">
        <v>1.9047619047619049E-2</v>
      </c>
      <c r="P1338" s="22"/>
      <c r="Q1338" s="23"/>
      <c r="R1338" s="29"/>
    </row>
    <row r="1339" spans="1:18" ht="17.25" customHeight="1" x14ac:dyDescent="0.25">
      <c r="A1339" s="51">
        <v>1283</v>
      </c>
      <c r="B1339" s="17">
        <f>VLOOKUP(A1339,'[2]BASE 2022'!$E$5:$AX$1380,18,0)</f>
        <v>44917</v>
      </c>
      <c r="C1339" s="33">
        <f>VLOOKUP(A1339,'[2]BASE 2022'!$E$5:$AX$1380,28,0)</f>
        <v>44918</v>
      </c>
      <c r="D1339" s="26" t="str">
        <f>VLOOKUP(A1339,'[2]BASE 2022'!$E$5:$AX$1380,24,0)</f>
        <v>Prestación de Servicios Profesionales</v>
      </c>
      <c r="E1339" s="19" t="s">
        <v>1290</v>
      </c>
      <c r="F1339" s="19" t="s">
        <v>3450</v>
      </c>
      <c r="G1339" s="34">
        <v>38500000</v>
      </c>
      <c r="H1339" s="18">
        <f>VLOOKUP(A1339,'[2]BASE 2022'!$E$5:$AX$1380,37,0)</f>
        <v>45068</v>
      </c>
      <c r="I1339" s="20" t="s">
        <v>339</v>
      </c>
      <c r="J1339" s="35" t="s">
        <v>3524</v>
      </c>
      <c r="K1339" s="48">
        <v>0</v>
      </c>
      <c r="L1339" s="36">
        <v>0</v>
      </c>
      <c r="M1339" s="36"/>
      <c r="N1339" s="37">
        <v>38500000</v>
      </c>
      <c r="O1339" s="38">
        <v>5.3333333333333337E-2</v>
      </c>
      <c r="P1339" s="22"/>
      <c r="Q1339" s="23"/>
      <c r="R1339" s="29"/>
    </row>
    <row r="1340" spans="1:18" ht="17.25" customHeight="1" x14ac:dyDescent="0.25">
      <c r="A1340" s="51">
        <v>1284</v>
      </c>
      <c r="B1340" s="17">
        <f>VLOOKUP(A1340,'[2]BASE 2022'!$E$5:$AX$1380,18,0)</f>
        <v>44917</v>
      </c>
      <c r="C1340" s="33">
        <f>VLOOKUP(A1340,'[2]BASE 2022'!$E$5:$AX$1380,28,0)</f>
        <v>44918</v>
      </c>
      <c r="D1340" s="26" t="str">
        <f>VLOOKUP(A1340,'[2]BASE 2022'!$E$5:$AX$1380,24,0)</f>
        <v>Prestación de Servicios Profesionales</v>
      </c>
      <c r="E1340" s="19" t="s">
        <v>2392</v>
      </c>
      <c r="F1340" s="19" t="s">
        <v>3451</v>
      </c>
      <c r="G1340" s="34">
        <v>40000000</v>
      </c>
      <c r="H1340" s="18">
        <f>VLOOKUP(A1340,'[2]BASE 2022'!$E$5:$AX$1380,37,0)</f>
        <v>45068</v>
      </c>
      <c r="I1340" s="20" t="s">
        <v>339</v>
      </c>
      <c r="J1340" s="35" t="s">
        <v>3525</v>
      </c>
      <c r="K1340" s="48">
        <v>0</v>
      </c>
      <c r="L1340" s="36">
        <v>0</v>
      </c>
      <c r="M1340" s="36"/>
      <c r="N1340" s="37">
        <v>40000000</v>
      </c>
      <c r="O1340" s="38">
        <v>5.3333333333333337E-2</v>
      </c>
      <c r="P1340" s="22"/>
      <c r="Q1340" s="23"/>
      <c r="R1340" s="29"/>
    </row>
    <row r="1341" spans="1:18" ht="17.25" customHeight="1" x14ac:dyDescent="0.25">
      <c r="A1341" s="51">
        <v>1285</v>
      </c>
      <c r="B1341" s="17">
        <f>VLOOKUP(A1341,'[2]BASE 2022'!$E$5:$AX$1380,18,0)</f>
        <v>44918</v>
      </c>
      <c r="C1341" s="33">
        <f>VLOOKUP(A1341,'[2]BASE 2022'!$E$5:$AX$1380,28,0)</f>
        <v>44923</v>
      </c>
      <c r="D1341" s="26" t="str">
        <f>VLOOKUP(A1341,'[2]BASE 2022'!$E$5:$AX$1380,24,0)</f>
        <v>Prestación de Servicios  de Apoyo a la Gestión</v>
      </c>
      <c r="E1341" s="19" t="s">
        <v>3369</v>
      </c>
      <c r="F1341" s="19" t="s">
        <v>3452</v>
      </c>
      <c r="G1341" s="34">
        <v>19856667</v>
      </c>
      <c r="H1341" s="18">
        <f>VLOOKUP(A1341,'[2]BASE 2022'!$E$5:$AX$1380,37,0)</f>
        <v>45085</v>
      </c>
      <c r="I1341" s="20" t="s">
        <v>339</v>
      </c>
      <c r="J1341" s="35" t="s">
        <v>3526</v>
      </c>
      <c r="K1341" s="48">
        <v>0</v>
      </c>
      <c r="L1341" s="36">
        <v>0</v>
      </c>
      <c r="M1341" s="36"/>
      <c r="N1341" s="37">
        <v>19856667</v>
      </c>
      <c r="O1341" s="38">
        <v>1.8518518518518517E-2</v>
      </c>
      <c r="P1341" s="22"/>
      <c r="Q1341" s="23"/>
      <c r="R1341" s="29"/>
    </row>
    <row r="1342" spans="1:18" ht="17.25" customHeight="1" x14ac:dyDescent="0.25">
      <c r="A1342" s="51">
        <v>1286</v>
      </c>
      <c r="B1342" s="17">
        <f>VLOOKUP(A1342,'[2]BASE 2022'!$E$5:$AX$1380,18,0)</f>
        <v>44918</v>
      </c>
      <c r="C1342" s="33">
        <f>VLOOKUP(A1342,'[2]BASE 2022'!$E$5:$AX$1380,28,0)</f>
        <v>44922</v>
      </c>
      <c r="D1342" s="26" t="str">
        <f>VLOOKUP(A1342,'[2]BASE 2022'!$E$5:$AX$1380,24,0)</f>
        <v>Prestación de Servicios Profesionales</v>
      </c>
      <c r="E1342" s="19" t="s">
        <v>3370</v>
      </c>
      <c r="F1342" s="19" t="s">
        <v>3453</v>
      </c>
      <c r="G1342" s="34">
        <v>45000000</v>
      </c>
      <c r="H1342" s="18">
        <f>VLOOKUP(A1342,'[2]BASE 2022'!$E$5:$AX$1380,37,0)</f>
        <v>45072</v>
      </c>
      <c r="I1342" s="20" t="s">
        <v>339</v>
      </c>
      <c r="J1342" s="35" t="s">
        <v>3527</v>
      </c>
      <c r="K1342" s="48">
        <v>0</v>
      </c>
      <c r="L1342" s="36">
        <v>0</v>
      </c>
      <c r="M1342" s="36"/>
      <c r="N1342" s="37">
        <v>45000000</v>
      </c>
      <c r="O1342" s="38">
        <v>2.6666666666666668E-2</v>
      </c>
      <c r="P1342" s="22"/>
      <c r="Q1342" s="23"/>
      <c r="R1342" s="29"/>
    </row>
    <row r="1343" spans="1:18" ht="17.25" customHeight="1" x14ac:dyDescent="0.25">
      <c r="A1343" s="51">
        <v>1287</v>
      </c>
      <c r="B1343" s="17">
        <f>VLOOKUP(A1343,'[2]BASE 2022'!$E$5:$AX$1380,18,0)</f>
        <v>44918</v>
      </c>
      <c r="C1343" s="33">
        <f>VLOOKUP(A1343,'[2]BASE 2022'!$E$5:$AX$1380,28,0)</f>
        <v>44922</v>
      </c>
      <c r="D1343" s="26" t="str">
        <f>VLOOKUP(A1343,'[2]BASE 2022'!$E$5:$AX$1380,24,0)</f>
        <v>Prestación de Servicios Profesionales</v>
      </c>
      <c r="E1343" s="19" t="s">
        <v>3371</v>
      </c>
      <c r="F1343" s="19" t="s">
        <v>3454</v>
      </c>
      <c r="G1343" s="34">
        <v>41350000</v>
      </c>
      <c r="H1343" s="18">
        <f>VLOOKUP(A1343,'[2]BASE 2022'!$E$5:$AX$1380,37,0)</f>
        <v>45072</v>
      </c>
      <c r="I1343" s="20" t="s">
        <v>339</v>
      </c>
      <c r="J1343" s="35" t="s">
        <v>3528</v>
      </c>
      <c r="K1343" s="48">
        <v>0</v>
      </c>
      <c r="L1343" s="36">
        <v>0</v>
      </c>
      <c r="M1343" s="36"/>
      <c r="N1343" s="37">
        <v>41350000</v>
      </c>
      <c r="O1343" s="38">
        <v>2.6666666666666668E-2</v>
      </c>
      <c r="P1343" s="22"/>
      <c r="Q1343" s="23"/>
      <c r="R1343" s="29"/>
    </row>
    <row r="1344" spans="1:18" ht="17.25" customHeight="1" x14ac:dyDescent="0.25">
      <c r="A1344" s="51">
        <v>1288</v>
      </c>
      <c r="B1344" s="17">
        <f>VLOOKUP(A1344,'[2]BASE 2022'!$E$5:$AX$1380,18,0)</f>
        <v>44917</v>
      </c>
      <c r="C1344" s="33">
        <f>VLOOKUP(A1344,'[2]BASE 2022'!$E$5:$AX$1380,28,0)</f>
        <v>44921</v>
      </c>
      <c r="D1344" s="26" t="str">
        <f>VLOOKUP(A1344,'[2]BASE 2022'!$E$5:$AX$1380,24,0)</f>
        <v>Prestación de Servicios Profesionales</v>
      </c>
      <c r="E1344" s="19" t="s">
        <v>3372</v>
      </c>
      <c r="F1344" s="19" t="s">
        <v>3455</v>
      </c>
      <c r="G1344" s="34">
        <v>45000000</v>
      </c>
      <c r="H1344" s="18">
        <f>VLOOKUP(A1344,'[2]BASE 2022'!$E$5:$AX$1380,37,0)</f>
        <v>45071</v>
      </c>
      <c r="I1344" s="20" t="s">
        <v>339</v>
      </c>
      <c r="J1344" s="35" t="s">
        <v>3529</v>
      </c>
      <c r="K1344" s="48">
        <v>0</v>
      </c>
      <c r="L1344" s="36">
        <v>0</v>
      </c>
      <c r="M1344" s="36"/>
      <c r="N1344" s="37">
        <v>45000000</v>
      </c>
      <c r="O1344" s="38">
        <v>3.3333333333333333E-2</v>
      </c>
      <c r="P1344" s="22"/>
      <c r="Q1344" s="23"/>
      <c r="R1344" s="29"/>
    </row>
    <row r="1345" spans="1:18" ht="17.25" customHeight="1" x14ac:dyDescent="0.25">
      <c r="A1345" s="51">
        <v>1289</v>
      </c>
      <c r="B1345" s="17">
        <f>VLOOKUP(A1345,'[2]BASE 2022'!$E$5:$AX$1380,18,0)</f>
        <v>44917</v>
      </c>
      <c r="C1345" s="33">
        <f>VLOOKUP(A1345,'[2]BASE 2022'!$E$5:$AX$1380,28,0)</f>
        <v>44918</v>
      </c>
      <c r="D1345" s="26" t="str">
        <f>VLOOKUP(A1345,'[2]BASE 2022'!$E$5:$AX$1380,24,0)</f>
        <v>Prestación de Servicios Profesionales</v>
      </c>
      <c r="E1345" s="19" t="s">
        <v>1291</v>
      </c>
      <c r="F1345" s="19" t="s">
        <v>3456</v>
      </c>
      <c r="G1345" s="34">
        <v>40000000</v>
      </c>
      <c r="H1345" s="18">
        <f>VLOOKUP(A1345,'[2]BASE 2022'!$E$5:$AX$1380,37,0)</f>
        <v>45068</v>
      </c>
      <c r="I1345" s="20" t="s">
        <v>339</v>
      </c>
      <c r="J1345" s="35" t="s">
        <v>3530</v>
      </c>
      <c r="K1345" s="48">
        <v>0</v>
      </c>
      <c r="L1345" s="36">
        <v>0</v>
      </c>
      <c r="M1345" s="36"/>
      <c r="N1345" s="37">
        <v>40000000</v>
      </c>
      <c r="O1345" s="38">
        <v>5.3333333333333337E-2</v>
      </c>
      <c r="P1345" s="22"/>
      <c r="Q1345" s="23"/>
      <c r="R1345" s="29"/>
    </row>
    <row r="1346" spans="1:18" ht="17.25" customHeight="1" x14ac:dyDescent="0.25">
      <c r="A1346" s="51">
        <v>1290</v>
      </c>
      <c r="B1346" s="17">
        <f>VLOOKUP(A1346,'[2]BASE 2022'!$E$5:$AX$1380,18,0)</f>
        <v>44917</v>
      </c>
      <c r="C1346" s="33">
        <f>VLOOKUP(A1346,'[2]BASE 2022'!$E$5:$AX$1380,28,0)</f>
        <v>44918</v>
      </c>
      <c r="D1346" s="26" t="str">
        <f>VLOOKUP(A1346,'[2]BASE 2022'!$E$5:$AX$1380,24,0)</f>
        <v>Prestación de Servicios Profesionales</v>
      </c>
      <c r="E1346" s="19" t="s">
        <v>60</v>
      </c>
      <c r="F1346" s="19" t="s">
        <v>3457</v>
      </c>
      <c r="G1346" s="34">
        <v>35000000</v>
      </c>
      <c r="H1346" s="18">
        <f>VLOOKUP(A1346,'[2]BASE 2022'!$E$5:$AX$1380,37,0)</f>
        <v>45068</v>
      </c>
      <c r="I1346" s="20" t="s">
        <v>339</v>
      </c>
      <c r="J1346" s="35" t="s">
        <v>3531</v>
      </c>
      <c r="K1346" s="48">
        <v>0</v>
      </c>
      <c r="L1346" s="36">
        <v>0</v>
      </c>
      <c r="M1346" s="36"/>
      <c r="N1346" s="37">
        <v>35000000</v>
      </c>
      <c r="O1346" s="38">
        <v>5.3333333333333337E-2</v>
      </c>
      <c r="P1346" s="22"/>
      <c r="Q1346" s="23"/>
      <c r="R1346" s="29"/>
    </row>
    <row r="1347" spans="1:18" ht="17.25" customHeight="1" x14ac:dyDescent="0.25">
      <c r="A1347" s="51">
        <v>1291</v>
      </c>
      <c r="B1347" s="17">
        <f>VLOOKUP(A1347,'[2]BASE 2022'!$E$5:$AX$1380,18,0)</f>
        <v>44918</v>
      </c>
      <c r="C1347" s="33">
        <f>VLOOKUP(A1347,'[2]BASE 2022'!$E$5:$AX$1380,28,0)</f>
        <v>44922</v>
      </c>
      <c r="D1347" s="26" t="str">
        <f>VLOOKUP(A1347,'[2]BASE 2022'!$E$5:$AX$1380,24,0)</f>
        <v>Prestación de Servicios Profesionales</v>
      </c>
      <c r="E1347" s="19" t="s">
        <v>3373</v>
      </c>
      <c r="F1347" s="19" t="s">
        <v>3458</v>
      </c>
      <c r="G1347" s="34">
        <v>81000000</v>
      </c>
      <c r="H1347" s="18">
        <f>VLOOKUP(A1347,'[2]BASE 2022'!$E$5:$AX$1380,37,0)</f>
        <v>45103</v>
      </c>
      <c r="I1347" s="20" t="s">
        <v>339</v>
      </c>
      <c r="J1347" s="35" t="s">
        <v>3532</v>
      </c>
      <c r="K1347" s="48">
        <v>0</v>
      </c>
      <c r="L1347" s="36">
        <v>0</v>
      </c>
      <c r="M1347" s="36"/>
      <c r="N1347" s="37">
        <v>81000000</v>
      </c>
      <c r="O1347" s="38">
        <v>2.2099447513812154E-2</v>
      </c>
      <c r="P1347" s="22"/>
      <c r="Q1347" s="23"/>
      <c r="R1347" s="29"/>
    </row>
    <row r="1348" spans="1:18" ht="17.25" customHeight="1" x14ac:dyDescent="0.25">
      <c r="A1348" s="51">
        <v>1293</v>
      </c>
      <c r="B1348" s="17">
        <f>VLOOKUP(A1348,'[2]BASE 2022'!$E$5:$AX$1380,18,0)</f>
        <v>44922</v>
      </c>
      <c r="C1348" s="33">
        <f>VLOOKUP(A1348,'[2]BASE 2022'!$E$5:$AX$1380,28,0)</f>
        <v>44936</v>
      </c>
      <c r="D1348" s="26" t="str">
        <f>VLOOKUP(A1348,'[2]BASE 2022'!$E$5:$AX$1380,24,0)</f>
        <v>Prestación de Servicios</v>
      </c>
      <c r="E1348" s="19" t="s">
        <v>3374</v>
      </c>
      <c r="F1348" s="19" t="s">
        <v>3459</v>
      </c>
      <c r="G1348" s="34">
        <v>264517100</v>
      </c>
      <c r="H1348" s="18">
        <f>VLOOKUP(A1348,'[2]BASE 2022'!$E$5:$AX$1380,37,0)</f>
        <v>45055</v>
      </c>
      <c r="I1348" s="20" t="s">
        <v>339</v>
      </c>
      <c r="J1348" s="35" t="s">
        <v>3533</v>
      </c>
      <c r="K1348" s="48">
        <v>0</v>
      </c>
      <c r="L1348" s="36">
        <v>0</v>
      </c>
      <c r="M1348" s="36"/>
      <c r="N1348" s="37">
        <v>264517100</v>
      </c>
      <c r="O1348" s="38">
        <v>0</v>
      </c>
      <c r="P1348" s="22"/>
      <c r="Q1348" s="23"/>
      <c r="R1348" s="29"/>
    </row>
    <row r="1349" spans="1:18" ht="17.25" customHeight="1" x14ac:dyDescent="0.25">
      <c r="A1349" s="51">
        <v>1294</v>
      </c>
      <c r="B1349" s="17">
        <f>VLOOKUP(A1349,'[2]BASE 2022'!$E$5:$AX$1380,18,0)</f>
        <v>44921</v>
      </c>
      <c r="C1349" s="33">
        <f>VLOOKUP(A1349,'[2]BASE 2022'!$E$5:$AX$1380,28,0)</f>
        <v>45012</v>
      </c>
      <c r="D1349" s="26" t="str">
        <f>VLOOKUP(A1349,'[2]BASE 2022'!$E$5:$AX$1380,24,0)</f>
        <v>Prestación de Servicios</v>
      </c>
      <c r="E1349" s="19" t="s">
        <v>3375</v>
      </c>
      <c r="F1349" s="19" t="s">
        <v>3460</v>
      </c>
      <c r="G1349" s="34">
        <v>16967111</v>
      </c>
      <c r="H1349" s="18">
        <f>VLOOKUP(A1349,'[2]BASE 2022'!$E$5:$AX$1380,37,0)</f>
        <v>45377</v>
      </c>
      <c r="I1349" s="20" t="s">
        <v>340</v>
      </c>
      <c r="J1349" s="35" t="s">
        <v>3534</v>
      </c>
      <c r="K1349" s="48">
        <v>0</v>
      </c>
      <c r="L1349" s="36">
        <v>0</v>
      </c>
      <c r="M1349" s="36"/>
      <c r="N1349" s="37">
        <v>16967111</v>
      </c>
      <c r="O1349" s="38">
        <v>0</v>
      </c>
      <c r="P1349" s="22"/>
      <c r="Q1349" s="23"/>
      <c r="R1349" s="29"/>
    </row>
    <row r="1350" spans="1:18" ht="17.25" customHeight="1" x14ac:dyDescent="0.25">
      <c r="A1350" s="51">
        <v>1294</v>
      </c>
      <c r="B1350" s="17">
        <f>VLOOKUP(A1350,'[2]BASE 2022'!$E$5:$AX$1380,18,0)</f>
        <v>44921</v>
      </c>
      <c r="C1350" s="33">
        <f>VLOOKUP(A1350,'[2]BASE 2022'!$E$5:$AX$1380,28,0)</f>
        <v>45012</v>
      </c>
      <c r="D1350" s="26" t="str">
        <f>VLOOKUP(A1350,'[2]BASE 2022'!$E$5:$AX$1380,24,0)</f>
        <v>Prestación de Servicios</v>
      </c>
      <c r="E1350" s="19" t="s">
        <v>3375</v>
      </c>
      <c r="F1350" s="19" t="s">
        <v>3460</v>
      </c>
      <c r="G1350" s="34">
        <v>1306121</v>
      </c>
      <c r="H1350" s="18">
        <f>VLOOKUP(A1350,'[2]BASE 2022'!$E$5:$AX$1380,37,0)</f>
        <v>45377</v>
      </c>
      <c r="I1350" s="20" t="s">
        <v>339</v>
      </c>
      <c r="J1350" s="35" t="s">
        <v>3534</v>
      </c>
      <c r="K1350" s="48">
        <v>0</v>
      </c>
      <c r="L1350" s="36">
        <v>0</v>
      </c>
      <c r="M1350" s="36"/>
      <c r="N1350" s="37">
        <v>1306121</v>
      </c>
      <c r="O1350" s="38">
        <v>0</v>
      </c>
      <c r="P1350" s="22"/>
      <c r="Q1350" s="23"/>
      <c r="R1350" s="29"/>
    </row>
    <row r="1351" spans="1:18" ht="17.25" customHeight="1" x14ac:dyDescent="0.25">
      <c r="A1351" s="51">
        <v>1295</v>
      </c>
      <c r="B1351" s="17">
        <f>VLOOKUP(A1351,'[2]BASE 2022'!$E$5:$AX$1380,18,0)</f>
        <v>44921</v>
      </c>
      <c r="C1351" s="33">
        <f>VLOOKUP(A1351,'[2]BASE 2022'!$E$5:$AX$1380,28,0)</f>
        <v>44942</v>
      </c>
      <c r="D1351" s="26" t="str">
        <f>VLOOKUP(A1351,'[2]BASE 2022'!$E$5:$AX$1380,24,0)</f>
        <v>Prestación de Servicios</v>
      </c>
      <c r="E1351" s="19" t="s">
        <v>3376</v>
      </c>
      <c r="F1351" s="19" t="s">
        <v>3461</v>
      </c>
      <c r="G1351" s="34">
        <v>26675488</v>
      </c>
      <c r="H1351" s="18">
        <f>VLOOKUP(A1351,'[2]BASE 2022'!$E$5:$AX$1380,37,0)</f>
        <v>45306</v>
      </c>
      <c r="I1351" s="20" t="s">
        <v>340</v>
      </c>
      <c r="J1351" s="35" t="s">
        <v>3534</v>
      </c>
      <c r="K1351" s="48">
        <v>0</v>
      </c>
      <c r="L1351" s="36">
        <v>0</v>
      </c>
      <c r="M1351" s="36"/>
      <c r="N1351" s="37">
        <v>26675488</v>
      </c>
      <c r="O1351" s="38">
        <v>0</v>
      </c>
      <c r="P1351" s="22"/>
      <c r="Q1351" s="23"/>
      <c r="R1351" s="29"/>
    </row>
    <row r="1352" spans="1:18" ht="17.25" customHeight="1" x14ac:dyDescent="0.25">
      <c r="A1352" s="51">
        <v>1296</v>
      </c>
      <c r="B1352" s="17">
        <f>VLOOKUP(A1352,'[2]BASE 2022'!$E$5:$AX$1380,18,0)</f>
        <v>44921</v>
      </c>
      <c r="C1352" s="33">
        <f>VLOOKUP(A1352,'[2]BASE 2022'!$E$5:$AX$1380,28,0)</f>
        <v>44923</v>
      </c>
      <c r="D1352" s="26" t="str">
        <f>VLOOKUP(A1352,'[2]BASE 2022'!$E$5:$AX$1380,24,0)</f>
        <v>Prestación de Servicios Profesionales</v>
      </c>
      <c r="E1352" s="19" t="s">
        <v>3377</v>
      </c>
      <c r="F1352" s="19" t="s">
        <v>3462</v>
      </c>
      <c r="G1352" s="34">
        <v>46750000</v>
      </c>
      <c r="H1352" s="18">
        <f>VLOOKUP(A1352,'[2]BASE 2022'!$E$5:$AX$1380,37,0)</f>
        <v>45028</v>
      </c>
      <c r="I1352" s="20" t="s">
        <v>339</v>
      </c>
      <c r="J1352" s="35" t="s">
        <v>3535</v>
      </c>
      <c r="K1352" s="48">
        <v>0</v>
      </c>
      <c r="L1352" s="36">
        <v>0</v>
      </c>
      <c r="M1352" s="36"/>
      <c r="N1352" s="37">
        <v>46750000</v>
      </c>
      <c r="O1352" s="38">
        <v>2.8571428571428571E-2</v>
      </c>
      <c r="P1352" s="22"/>
      <c r="Q1352" s="23"/>
      <c r="R1352" s="29"/>
    </row>
    <row r="1353" spans="1:18" ht="17.25" customHeight="1" x14ac:dyDescent="0.25">
      <c r="A1353" s="51">
        <v>1297</v>
      </c>
      <c r="B1353" s="17">
        <f>VLOOKUP(A1353,'[2]BASE 2022'!$E$5:$AX$1380,18,0)</f>
        <v>44921</v>
      </c>
      <c r="C1353" s="33">
        <f>VLOOKUP(A1353,'[2]BASE 2022'!$E$5:$AX$1380,28,0)</f>
        <v>44923</v>
      </c>
      <c r="D1353" s="26" t="str">
        <f>VLOOKUP(A1353,'[2]BASE 2022'!$E$5:$AX$1380,24,0)</f>
        <v>Prestación de Servicios Profesionales</v>
      </c>
      <c r="E1353" s="19" t="s">
        <v>3378</v>
      </c>
      <c r="F1353" s="19" t="s">
        <v>3463</v>
      </c>
      <c r="G1353" s="34">
        <v>7240900</v>
      </c>
      <c r="H1353" s="18">
        <f>VLOOKUP(A1353,'[2]BASE 2022'!$E$5:$AX$1380,37,0)</f>
        <v>44962</v>
      </c>
      <c r="I1353" s="20" t="s">
        <v>339</v>
      </c>
      <c r="J1353" s="35" t="s">
        <v>3536</v>
      </c>
      <c r="K1353" s="48">
        <v>0</v>
      </c>
      <c r="L1353" s="36">
        <v>0</v>
      </c>
      <c r="M1353" s="36"/>
      <c r="N1353" s="37">
        <v>7240900</v>
      </c>
      <c r="O1353" s="38">
        <v>7.6923076923076927E-2</v>
      </c>
      <c r="P1353" s="22"/>
      <c r="Q1353" s="23"/>
      <c r="R1353" s="29"/>
    </row>
    <row r="1354" spans="1:18" ht="17.25" customHeight="1" x14ac:dyDescent="0.25">
      <c r="A1354" s="51">
        <v>1299</v>
      </c>
      <c r="B1354" s="17">
        <f>VLOOKUP(A1354,'[2]BASE 2022'!$E$5:$AX$1380,18,0)</f>
        <v>44923</v>
      </c>
      <c r="C1354" s="33">
        <f>VLOOKUP(A1354,'[2]BASE 2022'!$E$5:$AX$1380,28,0)</f>
        <v>44924</v>
      </c>
      <c r="D1354" s="26" t="str">
        <f>VLOOKUP(A1354,'[2]BASE 2022'!$E$5:$AX$1380,24,0)</f>
        <v>Prestación de Servicios  de Apoyo a la Gestión</v>
      </c>
      <c r="E1354" s="19" t="s">
        <v>3379</v>
      </c>
      <c r="F1354" s="19" t="s">
        <v>3464</v>
      </c>
      <c r="G1354" s="34">
        <v>14849567</v>
      </c>
      <c r="H1354" s="18">
        <f>VLOOKUP(A1354,'[2]BASE 2022'!$E$5:$AX$1380,37,0)</f>
        <v>45086</v>
      </c>
      <c r="I1354" s="20" t="s">
        <v>339</v>
      </c>
      <c r="J1354" s="35" t="s">
        <v>3537</v>
      </c>
      <c r="K1354" s="48">
        <v>0</v>
      </c>
      <c r="L1354" s="36">
        <v>0</v>
      </c>
      <c r="M1354" s="36"/>
      <c r="N1354" s="37">
        <v>14849567</v>
      </c>
      <c r="O1354" s="38">
        <v>1.2345679012345678E-2</v>
      </c>
      <c r="P1354" s="22"/>
      <c r="Q1354" s="23"/>
      <c r="R1354" s="29"/>
    </row>
    <row r="1355" spans="1:18" ht="17.25" customHeight="1" x14ac:dyDescent="0.25">
      <c r="A1355" s="51">
        <v>1300</v>
      </c>
      <c r="B1355" s="17">
        <f>VLOOKUP(A1355,'[2]BASE 2022'!$E$5:$AX$1380,18,0)</f>
        <v>44922</v>
      </c>
      <c r="C1355" s="33">
        <f>VLOOKUP(A1355,'[2]BASE 2022'!$E$5:$AX$1380,28,0)</f>
        <v>44922</v>
      </c>
      <c r="D1355" s="26" t="str">
        <f>VLOOKUP(A1355,'[2]BASE 2022'!$E$5:$AX$1380,24,0)</f>
        <v>Prestación de Servicios Profesionales</v>
      </c>
      <c r="E1355" s="19" t="s">
        <v>3380</v>
      </c>
      <c r="F1355" s="19" t="s">
        <v>3023</v>
      </c>
      <c r="G1355" s="34">
        <v>21200000</v>
      </c>
      <c r="H1355" s="18">
        <f>VLOOKUP(A1355,'[2]BASE 2022'!$E$5:$AX$1380,37,0)</f>
        <v>45042</v>
      </c>
      <c r="I1355" s="20" t="s">
        <v>339</v>
      </c>
      <c r="J1355" s="35" t="s">
        <v>3538</v>
      </c>
      <c r="K1355" s="48">
        <v>0</v>
      </c>
      <c r="L1355" s="36">
        <v>0</v>
      </c>
      <c r="M1355" s="36"/>
      <c r="N1355" s="37">
        <v>21200000</v>
      </c>
      <c r="O1355" s="38">
        <v>3.3333333333333333E-2</v>
      </c>
      <c r="P1355" s="22"/>
      <c r="Q1355" s="23"/>
      <c r="R1355" s="29"/>
    </row>
    <row r="1356" spans="1:18" ht="17.25" customHeight="1" x14ac:dyDescent="0.25">
      <c r="A1356" s="51">
        <v>1301</v>
      </c>
      <c r="B1356" s="17">
        <f>VLOOKUP(A1356,'[2]BASE 2022'!$E$5:$AX$1380,18,0)</f>
        <v>44922</v>
      </c>
      <c r="C1356" s="33">
        <f>VLOOKUP(A1356,'[2]BASE 2022'!$E$5:$AX$1380,28,0)</f>
        <v>44928</v>
      </c>
      <c r="D1356" s="26" t="str">
        <f>VLOOKUP(A1356,'[2]BASE 2022'!$E$5:$AX$1380,24,0)</f>
        <v>Prestación de Servicios Profesionales</v>
      </c>
      <c r="E1356" s="19" t="s">
        <v>1349</v>
      </c>
      <c r="F1356" s="19" t="s">
        <v>3465</v>
      </c>
      <c r="G1356" s="34">
        <v>45000000</v>
      </c>
      <c r="H1356" s="18">
        <f>VLOOKUP(A1356,'[2]BASE 2022'!$E$5:$AX$1380,37,0)</f>
        <v>45078</v>
      </c>
      <c r="I1356" s="20" t="s">
        <v>339</v>
      </c>
      <c r="J1356" s="35" t="s">
        <v>3539</v>
      </c>
      <c r="K1356" s="48">
        <v>0</v>
      </c>
      <c r="L1356" s="36">
        <v>0</v>
      </c>
      <c r="M1356" s="36"/>
      <c r="N1356" s="37">
        <v>45000000</v>
      </c>
      <c r="O1356" s="38">
        <v>0</v>
      </c>
      <c r="P1356" s="22"/>
      <c r="Q1356" s="23"/>
      <c r="R1356" s="29"/>
    </row>
    <row r="1357" spans="1:18" ht="17.25" customHeight="1" x14ac:dyDescent="0.25">
      <c r="A1357" s="51">
        <v>1302</v>
      </c>
      <c r="B1357" s="17">
        <f>VLOOKUP(A1357,'[2]BASE 2022'!$E$5:$AX$1380,18,0)</f>
        <v>44922</v>
      </c>
      <c r="C1357" s="33">
        <f>VLOOKUP(A1357,'[2]BASE 2022'!$E$5:$AX$1380,28,0)</f>
        <v>44924</v>
      </c>
      <c r="D1357" s="26" t="str">
        <f>VLOOKUP(A1357,'[2]BASE 2022'!$E$5:$AX$1380,24,0)</f>
        <v>Prestación de Servicios Profesionales</v>
      </c>
      <c r="E1357" s="19" t="s">
        <v>2412</v>
      </c>
      <c r="F1357" s="19" t="s">
        <v>3466</v>
      </c>
      <c r="G1357" s="34">
        <v>26627067</v>
      </c>
      <c r="H1357" s="18">
        <f>VLOOKUP(A1357,'[2]BASE 2022'!$E$5:$AX$1380,37,0)</f>
        <v>45018</v>
      </c>
      <c r="I1357" s="20" t="s">
        <v>339</v>
      </c>
      <c r="J1357" s="35" t="s">
        <v>3540</v>
      </c>
      <c r="K1357" s="48">
        <v>0</v>
      </c>
      <c r="L1357" s="36">
        <v>0</v>
      </c>
      <c r="M1357" s="36"/>
      <c r="N1357" s="37">
        <v>26627067</v>
      </c>
      <c r="O1357" s="38">
        <v>2.1276595744680851E-2</v>
      </c>
      <c r="P1357" s="22"/>
      <c r="Q1357" s="23"/>
      <c r="R1357" s="29"/>
    </row>
    <row r="1358" spans="1:18" ht="17.25" customHeight="1" x14ac:dyDescent="0.25">
      <c r="A1358" s="51">
        <v>1303</v>
      </c>
      <c r="B1358" s="17">
        <f>VLOOKUP(A1358,'[2]BASE 2022'!$E$5:$AX$1380,18,0)</f>
        <v>44923</v>
      </c>
      <c r="C1358" s="33">
        <f>VLOOKUP(A1358,'[2]BASE 2022'!$E$5:$AX$1380,28,0)</f>
        <v>44924</v>
      </c>
      <c r="D1358" s="26" t="str">
        <f>VLOOKUP(A1358,'[2]BASE 2022'!$E$5:$AX$1380,24,0)</f>
        <v>Prestación de Servicios  de Apoyo a la Gestión</v>
      </c>
      <c r="E1358" s="19" t="s">
        <v>3381</v>
      </c>
      <c r="F1358" s="19" t="s">
        <v>3467</v>
      </c>
      <c r="G1358" s="34">
        <v>9000000</v>
      </c>
      <c r="H1358" s="18">
        <f>VLOOKUP(A1358,'[2]BASE 2022'!$E$5:$AX$1380,37,0)</f>
        <v>45013</v>
      </c>
      <c r="I1358" s="20" t="s">
        <v>339</v>
      </c>
      <c r="J1358" s="35" t="s">
        <v>3541</v>
      </c>
      <c r="K1358" s="48">
        <v>0</v>
      </c>
      <c r="L1358" s="36">
        <v>0</v>
      </c>
      <c r="M1358" s="36"/>
      <c r="N1358" s="37">
        <v>9000000</v>
      </c>
      <c r="O1358" s="38">
        <v>2.247191011235955E-2</v>
      </c>
      <c r="P1358" s="22"/>
      <c r="Q1358" s="23"/>
      <c r="R1358" s="29"/>
    </row>
    <row r="1359" spans="1:18" ht="17.25" customHeight="1" x14ac:dyDescent="0.25">
      <c r="A1359" s="51">
        <v>1304</v>
      </c>
      <c r="B1359" s="17">
        <f>VLOOKUP(A1359,'[2]BASE 2022'!$E$5:$AX$1380,18,0)</f>
        <v>44923</v>
      </c>
      <c r="C1359" s="33">
        <f>VLOOKUP(A1359,'[2]BASE 2022'!$E$5:$AX$1380,28,0)</f>
        <v>44929</v>
      </c>
      <c r="D1359" s="26" t="str">
        <f>VLOOKUP(A1359,'[2]BASE 2022'!$E$5:$AX$1380,24,0)</f>
        <v>Prestación de Servicios Profesionales</v>
      </c>
      <c r="E1359" s="19" t="s">
        <v>1227</v>
      </c>
      <c r="F1359" s="19" t="s">
        <v>3468</v>
      </c>
      <c r="G1359" s="34">
        <v>46350000</v>
      </c>
      <c r="H1359" s="18">
        <f>VLOOKUP(A1359,'[2]BASE 2022'!$E$5:$AX$1380,37,0)</f>
        <v>45079</v>
      </c>
      <c r="I1359" s="20" t="s">
        <v>339</v>
      </c>
      <c r="J1359" s="35" t="s">
        <v>3542</v>
      </c>
      <c r="K1359" s="48">
        <v>0</v>
      </c>
      <c r="L1359" s="36">
        <v>0</v>
      </c>
      <c r="M1359" s="36"/>
      <c r="N1359" s="37">
        <v>46350000</v>
      </c>
      <c r="O1359" s="38">
        <v>0</v>
      </c>
      <c r="P1359" s="22"/>
      <c r="Q1359" s="23"/>
      <c r="R1359" s="29"/>
    </row>
    <row r="1360" spans="1:18" ht="17.25" customHeight="1" x14ac:dyDescent="0.25">
      <c r="A1360" s="51">
        <v>1305</v>
      </c>
      <c r="B1360" s="17">
        <f>VLOOKUP(A1360,'[2]BASE 2022'!$E$5:$AX$1380,18,0)</f>
        <v>44924</v>
      </c>
      <c r="C1360" s="33">
        <f>VLOOKUP(A1360,'[2]BASE 2022'!$E$5:$AX$1380,28,0)</f>
        <v>44929</v>
      </c>
      <c r="D1360" s="26" t="str">
        <f>VLOOKUP(A1360,'[2]BASE 2022'!$E$5:$AX$1380,24,0)</f>
        <v>Prestación de Servicios Profesionales</v>
      </c>
      <c r="E1360" s="19" t="s">
        <v>3382</v>
      </c>
      <c r="F1360" s="19" t="s">
        <v>3469</v>
      </c>
      <c r="G1360" s="34">
        <v>45000000</v>
      </c>
      <c r="H1360" s="18">
        <f>VLOOKUP(A1360,'[2]BASE 2022'!$E$5:$AX$1380,37,0)</f>
        <v>45079</v>
      </c>
      <c r="I1360" s="20" t="s">
        <v>339</v>
      </c>
      <c r="J1360" s="35" t="s">
        <v>3543</v>
      </c>
      <c r="K1360" s="48">
        <v>0</v>
      </c>
      <c r="L1360" s="36">
        <v>0</v>
      </c>
      <c r="M1360" s="36"/>
      <c r="N1360" s="37">
        <v>45000000</v>
      </c>
      <c r="O1360" s="38">
        <v>0</v>
      </c>
      <c r="P1360" s="22"/>
      <c r="Q1360" s="23"/>
      <c r="R1360" s="29"/>
    </row>
    <row r="1361" spans="1:18" ht="17.25" customHeight="1" x14ac:dyDescent="0.25">
      <c r="A1361" s="51">
        <v>1306</v>
      </c>
      <c r="B1361" s="17">
        <f>VLOOKUP(A1361,'[2]BASE 2022'!$E$5:$AX$1380,18,0)</f>
        <v>44925</v>
      </c>
      <c r="C1361" s="33">
        <f>VLOOKUP(A1361,'[2]BASE 2022'!$E$5:$AX$1380,28,0)</f>
        <v>44928</v>
      </c>
      <c r="D1361" s="26" t="str">
        <f>VLOOKUP(A1361,'[2]BASE 2022'!$E$5:$AX$1380,24,0)</f>
        <v>Prestación de Servicios Profesionales</v>
      </c>
      <c r="E1361" s="19" t="s">
        <v>3383</v>
      </c>
      <c r="F1361" s="19" t="s">
        <v>3470</v>
      </c>
      <c r="G1361" s="34">
        <v>37390000</v>
      </c>
      <c r="H1361" s="18">
        <f>VLOOKUP(A1361,'[2]BASE 2022'!$E$5:$AX$1380,37,0)</f>
        <v>45078</v>
      </c>
      <c r="I1361" s="20" t="s">
        <v>339</v>
      </c>
      <c r="J1361" s="35" t="s">
        <v>3544</v>
      </c>
      <c r="K1361" s="48">
        <v>0</v>
      </c>
      <c r="L1361" s="36">
        <v>0</v>
      </c>
      <c r="M1361" s="36"/>
      <c r="N1361" s="37">
        <v>37390000</v>
      </c>
      <c r="O1361" s="38">
        <v>0</v>
      </c>
      <c r="P1361" s="22"/>
      <c r="Q1361" s="23"/>
      <c r="R1361" s="29"/>
    </row>
    <row r="1362" spans="1:18" ht="17.25" customHeight="1" x14ac:dyDescent="0.25">
      <c r="A1362" s="51">
        <v>1307</v>
      </c>
      <c r="B1362" s="17">
        <f>VLOOKUP(A1362,'[2]BASE 2022'!$E$5:$AX$1380,18,0)</f>
        <v>44925</v>
      </c>
      <c r="C1362" s="33">
        <f>VLOOKUP(A1362,'[2]BASE 2022'!$E$5:$AX$1380,28,0)</f>
        <v>44928</v>
      </c>
      <c r="D1362" s="26" t="str">
        <f>VLOOKUP(A1362,'[2]BASE 2022'!$E$5:$AX$1380,24,0)</f>
        <v>Prestación de Servicios Profesionales</v>
      </c>
      <c r="E1362" s="19" t="s">
        <v>3384</v>
      </c>
      <c r="F1362" s="19" t="s">
        <v>3471</v>
      </c>
      <c r="G1362" s="34">
        <v>42500000</v>
      </c>
      <c r="H1362" s="18">
        <f>VLOOKUP(A1362,'[2]BASE 2022'!$E$5:$AX$1380,37,0)</f>
        <v>45078</v>
      </c>
      <c r="I1362" s="20" t="s">
        <v>339</v>
      </c>
      <c r="J1362" s="35" t="s">
        <v>3545</v>
      </c>
      <c r="K1362" s="48">
        <v>0</v>
      </c>
      <c r="L1362" s="36">
        <v>0</v>
      </c>
      <c r="M1362" s="36"/>
      <c r="N1362" s="37">
        <v>42500000</v>
      </c>
      <c r="O1362" s="38">
        <v>0</v>
      </c>
      <c r="P1362" s="22"/>
      <c r="Q1362" s="23"/>
      <c r="R1362" s="29"/>
    </row>
    <row r="1363" spans="1:18" ht="17.25" customHeight="1" x14ac:dyDescent="0.25">
      <c r="A1363" s="51">
        <v>1308</v>
      </c>
      <c r="B1363" s="17">
        <f>VLOOKUP(A1363,'[2]BASE 2022'!$E$5:$AX$1380,18,0)</f>
        <v>44925</v>
      </c>
      <c r="C1363" s="33">
        <f>VLOOKUP(A1363,'[2]BASE 2022'!$E$5:$AX$1380,28,0)</f>
        <v>44928</v>
      </c>
      <c r="D1363" s="26" t="str">
        <f>VLOOKUP(A1363,'[2]BASE 2022'!$E$5:$AX$1380,24,0)</f>
        <v>Prestación de Servicios Profesionales</v>
      </c>
      <c r="E1363" s="19" t="s">
        <v>1226</v>
      </c>
      <c r="F1363" s="19" t="s">
        <v>3472</v>
      </c>
      <c r="G1363" s="34">
        <v>33000000</v>
      </c>
      <c r="H1363" s="18">
        <f>VLOOKUP(A1363,'[2]BASE 2022'!$E$5:$AX$1380,37,0)</f>
        <v>45078</v>
      </c>
      <c r="I1363" s="20" t="s">
        <v>339</v>
      </c>
      <c r="J1363" s="35" t="s">
        <v>3546</v>
      </c>
      <c r="K1363" s="48">
        <v>0</v>
      </c>
      <c r="L1363" s="36">
        <v>0</v>
      </c>
      <c r="M1363" s="36"/>
      <c r="N1363" s="37">
        <v>33000000</v>
      </c>
      <c r="O1363" s="38">
        <v>0</v>
      </c>
      <c r="P1363" s="22"/>
      <c r="Q1363" s="23"/>
      <c r="R1363" s="29"/>
    </row>
    <row r="1364" spans="1:18" ht="17.25" customHeight="1" x14ac:dyDescent="0.25">
      <c r="A1364" s="51">
        <v>1309</v>
      </c>
      <c r="B1364" s="17">
        <f>VLOOKUP(A1364,'[2]BASE 2022'!$E$5:$AX$1380,18,0)</f>
        <v>44925</v>
      </c>
      <c r="C1364" s="33">
        <f>VLOOKUP(A1364,'[2]BASE 2022'!$E$5:$AX$1380,28,0)</f>
        <v>44928</v>
      </c>
      <c r="D1364" s="26" t="str">
        <f>VLOOKUP(A1364,'[2]BASE 2022'!$E$5:$AX$1380,24,0)</f>
        <v>Prestación de Servicios Profesionales</v>
      </c>
      <c r="E1364" s="19" t="s">
        <v>3385</v>
      </c>
      <c r="F1364" s="19" t="s">
        <v>3473</v>
      </c>
      <c r="G1364" s="34">
        <v>37500000</v>
      </c>
      <c r="H1364" s="18">
        <f>VLOOKUP(A1364,'[2]BASE 2022'!$E$5:$AX$1380,37,0)</f>
        <v>45078</v>
      </c>
      <c r="I1364" s="20" t="s">
        <v>339</v>
      </c>
      <c r="J1364" s="35" t="s">
        <v>3547</v>
      </c>
      <c r="K1364" s="48">
        <v>0</v>
      </c>
      <c r="L1364" s="36">
        <v>0</v>
      </c>
      <c r="M1364" s="36"/>
      <c r="N1364" s="37">
        <v>37500000</v>
      </c>
      <c r="O1364" s="38">
        <v>0</v>
      </c>
      <c r="P1364" s="22"/>
      <c r="Q1364" s="23"/>
      <c r="R1364" s="29"/>
    </row>
    <row r="1365" spans="1:18" ht="17.25" customHeight="1" x14ac:dyDescent="0.25">
      <c r="A1365" s="51">
        <v>1310</v>
      </c>
      <c r="B1365" s="17">
        <f>VLOOKUP(A1365,'[2]BASE 2022'!$E$5:$AX$1380,18,0)</f>
        <v>44925</v>
      </c>
      <c r="C1365" s="33">
        <f>VLOOKUP(A1365,'[2]BASE 2022'!$E$5:$AX$1380,28,0)</f>
        <v>44930</v>
      </c>
      <c r="D1365" s="26" t="str">
        <f>VLOOKUP(A1365,'[2]BASE 2022'!$E$5:$AX$1380,24,0)</f>
        <v>Prestación de Servicios Profesionales</v>
      </c>
      <c r="E1365" s="19" t="s">
        <v>3386</v>
      </c>
      <c r="F1365" s="19" t="s">
        <v>3474</v>
      </c>
      <c r="G1365" s="34">
        <v>40000000</v>
      </c>
      <c r="H1365" s="18">
        <f>VLOOKUP(A1365,'[2]BASE 2022'!$E$5:$AX$1380,37,0)</f>
        <v>45080</v>
      </c>
      <c r="I1365" s="20" t="s">
        <v>339</v>
      </c>
      <c r="J1365" s="35" t="s">
        <v>3548</v>
      </c>
      <c r="K1365" s="48">
        <v>0</v>
      </c>
      <c r="L1365" s="36">
        <v>0</v>
      </c>
      <c r="M1365" s="36"/>
      <c r="N1365" s="37">
        <v>40000000</v>
      </c>
      <c r="O1365" s="38">
        <v>0</v>
      </c>
      <c r="P1365" s="22"/>
      <c r="Q1365" s="23"/>
      <c r="R1365" s="29"/>
    </row>
    <row r="1366" spans="1:18" ht="17.25" customHeight="1" x14ac:dyDescent="0.25">
      <c r="A1366" s="51">
        <v>1311</v>
      </c>
      <c r="B1366" s="17">
        <f>VLOOKUP(A1366,'[2]BASE 2022'!$E$5:$AX$1380,18,0)</f>
        <v>44925</v>
      </c>
      <c r="C1366" s="33">
        <f>VLOOKUP(A1366,'[2]BASE 2022'!$E$5:$AX$1380,28,0)</f>
        <v>44928</v>
      </c>
      <c r="D1366" s="26" t="str">
        <f>VLOOKUP(A1366,'[2]BASE 2022'!$E$5:$AX$1380,24,0)</f>
        <v>Prestación de Servicios Profesionales</v>
      </c>
      <c r="E1366" s="19" t="s">
        <v>3387</v>
      </c>
      <c r="F1366" s="19" t="s">
        <v>3475</v>
      </c>
      <c r="G1366" s="34">
        <v>36960000</v>
      </c>
      <c r="H1366" s="18">
        <f>VLOOKUP(A1366,'[2]BASE 2022'!$E$5:$AX$1380,37,0)</f>
        <v>45096</v>
      </c>
      <c r="I1366" s="20" t="s">
        <v>339</v>
      </c>
      <c r="J1366" s="35" t="s">
        <v>3549</v>
      </c>
      <c r="K1366" s="48">
        <v>0</v>
      </c>
      <c r="L1366" s="36">
        <v>0</v>
      </c>
      <c r="M1366" s="36"/>
      <c r="N1366" s="37">
        <v>36960000</v>
      </c>
      <c r="O1366" s="38">
        <v>0</v>
      </c>
      <c r="P1366" s="22"/>
      <c r="Q1366" s="23"/>
      <c r="R1366" s="29"/>
    </row>
    <row r="1367" spans="1:18" ht="17.25" customHeight="1" x14ac:dyDescent="0.25">
      <c r="A1367" s="51">
        <v>1312</v>
      </c>
      <c r="B1367" s="17">
        <f>VLOOKUP(A1367,'[2]BASE 2022'!$E$5:$AX$1380,18,0)</f>
        <v>44925</v>
      </c>
      <c r="C1367" s="33">
        <f>VLOOKUP(A1367,'[2]BASE 2022'!$E$5:$AX$1380,28,0)</f>
        <v>44928</v>
      </c>
      <c r="D1367" s="26" t="str">
        <f>VLOOKUP(A1367,'[2]BASE 2022'!$E$5:$AX$1380,24,0)</f>
        <v>Prestación de Servicios Profesionales</v>
      </c>
      <c r="E1367" s="19" t="s">
        <v>3388</v>
      </c>
      <c r="F1367" s="19" t="s">
        <v>3476</v>
      </c>
      <c r="G1367" s="34">
        <v>36350000</v>
      </c>
      <c r="H1367" s="18">
        <f>VLOOKUP(A1367,'[2]BASE 2022'!$E$5:$AX$1380,37,0)</f>
        <v>45078</v>
      </c>
      <c r="I1367" s="20" t="s">
        <v>339</v>
      </c>
      <c r="J1367" s="35" t="s">
        <v>3550</v>
      </c>
      <c r="K1367" s="48">
        <v>0</v>
      </c>
      <c r="L1367" s="36">
        <v>0</v>
      </c>
      <c r="M1367" s="36"/>
      <c r="N1367" s="37">
        <v>36350000</v>
      </c>
      <c r="O1367" s="38">
        <v>0</v>
      </c>
      <c r="P1367" s="22"/>
      <c r="Q1367" s="23"/>
      <c r="R1367" s="29"/>
    </row>
    <row r="1368" spans="1:18" ht="17.25" customHeight="1" x14ac:dyDescent="0.25">
      <c r="A1368" s="51">
        <v>1313</v>
      </c>
      <c r="B1368" s="17">
        <f>VLOOKUP(A1368,'[2]BASE 2022'!$E$5:$AX$1380,18,0)</f>
        <v>44925</v>
      </c>
      <c r="C1368" s="33">
        <f>VLOOKUP(A1368,'[2]BASE 2022'!$E$5:$AX$1380,28,0)</f>
        <v>44928</v>
      </c>
      <c r="D1368" s="26" t="str">
        <f>VLOOKUP(A1368,'[2]BASE 2022'!$E$5:$AX$1380,24,0)</f>
        <v>Prestación de Servicios Profesionales</v>
      </c>
      <c r="E1368" s="19" t="s">
        <v>3389</v>
      </c>
      <c r="F1368" s="19" t="s">
        <v>3477</v>
      </c>
      <c r="G1368" s="34">
        <v>26216667</v>
      </c>
      <c r="H1368" s="18">
        <f>VLOOKUP(A1368,'[2]BASE 2022'!$E$5:$AX$1380,37,0)</f>
        <v>45070</v>
      </c>
      <c r="I1368" s="20" t="s">
        <v>339</v>
      </c>
      <c r="J1368" s="35" t="s">
        <v>3551</v>
      </c>
      <c r="K1368" s="48">
        <v>0</v>
      </c>
      <c r="L1368" s="36">
        <v>0</v>
      </c>
      <c r="M1368" s="36"/>
      <c r="N1368" s="37">
        <v>26216667</v>
      </c>
      <c r="O1368" s="38">
        <v>0</v>
      </c>
      <c r="P1368" s="22"/>
      <c r="Q1368" s="23"/>
      <c r="R1368" s="29"/>
    </row>
    <row r="1369" spans="1:18" ht="17.25" customHeight="1" x14ac:dyDescent="0.25">
      <c r="A1369" s="51">
        <v>1314</v>
      </c>
      <c r="B1369" s="17">
        <f>VLOOKUP(A1369,'[2]BASE 2022'!$E$5:$AX$1380,18,0)</f>
        <v>44925</v>
      </c>
      <c r="C1369" s="33">
        <f>VLOOKUP(A1369,'[2]BASE 2022'!$E$5:$AX$1380,28,0)</f>
        <v>44928</v>
      </c>
      <c r="D1369" s="26" t="str">
        <f>VLOOKUP(A1369,'[2]BASE 2022'!$E$5:$AX$1380,24,0)</f>
        <v>Prestación de Servicios Profesionales</v>
      </c>
      <c r="E1369" s="19" t="s">
        <v>3390</v>
      </c>
      <c r="F1369" s="19" t="s">
        <v>3478</v>
      </c>
      <c r="G1369" s="34">
        <v>33000000</v>
      </c>
      <c r="H1369" s="18">
        <f>VLOOKUP(A1369,'[2]BASE 2022'!$E$5:$AX$1380,37,0)</f>
        <v>45078</v>
      </c>
      <c r="I1369" s="20" t="s">
        <v>339</v>
      </c>
      <c r="J1369" s="35" t="s">
        <v>3552</v>
      </c>
      <c r="K1369" s="48">
        <v>0</v>
      </c>
      <c r="L1369" s="36">
        <v>0</v>
      </c>
      <c r="M1369" s="36"/>
      <c r="N1369" s="37">
        <v>33000000</v>
      </c>
      <c r="O1369" s="38">
        <v>0</v>
      </c>
      <c r="P1369" s="22"/>
      <c r="Q1369" s="23"/>
      <c r="R1369" s="29"/>
    </row>
    <row r="1370" spans="1:18" ht="17.25" customHeight="1" x14ac:dyDescent="0.25">
      <c r="A1370" s="51">
        <v>1315</v>
      </c>
      <c r="B1370" s="17">
        <f>VLOOKUP(A1370,'[2]BASE 2022'!$E$5:$AX$1380,18,0)</f>
        <v>44925</v>
      </c>
      <c r="C1370" s="33">
        <f>VLOOKUP(A1370,'[2]BASE 2022'!$E$5:$AX$1380,28,0)</f>
        <v>44928</v>
      </c>
      <c r="D1370" s="26" t="str">
        <f>VLOOKUP(A1370,'[2]BASE 2022'!$E$5:$AX$1380,24,0)</f>
        <v>Prestación de Servicios Profesionales</v>
      </c>
      <c r="E1370" s="19" t="s">
        <v>3391</v>
      </c>
      <c r="F1370" s="19" t="s">
        <v>3479</v>
      </c>
      <c r="G1370" s="34">
        <v>26265000</v>
      </c>
      <c r="H1370" s="18">
        <f>VLOOKUP(A1370,'[2]BASE 2022'!$E$5:$AX$1380,37,0)</f>
        <v>45078</v>
      </c>
      <c r="I1370" s="20" t="s">
        <v>339</v>
      </c>
      <c r="J1370" s="35" t="s">
        <v>3553</v>
      </c>
      <c r="K1370" s="48">
        <v>0</v>
      </c>
      <c r="L1370" s="36">
        <v>0</v>
      </c>
      <c r="M1370" s="36"/>
      <c r="N1370" s="37">
        <v>26265000</v>
      </c>
      <c r="O1370" s="38">
        <v>0</v>
      </c>
      <c r="P1370" s="22"/>
      <c r="Q1370" s="23"/>
      <c r="R1370" s="29"/>
    </row>
    <row r="1371" spans="1:18" ht="17.25" customHeight="1" x14ac:dyDescent="0.25">
      <c r="A1371" s="51">
        <v>1316</v>
      </c>
      <c r="B1371" s="17">
        <f>VLOOKUP(A1371,'[2]BASE 2022'!$E$5:$AX$1380,18,0)</f>
        <v>44925</v>
      </c>
      <c r="C1371" s="33">
        <f>VLOOKUP(A1371,'[2]BASE 2022'!$E$5:$AX$1380,28,0)</f>
        <v>44928</v>
      </c>
      <c r="D1371" s="26" t="str">
        <f>VLOOKUP(A1371,'[2]BASE 2022'!$E$5:$AX$1380,24,0)</f>
        <v>Prestación de Servicios Profesionales</v>
      </c>
      <c r="E1371" s="19" t="s">
        <v>1386</v>
      </c>
      <c r="F1371" s="19" t="s">
        <v>3480</v>
      </c>
      <c r="G1371" s="34">
        <v>37390000</v>
      </c>
      <c r="H1371" s="18">
        <f>VLOOKUP(A1371,'[2]BASE 2022'!$E$5:$AX$1380,37,0)</f>
        <v>45078</v>
      </c>
      <c r="I1371" s="20" t="s">
        <v>339</v>
      </c>
      <c r="J1371" s="35" t="s">
        <v>3554</v>
      </c>
      <c r="K1371" s="48">
        <v>0</v>
      </c>
      <c r="L1371" s="36">
        <v>0</v>
      </c>
      <c r="M1371" s="36"/>
      <c r="N1371" s="37">
        <v>37390000</v>
      </c>
      <c r="O1371" s="38">
        <v>0</v>
      </c>
      <c r="P1371" s="22"/>
      <c r="Q1371" s="23"/>
      <c r="R1371" s="29"/>
    </row>
    <row r="1372" spans="1:18" ht="17.25" customHeight="1" x14ac:dyDescent="0.25">
      <c r="A1372" s="51">
        <v>1317</v>
      </c>
      <c r="B1372" s="17">
        <f>VLOOKUP(A1372,'[2]BASE 2022'!$E$5:$AX$1380,18,0)</f>
        <v>44925</v>
      </c>
      <c r="C1372" s="33">
        <f>VLOOKUP(A1372,'[2]BASE 2022'!$E$5:$AX$1380,28,0)</f>
        <v>44928</v>
      </c>
      <c r="D1372" s="26" t="str">
        <f>VLOOKUP(A1372,'[2]BASE 2022'!$E$5:$AX$1380,24,0)</f>
        <v>Prestación de Servicios Profesionales</v>
      </c>
      <c r="E1372" s="19" t="s">
        <v>3392</v>
      </c>
      <c r="F1372" s="19" t="s">
        <v>3481</v>
      </c>
      <c r="G1372" s="34">
        <v>37390000</v>
      </c>
      <c r="H1372" s="18">
        <f>VLOOKUP(A1372,'[2]BASE 2022'!$E$5:$AX$1380,37,0)</f>
        <v>45078</v>
      </c>
      <c r="I1372" s="20" t="s">
        <v>339</v>
      </c>
      <c r="J1372" s="35" t="s">
        <v>3555</v>
      </c>
      <c r="K1372" s="48">
        <v>0</v>
      </c>
      <c r="L1372" s="36">
        <v>0</v>
      </c>
      <c r="M1372" s="36"/>
      <c r="N1372" s="37">
        <v>37390000</v>
      </c>
      <c r="O1372" s="38">
        <v>0</v>
      </c>
      <c r="P1372" s="22"/>
      <c r="Q1372" s="23"/>
      <c r="R1372" s="29"/>
    </row>
  </sheetData>
  <autoFilter ref="A11:S1372" xr:uid="{7343229E-C715-43E9-9F2B-86DEC18B946E}"/>
  <mergeCells count="1">
    <mergeCell ref="A10:R10"/>
  </mergeCells>
  <conditionalFormatting sqref="A9:A11">
    <cfRule type="duplicateValues" dxfId="6" priority="20"/>
  </conditionalFormatting>
  <conditionalFormatting sqref="A12:A1372">
    <cfRule type="duplicateValues" dxfId="2" priority="2"/>
    <cfRule type="duplicateValues" dxfId="1" priority="3"/>
  </conditionalFormatting>
  <conditionalFormatting sqref="E12:E1372">
    <cfRule type="duplicateValues" dxfId="0" priority="1"/>
  </conditionalFormatting>
  <hyperlinks>
    <hyperlink ref="J1318" r:id="rId1" xr:uid="{61633104-0B0A-49E6-865D-3349BDC1FF7A}"/>
    <hyperlink ref="J1316" r:id="rId2" xr:uid="{3D59FEE0-59F5-482A-8122-B60B9D6D9AA9}"/>
    <hyperlink ref="J1317" r:id="rId3" xr:uid="{423495CF-F8E0-421F-B8DC-41ECEE1F413F}"/>
    <hyperlink ref="J1320" r:id="rId4" xr:uid="{569E0A16-9367-4EC4-9D80-09731F9F87D8}"/>
    <hyperlink ref="J1319" r:id="rId5" xr:uid="{0870E6C0-3FAC-4CAA-B96C-70F90504C5B5}"/>
    <hyperlink ref="J1321" r:id="rId6" xr:uid="{06BCA19D-41E4-4176-949C-FDED4AD6D023}"/>
    <hyperlink ref="J661" r:id="rId7" xr:uid="{C128D196-23E7-415F-A69D-F255C5AFADDD}"/>
    <hyperlink ref="J1322" r:id="rId8" xr:uid="{AF9FA6EE-4370-4A6F-AA78-3D8BB70E0587}"/>
    <hyperlink ref="J1323" r:id="rId9" xr:uid="{9C128239-377F-4C09-B9BF-1D68358F4C0B}"/>
    <hyperlink ref="J871" r:id="rId10" xr:uid="{1E153667-DBAF-4A0A-9620-5D1A113F252F}"/>
    <hyperlink ref="J884" r:id="rId11" xr:uid="{0113F756-36E7-4B23-A534-BBA3205C247A}"/>
    <hyperlink ref="J893:J921" r:id="rId12" display="https://www.contratos.gov.co/consultas/detalleProceso.do?numConstancia=22-22-34977&amp;g-recaptcha" xr:uid="{F5D88DB1-8F68-4C7A-BD1A-AE1AB01AB8CD}"/>
    <hyperlink ref="J1324" r:id="rId13" xr:uid="{25930CCC-488C-4303-9451-458F1B8456DB}"/>
    <hyperlink ref="J915" r:id="rId14" xr:uid="{1FB10983-2833-4639-BAEB-A4A86FEDB294}"/>
    <hyperlink ref="J918" r:id="rId15" xr:uid="{27AA3B0B-5A2C-4970-9C01-C66C51CED3B2}"/>
    <hyperlink ref="J916" r:id="rId16" xr:uid="{253897F1-886A-494A-A671-840254BA2624}"/>
    <hyperlink ref="J919" r:id="rId17" xr:uid="{B35C4FB3-7D71-45D8-BD63-9EB8EFCD4705}"/>
    <hyperlink ref="J920" r:id="rId18" xr:uid="{FF94FA12-C95C-43F6-8947-EBEA19D17D53}"/>
    <hyperlink ref="J925" r:id="rId19" xr:uid="{3508317D-D015-407F-8C75-48AC86EBF1E3}"/>
    <hyperlink ref="J927" r:id="rId20" xr:uid="{DA786161-BAF9-48A9-9DFF-43850905327C}"/>
    <hyperlink ref="J933" r:id="rId21" xr:uid="{C4E735CD-D6C4-4C20-A100-D33512D491CF}"/>
    <hyperlink ref="J921" r:id="rId22" xr:uid="{8A2E6771-B9BE-44F8-A18F-13D67FBA64C4}"/>
    <hyperlink ref="J922" r:id="rId23" xr:uid="{7B2AD2B9-A44E-484B-B774-D274CCB9D610}"/>
    <hyperlink ref="J923" r:id="rId24" xr:uid="{FC322B7D-C496-46A4-8326-85159B93A3A7}"/>
    <hyperlink ref="J924" r:id="rId25" xr:uid="{0BD15A0C-6D93-417F-B621-03E1B6C2A9E1}"/>
    <hyperlink ref="J926" r:id="rId26" xr:uid="{BEF56E6B-7F36-4A56-9764-737EA8A181CD}"/>
    <hyperlink ref="J928" r:id="rId27" xr:uid="{98E4952A-A5F9-4B66-8702-2C4E30D9AEB3}"/>
    <hyperlink ref="J929" r:id="rId28" xr:uid="{83D358E9-EE15-4485-A9E7-53691A094B1B}"/>
    <hyperlink ref="J930" r:id="rId29" xr:uid="{882BBF19-4D09-49E9-8A1B-809014B28B2D}"/>
    <hyperlink ref="J931" r:id="rId30" xr:uid="{9722983E-9C22-49CE-913E-D7AF928D0047}"/>
    <hyperlink ref="J932" r:id="rId31" xr:uid="{876B0CDE-0604-4073-B0A5-81EB7F742557}"/>
    <hyperlink ref="J917" r:id="rId32" xr:uid="{27F15FCE-0E14-406F-B905-3C253D59383C}"/>
    <hyperlink ref="J55" r:id="rId33" xr:uid="{50A0D0C4-2ADE-4688-99C3-704A2B7F05A2}"/>
    <hyperlink ref="J605" r:id="rId34" xr:uid="{AAF8A3DD-0B1F-42E8-A162-D353FDD9C3D7}"/>
    <hyperlink ref="J936" r:id="rId35" xr:uid="{A5897BB9-DCE7-4F7A-831A-44C2B942B27B}"/>
    <hyperlink ref="J937" r:id="rId36" xr:uid="{75D55B4D-8CA5-4ACA-B821-825099C6417D}"/>
    <hyperlink ref="J938" r:id="rId37" xr:uid="{A241F19B-6BB9-4F38-93C5-B70618A53839}"/>
    <hyperlink ref="J939" r:id="rId38" xr:uid="{BDD36E82-7799-4786-8858-15DEBDB53966}"/>
    <hyperlink ref="J1325" r:id="rId39" xr:uid="{96DD275E-7BCC-43CF-802A-6148751DFBBD}"/>
    <hyperlink ref="J935" r:id="rId40" xr:uid="{0CF41AC9-0720-4D20-BEAA-27FF4A2A036B}"/>
    <hyperlink ref="J934" r:id="rId41" xr:uid="{A7C8D380-A766-4E22-8907-EA13EE4B40B2}"/>
    <hyperlink ref="J1326" r:id="rId42" xr:uid="{C40D4C10-A30D-453A-956D-5FFD710661B3}"/>
    <hyperlink ref="J940" r:id="rId43" xr:uid="{E7F5CE5C-BA26-4E84-8043-F468CE639B84}"/>
    <hyperlink ref="J941" r:id="rId44" xr:uid="{34D65D3D-7CE9-4588-9800-776DB58C5C24}"/>
    <hyperlink ref="J942" r:id="rId45" xr:uid="{20543348-D19C-4B0C-BEE0-C2E7261D1652}"/>
    <hyperlink ref="J943" r:id="rId46" xr:uid="{B1AE6FB3-341D-4476-BDD3-B906B4BB1267}"/>
    <hyperlink ref="J944" r:id="rId47" xr:uid="{D982081D-44A2-4013-869C-6A7CE0650253}"/>
    <hyperlink ref="J945" r:id="rId48" xr:uid="{1F0804D5-81AD-4634-BC8D-2ACD77D05881}"/>
    <hyperlink ref="J946" r:id="rId49" xr:uid="{B61722B1-75DB-4478-AD17-072086348E9C}"/>
    <hyperlink ref="J947" r:id="rId50" xr:uid="{ED27D013-8D9E-4732-9C2B-5592D342F172}"/>
    <hyperlink ref="J948" r:id="rId51" xr:uid="{7B091835-9698-4298-ABEF-0C5C1BB16AEA}"/>
    <hyperlink ref="J949" r:id="rId52" xr:uid="{2C97CB4A-5082-49B8-8850-0A958C656303}"/>
    <hyperlink ref="J950" r:id="rId53" xr:uid="{F1351409-B5C9-4A88-9D27-1127EAED1933}"/>
    <hyperlink ref="J951" r:id="rId54" xr:uid="{EBF93E35-75FF-44FE-8E99-381904798C11}"/>
    <hyperlink ref="J952" r:id="rId55" xr:uid="{345CAC02-8D90-4052-BA26-F45285849DEB}"/>
    <hyperlink ref="J953" r:id="rId56" xr:uid="{473FE6AA-7CAD-4508-B122-456213A3E708}"/>
    <hyperlink ref="J954" r:id="rId57" xr:uid="{58E94EC1-65F1-42AF-BED5-403DBB99059E}"/>
    <hyperlink ref="J955" r:id="rId58" xr:uid="{57398438-7475-4E63-B1E1-F924D2EEF270}"/>
    <hyperlink ref="J956" r:id="rId59" xr:uid="{67ABC4EE-23B2-48BC-9E29-F5D2D1B65D5B}"/>
    <hyperlink ref="J957" r:id="rId60" xr:uid="{5F4103AA-9039-4D56-8FF4-E55A9E3C42FB}"/>
    <hyperlink ref="J958" r:id="rId61" xr:uid="{2DB9C002-0DE7-479A-AB08-A5DFB57393F0}"/>
    <hyperlink ref="J959" r:id="rId62" xr:uid="{A5B07E15-7E81-44A3-8D88-9FFB4E6CD161}"/>
    <hyperlink ref="J960" r:id="rId63" xr:uid="{CB744A81-771D-42F3-B697-F7EE9FDACE78}"/>
    <hyperlink ref="J961" r:id="rId64" xr:uid="{3427664F-8067-4270-8872-DA60E680788F}"/>
    <hyperlink ref="J962" r:id="rId65" xr:uid="{10EE48E4-91D0-4BB7-8297-CD4A25239A38}"/>
    <hyperlink ref="J963" r:id="rId66" xr:uid="{49DA4BC4-49A3-4D44-BE5A-B7F079CC9746}"/>
    <hyperlink ref="J964" r:id="rId67" xr:uid="{5095779A-CE07-49A9-9AF7-70F20C5B3844}"/>
    <hyperlink ref="J965" r:id="rId68" xr:uid="{D0C5467C-BA66-4DA6-B0DF-C34B192B6CB1}"/>
    <hyperlink ref="J966" r:id="rId69" xr:uid="{12469FE4-84AD-43A2-9C22-BCDCFF8CA73F}"/>
    <hyperlink ref="J967" r:id="rId70" xr:uid="{2F5B0D73-8766-4364-94C9-32932BF53EA2}"/>
    <hyperlink ref="J968" r:id="rId71" xr:uid="{06D3064F-AC54-4F7C-A78A-4B659134E907}"/>
    <hyperlink ref="J969" r:id="rId72" xr:uid="{3499EDBE-FB12-487B-AC01-3A00F9B544A6}"/>
    <hyperlink ref="J970" r:id="rId73" xr:uid="{322BEE43-D16B-48E5-B557-3C37A7CC5C9E}"/>
    <hyperlink ref="J971" r:id="rId74" xr:uid="{6CEBAB73-6881-4A31-90E0-EAD24332EBB0}"/>
    <hyperlink ref="J972" r:id="rId75" xr:uid="{5BA65A56-2488-41DF-AD29-9FBCFBEB4422}"/>
    <hyperlink ref="J974" r:id="rId76" xr:uid="{BBC68229-CB0F-4C8F-AA62-F64D7DE4E863}"/>
    <hyperlink ref="J975" r:id="rId77" xr:uid="{6662C00A-3F0B-4815-9C52-DC83C3660478}"/>
    <hyperlink ref="J973" r:id="rId78" xr:uid="{D28BFFA6-7006-471A-81B9-596E036DFC17}"/>
    <hyperlink ref="J976" r:id="rId79" xr:uid="{BDB1E5D0-BD0B-4268-9631-065DECBDCF1F}"/>
    <hyperlink ref="J977" r:id="rId80" xr:uid="{AC153BED-63E0-4144-ACAC-4C6422B56E04}"/>
    <hyperlink ref="J978" r:id="rId81" xr:uid="{216EA232-A4C0-4A66-BF12-B8049B3CC2F7}"/>
    <hyperlink ref="J979" r:id="rId82" xr:uid="{8DE23B08-A78C-42C3-B3CE-F2170A4C43A1}"/>
    <hyperlink ref="J980" r:id="rId83" xr:uid="{CC2F7CAE-0F52-4C1B-9246-DBD305024204}"/>
    <hyperlink ref="J981" r:id="rId84" xr:uid="{92CA4175-AD9E-4BAD-9030-12AE210E5E45}"/>
    <hyperlink ref="J982" r:id="rId85" xr:uid="{2ED11261-AB07-4A89-9591-1ACC3C7F9021}"/>
    <hyperlink ref="J983" r:id="rId86" xr:uid="{C49A7433-8D95-4D8C-9340-DF2AC280FBDA}"/>
    <hyperlink ref="J985" r:id="rId87" xr:uid="{E5BA725E-A015-4498-9B95-E9D5412FE043}"/>
    <hyperlink ref="J986" r:id="rId88" xr:uid="{4028A99E-A5BC-4B89-9D9F-5C6483E2BBAF}"/>
    <hyperlink ref="J984" r:id="rId89" xr:uid="{581AB02D-854D-46B0-949B-F678097128B3}"/>
    <hyperlink ref="J987" r:id="rId90" xr:uid="{7490D4DE-3705-45E6-ABF7-8395427FE9A1}"/>
    <hyperlink ref="J988" r:id="rId91" xr:uid="{46EB1611-EA3F-43D3-8F75-957EBF256994}"/>
    <hyperlink ref="J989" r:id="rId92" xr:uid="{C46262DF-5E38-4010-903A-AF266F4EDF1E}"/>
    <hyperlink ref="J990" r:id="rId93" xr:uid="{299AA4A3-5132-4919-A065-55D8460D3CE3}"/>
    <hyperlink ref="J992" r:id="rId94" xr:uid="{EB6C713A-1006-4CB0-80F5-7906A694BA78}"/>
    <hyperlink ref="J991" r:id="rId95" xr:uid="{99D1E775-873C-4139-B34F-F4DA8758BA84}"/>
    <hyperlink ref="J1011" r:id="rId96" xr:uid="{38AE9992-952D-41B8-A78C-962FF23B18F0}"/>
    <hyperlink ref="J1020" r:id="rId97" xr:uid="{21765C38-0B21-484C-A87D-EC676ACB5698}"/>
    <hyperlink ref="J1029" r:id="rId98" xr:uid="{BA2C1198-470A-4951-AA48-C69529BEEA22}"/>
    <hyperlink ref="J1030" r:id="rId99" xr:uid="{9C77FBA9-71F5-41D5-A479-99B5B1514CCB}"/>
    <hyperlink ref="J1034" r:id="rId100" xr:uid="{9BB012CD-EEAB-455B-839F-607629685178}"/>
    <hyperlink ref="J993" r:id="rId101" xr:uid="{E3A63133-CFBC-4F3E-A94A-4B445D4C76E3}"/>
    <hyperlink ref="J995" r:id="rId102" xr:uid="{D455D6D8-8B68-45C6-ABD1-29C738504ACF}"/>
    <hyperlink ref="J1039" r:id="rId103" xr:uid="{47BD7A99-1A98-4C04-A348-463DC7D96EBF}"/>
    <hyperlink ref="J1023" r:id="rId104" xr:uid="{B98F090A-8317-43A4-A9C9-EF07EA7BBDE3}"/>
    <hyperlink ref="J1038" r:id="rId105" xr:uid="{CD1D8A7B-8FA7-4A01-AC29-BB592412F111}"/>
    <hyperlink ref="J1025" r:id="rId106" xr:uid="{88C99717-17D2-46CF-A56B-491B22C590FF}"/>
    <hyperlink ref="J1024" r:id="rId107" xr:uid="{E6F03DC5-0D2B-4920-9D71-1CC7D26F4196}"/>
    <hyperlink ref="J1042" r:id="rId108" xr:uid="{4C3657DF-6592-4D09-B985-63BB83A12B93}"/>
    <hyperlink ref="J1018" r:id="rId109" xr:uid="{D4CF47CC-A0FE-4BEC-8664-95A135480376}"/>
    <hyperlink ref="J830" r:id="rId110" xr:uid="{40549FE5-2159-4B24-9237-6960250097ED}"/>
    <hyperlink ref="J23" r:id="rId111" xr:uid="{48F637A0-FA91-4649-8832-D814C1ACE171}"/>
    <hyperlink ref="J1055" r:id="rId112" xr:uid="{497C266E-B61A-4ACA-B367-08B3F86A3393}"/>
    <hyperlink ref="J1052" r:id="rId113" xr:uid="{91742634-FD9E-473F-AAB9-78DB9019B581}"/>
    <hyperlink ref="J1041" r:id="rId114" xr:uid="{A2A7217C-F485-4280-9F41-16ACE82BE57B}"/>
    <hyperlink ref="J1329" r:id="rId115" xr:uid="{75F2C10D-EF1F-496E-92E9-160F4CE7D584}"/>
    <hyperlink ref="J1330" r:id="rId116" xr:uid="{1D0F56B8-DF23-408D-8FAE-B28F74EA81A6}"/>
    <hyperlink ref="J1331" r:id="rId117" xr:uid="{153D2A8B-84FC-4828-9154-B09C2F691866}"/>
    <hyperlink ref="J1028" r:id="rId118" xr:uid="{E7DC6F4C-B22D-43D2-A501-D3D826B568A8}"/>
    <hyperlink ref="J834" r:id="rId119" xr:uid="{6A2A70D1-79B8-42EA-94D3-F15D57C263C3}"/>
    <hyperlink ref="J18" r:id="rId120" xr:uid="{085108DA-2715-40A3-A4AE-E8A34C32C10E}"/>
    <hyperlink ref="J785" r:id="rId121" xr:uid="{3D0BBD1F-09AC-4A65-BC45-C144194A0546}"/>
    <hyperlink ref="J1008" r:id="rId122" xr:uid="{A602661C-D2C7-4FC2-AEF0-875D3CE1C534}"/>
    <hyperlink ref="J1327" r:id="rId123" xr:uid="{8EE81C2F-9BCC-47D8-ADC2-083FD4EFFFF4}"/>
    <hyperlink ref="J1328" r:id="rId124" xr:uid="{6EFF4554-6F58-455A-ABE5-CBDA0E3B1212}"/>
    <hyperlink ref="J1021" r:id="rId125" xr:uid="{E141F9EC-8654-44C9-9B6B-0B090D107EF4}"/>
    <hyperlink ref="J1056" r:id="rId126" xr:uid="{809985E2-1085-4087-9287-AEA8E47F46A6}"/>
    <hyperlink ref="J1044" r:id="rId127" xr:uid="{E0A10FC3-D30D-4709-8AC9-C3F3A94C94C0}"/>
    <hyperlink ref="J1012" r:id="rId128" xr:uid="{11902512-7505-44A4-A91A-3C744771E725}"/>
    <hyperlink ref="J1013" r:id="rId129" xr:uid="{59D15B22-CD23-4B7F-8E21-B422BA59F423}"/>
    <hyperlink ref="J1057" r:id="rId130" xr:uid="{585F238D-99C9-4F00-BF57-D58CDE461ABB}"/>
    <hyperlink ref="J1048" r:id="rId131" xr:uid="{71638994-7B6A-4166-BA70-5AA61D041058}"/>
    <hyperlink ref="J1053" r:id="rId132" xr:uid="{0B21ED88-2320-4FB1-8498-CAC0B6B48286}"/>
    <hyperlink ref="J1054" r:id="rId133" xr:uid="{6E500342-74EB-4613-A680-E3138B3ED047}"/>
    <hyperlink ref="J1058" r:id="rId134" xr:uid="{EB3D4F69-21B9-4BF6-A7FA-2601F3B721CD}"/>
    <hyperlink ref="J1059" r:id="rId135" xr:uid="{0D913F56-7CB1-4366-8BF5-C023B5F0209C}"/>
    <hyperlink ref="J1060" r:id="rId136" xr:uid="{59D7FBC2-477A-406A-98E3-E5BA1FEDD640}"/>
    <hyperlink ref="J1061" r:id="rId137" xr:uid="{1F123B7A-A897-4294-B1DF-C6523B922513}"/>
    <hyperlink ref="J1063" r:id="rId138" xr:uid="{60016759-0D56-40F0-BE92-9654FC89739F}"/>
    <hyperlink ref="J1064" r:id="rId139" xr:uid="{98CF0F8D-E85F-4832-99D1-76251E814924}"/>
    <hyperlink ref="J1065" r:id="rId140" xr:uid="{1025574F-1C5E-4AC2-BA60-E3F9933E3C0B}"/>
    <hyperlink ref="J1080" r:id="rId141" xr:uid="{3D8CE015-C3A4-4328-A7B4-608DF6232BFB}"/>
    <hyperlink ref="J1066" r:id="rId142" xr:uid="{E463988D-FBFA-4A62-8E19-63A12A4DE52F}"/>
    <hyperlink ref="J1067" r:id="rId143" xr:uid="{56EC6CB9-734B-4C37-B61C-8AE87C1CE3CC}"/>
    <hyperlink ref="J1068" r:id="rId144" xr:uid="{98FEE422-E39A-481B-AAB0-08F35B583855}"/>
    <hyperlink ref="J1069" r:id="rId145" xr:uid="{C8A1016D-9D73-4A76-BBD2-288C98AA941E}"/>
    <hyperlink ref="J1070" r:id="rId146" xr:uid="{44A76F77-39B3-4CCA-81B0-53F67DE2D01A}"/>
    <hyperlink ref="J1071" r:id="rId147" xr:uid="{3C9D1580-E133-4D0F-8D2E-B3B8E63A3069}"/>
    <hyperlink ref="J1072" r:id="rId148" xr:uid="{93B05D3D-0E0A-4C47-A14A-6D5EB55AC78F}"/>
    <hyperlink ref="J1096" r:id="rId149" xr:uid="{379EB41B-6230-4018-8561-69C6C8370267}"/>
    <hyperlink ref="J1073" r:id="rId150" xr:uid="{BC3CD0AB-2176-403C-8709-93A773185206}"/>
    <hyperlink ref="J1075" r:id="rId151" xr:uid="{A90CA1FA-95B6-4139-A60F-45FBED609B03}"/>
    <hyperlink ref="J1076" r:id="rId152" xr:uid="{3F78BBF2-F10F-4C3B-BE9B-6C15523C7887}"/>
    <hyperlink ref="J1078" r:id="rId153" xr:uid="{4D4F80B6-79EB-48E4-BEC7-93EC55DB46A6}"/>
    <hyperlink ref="J252" r:id="rId154" xr:uid="{41DC32BE-46E6-4099-84C9-D972C0DB9CF9}"/>
    <hyperlink ref="J354" r:id="rId155" xr:uid="{AC9EF150-05B1-44EF-A17A-D6616E18AD77}"/>
    <hyperlink ref="J1027" r:id="rId156" xr:uid="{6C41F2F9-CB6A-4251-BDBD-1510B6CF8258}"/>
    <hyperlink ref="J1086" r:id="rId157" xr:uid="{B47E0F3B-8D24-4CA2-8856-809FCC326763}"/>
    <hyperlink ref="J1092" r:id="rId158" xr:uid="{014BE2CB-A835-4AB3-AB43-A81D99EF0658}"/>
    <hyperlink ref="J1062" r:id="rId159" xr:uid="{CFBCF504-237F-45F1-9BEE-A1991DEEC967}"/>
    <hyperlink ref="J1087" r:id="rId160" xr:uid="{0A683208-85DE-46BE-A7A9-28A19EC956FB}"/>
    <hyperlink ref="J1101" r:id="rId161" xr:uid="{5327494D-D95A-4011-BDD4-BA7BD64B86FE}"/>
    <hyperlink ref="J1102" r:id="rId162" xr:uid="{50777FE0-9C0B-497C-AB7F-FC7800A1EC28}"/>
    <hyperlink ref="J1103" r:id="rId163" xr:uid="{3F34EA3F-B778-4D6B-8790-ECD50F8B78AF}"/>
    <hyperlink ref="J1093" r:id="rId164" xr:uid="{0A4A36AD-CD65-4ECF-9824-FEE9CD272C0F}"/>
    <hyperlink ref="J1095" r:id="rId165" xr:uid="{F49922D9-0AD3-416A-960A-2A718060F71A}"/>
    <hyperlink ref="J1094" r:id="rId166" xr:uid="{CAB6B7A7-DBD9-482A-8210-CCDDEC544E3C}"/>
    <hyperlink ref="J189" r:id="rId167" xr:uid="{BBD3117D-512D-4316-BB0D-18F058D63964}"/>
    <hyperlink ref="J829" r:id="rId168" xr:uid="{A243B765-3B4B-4BFB-8773-5D187980E980}"/>
    <hyperlink ref="J634" r:id="rId169" xr:uid="{C836BE9A-1BCE-492F-8126-1FCA37558768}"/>
    <hyperlink ref="J149" r:id="rId170" xr:uid="{765F2C86-F35B-4E95-99D7-CF19B7126E44}"/>
    <hyperlink ref="J20" r:id="rId171" xr:uid="{EDA54E2F-FA46-43F3-9B52-309E8FFA0B62}"/>
    <hyperlink ref="J94" r:id="rId172" xr:uid="{1FA6CEF0-45B3-42C4-AECF-0C95D67DD724}"/>
    <hyperlink ref="J849" r:id="rId173" xr:uid="{2BAF3009-9EA5-46D5-A8A2-242138CBAF80}"/>
    <hyperlink ref="J1149" r:id="rId174" xr:uid="{DFEA4701-DE3A-422F-8A10-00F04370DFBF}"/>
    <hyperlink ref="J1333" r:id="rId175" xr:uid="{8475B558-4AE0-4965-B05F-5FC40B6C56CB}"/>
    <hyperlink ref="J1118" r:id="rId176" xr:uid="{5450E390-C731-4655-B5C9-46700E9F8808}"/>
    <hyperlink ref="J1107" r:id="rId177" xr:uid="{3E499B74-95A9-4064-94C0-0A19FA347F78}"/>
    <hyperlink ref="J1108" r:id="rId178" xr:uid="{B02C824D-6C11-4431-A3B0-CF2EBDC98DC9}"/>
    <hyperlink ref="J1109" r:id="rId179" xr:uid="{7F1C85A9-35D1-4FA1-A696-2F5B22DC055D}"/>
    <hyperlink ref="J1111" r:id="rId180" xr:uid="{63A1B305-8305-4492-99DC-60707AB1745B}"/>
    <hyperlink ref="J1115" r:id="rId181" xr:uid="{5C30F422-AEC2-4718-A2E5-05F8CF981C62}"/>
    <hyperlink ref="J1120" r:id="rId182" xr:uid="{8E148630-37D4-4DDF-89B8-ACEF47546D10}"/>
    <hyperlink ref="J1123" r:id="rId183" xr:uid="{5D6CBC99-527B-4627-A129-54BC7AA19E1D}"/>
    <hyperlink ref="J1124" r:id="rId184" xr:uid="{32103A09-AD00-4546-8835-CF2AC15D33D5}"/>
    <hyperlink ref="J1130" r:id="rId185" xr:uid="{2EF4AFA2-D238-4246-96BA-0F990391DD4A}"/>
    <hyperlink ref="J1131" r:id="rId186" xr:uid="{EF0AC854-2093-41AF-B0C5-D778E6A8628A}"/>
    <hyperlink ref="J1114" r:id="rId187" xr:uid="{A032F6CC-0AC5-4CAE-8C19-ACA8F8943245}"/>
    <hyperlink ref="J1113" r:id="rId188" xr:uid="{51095FAC-0318-434F-831A-73DA250FABE5}"/>
    <hyperlink ref="J1126" r:id="rId189" xr:uid="{8158F6E4-3DEE-4FF5-9181-C19B9A3E8DC6}"/>
    <hyperlink ref="J1119" r:id="rId190" xr:uid="{F2D8D809-5423-4233-8F21-A376AAC017F2}"/>
    <hyperlink ref="J1143" r:id="rId191" xr:uid="{324944A5-1DF2-4736-98FA-658D0A48EB0C}"/>
    <hyperlink ref="J1122" r:id="rId192" xr:uid="{E8BFE27C-9A50-4B00-8779-51BD35A856A2}"/>
    <hyperlink ref="J1144" r:id="rId193" xr:uid="{3FE3C237-9A57-4D15-A8EB-9F3131DC80CE}"/>
    <hyperlink ref="J1116" r:id="rId194" xr:uid="{B78563F4-6CB9-4F1A-B0C3-8B612CE3D004}"/>
    <hyperlink ref="J1133" r:id="rId195" xr:uid="{7221E3F1-00D0-447B-9838-DE9FBA073E47}"/>
    <hyperlink ref="J1139" r:id="rId196" xr:uid="{0348844D-92E3-41C1-93E9-F4CF595A5364}"/>
    <hyperlink ref="J1145" r:id="rId197" xr:uid="{9C0B75FA-7466-48B3-8D94-839E8B3EC409}"/>
    <hyperlink ref="J1150" r:id="rId198" xr:uid="{FA09466D-094E-4E63-BD6B-BF022B0B2B02}"/>
    <hyperlink ref="J1151" r:id="rId199" xr:uid="{AD99977D-6B75-4BF9-9AE8-5B36C33EF599}"/>
    <hyperlink ref="J1152" r:id="rId200" xr:uid="{8E121343-1EC7-40DE-93AB-073B82CAC744}"/>
    <hyperlink ref="J1154" r:id="rId201" xr:uid="{63C0B259-B6C6-402A-A402-AAC312CCE753}"/>
    <hyperlink ref="J1155" r:id="rId202" xr:uid="{808EBEBE-E32E-4963-89D8-2B9BB2C8601F}"/>
    <hyperlink ref="J1156" r:id="rId203" xr:uid="{EF5B5DBA-CA08-4A44-8FCA-CDA713E7C18B}"/>
    <hyperlink ref="J1157" r:id="rId204" xr:uid="{3DE1D102-FC44-4FD4-9B5F-9121DFB6FF29}"/>
    <hyperlink ref="J1159" r:id="rId205" xr:uid="{78EBB2B7-F8C5-462B-BE07-2AC466CF0A00}"/>
    <hyperlink ref="J1161" r:id="rId206" xr:uid="{01D250D3-CBBE-4FFA-9B77-A1F629803242}"/>
    <hyperlink ref="J1164" r:id="rId207" xr:uid="{8A981290-5FFA-473D-80ED-007CF034B829}"/>
    <hyperlink ref="J1165" r:id="rId208" xr:uid="{2040657E-F2BD-415F-9AA8-6230B164F2B0}"/>
    <hyperlink ref="J1166" r:id="rId209" xr:uid="{899E53FB-23EE-4D3F-8BB7-735BEE05EDA2}"/>
    <hyperlink ref="J1138" r:id="rId210" xr:uid="{82F91130-AF37-48E4-874D-69746B2677B1}"/>
    <hyperlink ref="J1142" r:id="rId211" xr:uid="{489FD979-9E09-4374-BC91-9862E6F15D56}"/>
    <hyperlink ref="J1140" r:id="rId212" xr:uid="{9FFC57DE-8143-4BEF-B4E0-A69442A7ABED}"/>
    <hyperlink ref="J1146" r:id="rId213" xr:uid="{684D4C69-B731-428D-86F4-D95BE8497646}"/>
    <hyperlink ref="J1160" r:id="rId214" xr:uid="{E78428B6-D008-46CD-881B-7919DF2CCB2C}"/>
    <hyperlink ref="J1167" r:id="rId215" xr:uid="{F3CE217F-7C92-4636-80A4-FA297C9E9B84}"/>
    <hyperlink ref="J1168" r:id="rId216" xr:uid="{C0DBA8E1-95AC-485B-8670-9D78A95A95DF}"/>
    <hyperlink ref="J1169" r:id="rId217" xr:uid="{E274918F-559B-4314-A0CD-1AEBD2F282A2}"/>
    <hyperlink ref="J1170" r:id="rId218" xr:uid="{105D70D3-0503-492E-BB34-C0960A7D33C2}"/>
    <hyperlink ref="J1172" r:id="rId219" xr:uid="{F84B3D1E-3687-40C3-8C61-536631D26AFA}"/>
    <hyperlink ref="J1174" r:id="rId220" xr:uid="{CDDCA1E7-DB90-4A33-9B60-0FB8D67BD11C}"/>
    <hyperlink ref="J1175" r:id="rId221" xr:uid="{A67C375F-2734-41A6-B506-830D1F6145A4}"/>
    <hyperlink ref="J1176" r:id="rId222" xr:uid="{76F984E4-D0A1-43FB-8E1A-9161507FE045}"/>
    <hyperlink ref="J1179" r:id="rId223" xr:uid="{0F0E5D1B-3EFB-425C-88E7-07E7289991E7}"/>
    <hyperlink ref="J1183" r:id="rId224" xr:uid="{9EE23398-8C93-4F40-83B6-4E406AE671B4}"/>
    <hyperlink ref="J1185" r:id="rId225" xr:uid="{AA722C7F-FAB1-47F0-A630-62992501CA7D}"/>
    <hyperlink ref="J1127" r:id="rId226" xr:uid="{FD74A2EB-936E-444A-A0CC-0A031AC78CB1}"/>
    <hyperlink ref="J13" r:id="rId227" xr:uid="{4A2548C2-40B9-4E50-A127-40CEC90F1731}"/>
    <hyperlink ref="J152" r:id="rId228" xr:uid="{A9DF8BE2-CFB4-4411-9531-DAC5D082BF50}"/>
    <hyperlink ref="J233" r:id="rId229" xr:uid="{F6973395-5218-45E6-AFF5-0EDF7D6FF3A2}"/>
    <hyperlink ref="J1110" r:id="rId230" xr:uid="{788F03E8-3E99-4763-89EE-CA7D45C6D003}"/>
    <hyperlink ref="J1106" r:id="rId231" xr:uid="{41BE4252-E052-451A-8A88-29FEE70B20D6}"/>
    <hyperlink ref="J1134" r:id="rId232" xr:uid="{206E49BA-5D05-448C-88B1-95138CFEB0FA}"/>
    <hyperlink ref="J1173" r:id="rId233" xr:uid="{D0016B09-E9F3-4674-8830-8C5D06998431}"/>
    <hyperlink ref="J1098" r:id="rId234" xr:uid="{0CE0C2D6-ECFA-4225-830A-66A3B1A67B20}"/>
    <hyperlink ref="J1125" r:id="rId235" xr:uid="{7718BF1D-7C99-4DD3-90AB-1AF0D605398A}"/>
    <hyperlink ref="J1129" r:id="rId236" xr:uid="{6F10A20F-2C97-4917-8148-6B07A81225C7}"/>
    <hyperlink ref="J1153" r:id="rId237" xr:uid="{7983BC0B-A763-4450-9544-383A9A454391}"/>
    <hyperlink ref="J527" r:id="rId238" xr:uid="{16E12FE3-359F-4C14-9F87-CA9FABBCDBD3}"/>
    <hyperlink ref="J1082" r:id="rId239" xr:uid="{81E2F46E-95F1-46DE-973A-0751ADAE5F13}"/>
    <hyperlink ref="J1182" r:id="rId240" xr:uid="{223BA831-89F2-48FB-86D5-DC55F37754D5}"/>
    <hyperlink ref="J853" r:id="rId241" xr:uid="{31E0B0E6-A118-4A49-9623-0B13EE43A5BF}"/>
    <hyperlink ref="J33" r:id="rId242" xr:uid="{4FEAF566-3387-4CEC-9A7A-53C0C41EB079}"/>
    <hyperlink ref="J1037" r:id="rId243" xr:uid="{280A7B9F-CE2D-4948-B39A-3894D3604F44}"/>
    <hyperlink ref="J497" r:id="rId244" xr:uid="{E17474AE-3520-43BF-B9A3-49FE63F97912}"/>
    <hyperlink ref="J1010" r:id="rId245" xr:uid="{81C61B00-9901-4819-843B-039E43926FC6}"/>
    <hyperlink ref="J194" r:id="rId246" xr:uid="{A8CB758C-3BCB-4304-B489-A117EFFD261E}"/>
    <hyperlink ref="J1104" r:id="rId247" xr:uid="{2DF84CD9-B88F-49D2-B71B-0984484DA76E}"/>
    <hyperlink ref="J1009" r:id="rId248" xr:uid="{86A99104-67D4-4250-A36C-5A596B5BFF20}"/>
    <hyperlink ref="J1132" r:id="rId249" xr:uid="{5868C162-2B97-4676-A5B6-36D536C71EB1}"/>
    <hyperlink ref="J80" r:id="rId250" xr:uid="{9FDAF5E4-B2DF-462E-92B9-50949BB5C2F9}"/>
    <hyperlink ref="J1158" r:id="rId251" xr:uid="{A418832B-F846-4F82-8258-D7435C4798CA}"/>
    <hyperlink ref="J1171" r:id="rId252" xr:uid="{AE7605BC-3D79-48EE-9E12-7B6CCEA8C930}"/>
    <hyperlink ref="J1162" r:id="rId253" xr:uid="{A94D1C82-AAF9-4FC5-AC3F-F940D260B3A0}"/>
    <hyperlink ref="J1177" r:id="rId254" xr:uid="{42D009B0-230A-413D-A425-59502BB7BB84}"/>
    <hyperlink ref="J1178" r:id="rId255" xr:uid="{17898FC3-8E03-41C2-A7F2-F412165C216F}"/>
    <hyperlink ref="J1198" r:id="rId256" xr:uid="{AEC8FA84-5254-46FD-A562-7791EEB0A574}"/>
    <hyperlink ref="J1199" r:id="rId257" xr:uid="{5087B432-7AA1-4C8A-9229-2E95224E19D5}"/>
    <hyperlink ref="J1200" r:id="rId258" xr:uid="{D04F4BB7-C2F2-4965-9C40-EE999C28F91E}"/>
    <hyperlink ref="J1201" r:id="rId259" xr:uid="{A6174732-581B-4D1A-8A25-ECB7E4B876C8}"/>
    <hyperlink ref="J1202" r:id="rId260" xr:uid="{72836842-E2BF-46FC-A0DD-6D361C4C350A}"/>
    <hyperlink ref="J1204" r:id="rId261" xr:uid="{75F2A5D5-1AD2-410E-A541-8F7E03ECE3D4}"/>
    <hyperlink ref="J1205" r:id="rId262" xr:uid="{65E21EE4-6465-4269-8857-8DF6EA3B01D7}"/>
    <hyperlink ref="J1206" r:id="rId263" xr:uid="{A34390D6-5402-4B93-8DC2-3C54C91556E9}"/>
    <hyperlink ref="J1207" r:id="rId264" xr:uid="{F20B9BBF-CD3A-4067-BCE3-E79FC7CD5B49}"/>
    <hyperlink ref="J1208" r:id="rId265" xr:uid="{01BC8357-6A16-4FCB-AFA2-DDFCE9432238}"/>
    <hyperlink ref="J1209" r:id="rId266" xr:uid="{FCA682CD-CD20-4E81-9DC5-04243940E0E9}"/>
    <hyperlink ref="J1211" r:id="rId267" xr:uid="{87218294-6AA6-4864-89F9-E3104288E649}"/>
    <hyperlink ref="J1212" r:id="rId268" xr:uid="{F119300E-E81C-431E-B059-3D128AC2FFF0}"/>
    <hyperlink ref="J1213" r:id="rId269" xr:uid="{F5450BE2-C9AE-4526-814E-1CD86B8B7B42}"/>
    <hyperlink ref="J1214" r:id="rId270" xr:uid="{78745784-35AE-4F82-84A5-E08A9FCB5BEF}"/>
    <hyperlink ref="J1147" r:id="rId271" xr:uid="{5D3FA97D-1873-4917-A51A-9AAF2892A18E}"/>
    <hyperlink ref="J1187" r:id="rId272" xr:uid="{7BACC038-A3B1-4503-B7C7-4638533B2670}"/>
    <hyperlink ref="J1188" r:id="rId273" xr:uid="{45BFED93-BF67-445A-91E0-C42107122B85}"/>
    <hyperlink ref="J1180" r:id="rId274" xr:uid="{1BB8F2BA-7248-4404-AE92-FB42CD4A1542}"/>
    <hyperlink ref="J1163" r:id="rId275" xr:uid="{1E53B017-E946-451F-807B-D1D0CDCBA923}"/>
    <hyperlink ref="J1141" r:id="rId276" xr:uid="{BB7BDD95-ECF9-432E-A010-33588FDFF684}"/>
    <hyperlink ref="J1203" r:id="rId277" xr:uid="{A5EAC506-E809-43DC-A74C-B995FA3DC416}"/>
    <hyperlink ref="J1219" r:id="rId278" xr:uid="{AA755F2C-35D5-4543-864A-4D4F8E55502E}"/>
    <hyperlink ref="J1221" r:id="rId279" xr:uid="{26B0FBCE-EC90-4D64-A438-70E896F9ABDE}"/>
    <hyperlink ref="J1222" r:id="rId280" xr:uid="{F1DEB5FB-D2C7-4E5B-86E1-58E495BDCA75}"/>
    <hyperlink ref="J1223" r:id="rId281" xr:uid="{9002D35B-6A71-497F-9596-D38FF469F0DA}"/>
    <hyperlink ref="J1233" r:id="rId282" xr:uid="{8B2AF80A-42BA-4FCC-9AF0-1B0E20912F3E}"/>
    <hyperlink ref="J1184" r:id="rId283" xr:uid="{CD6ADAE0-69C7-4FC8-B1F9-7A4D3F9C1020}"/>
    <hyperlink ref="J1186" r:id="rId284" xr:uid="{1CA19ABD-50FC-4AC0-A034-B9561FB22277}"/>
    <hyperlink ref="J1215" r:id="rId285" xr:uid="{15DDE10E-4947-4321-8C39-DC384F289207}"/>
    <hyperlink ref="J1216" r:id="rId286" xr:uid="{C245A62E-EE48-4EEA-BE62-7277F4DAE67B}"/>
    <hyperlink ref="J1217" r:id="rId287" xr:uid="{2C479BA5-0DD8-4762-AC10-1C11D624FF2B}"/>
    <hyperlink ref="J89" r:id="rId288" xr:uid="{422F6544-1FC0-41AC-87EA-2AB0FBAC4BC6}"/>
    <hyperlink ref="J433" r:id="rId289" xr:uid="{B79FF825-7C9E-490E-9571-76DB0E13B1E3}"/>
    <hyperlink ref="J710" r:id="rId290" xr:uid="{54008FC0-0A55-4EFE-A81D-C53192FD4E02}"/>
    <hyperlink ref="J17" r:id="rId291" xr:uid="{BD595025-AE23-4845-A5FF-889E48BB7690}"/>
    <hyperlink ref="J210" r:id="rId292" xr:uid="{DCCAE9CA-B126-40E3-89B7-F7E7950F1396}"/>
    <hyperlink ref="J219" r:id="rId293" xr:uid="{74C79785-0D89-47FE-B19D-8CEAFB5E67B2}"/>
    <hyperlink ref="J244" r:id="rId294" xr:uid="{0FD97A44-A32D-461F-9C80-E80DAE4AB46C}"/>
    <hyperlink ref="J271" r:id="rId295" xr:uid="{4CC22B72-97C8-4320-A682-7736F4F239E9}"/>
    <hyperlink ref="J274" r:id="rId296" xr:uid="{C2345B5C-CC5C-4917-9193-E5D9D69DFBA5}"/>
    <hyperlink ref="J283" r:id="rId297" xr:uid="{99A8B988-A3E6-487C-98C5-A03246269BD8}"/>
    <hyperlink ref="J345" r:id="rId298" xr:uid="{D62BDB0A-CDAB-479A-A2FB-6BBD61E7E7CA}"/>
    <hyperlink ref="J356" r:id="rId299" xr:uid="{641B67DD-12C8-4378-9FEE-AE5D9043B1A1}"/>
    <hyperlink ref="J384" r:id="rId300" xr:uid="{CE3B9DEA-28F6-4228-BA54-3E7B5AA1F433}"/>
    <hyperlink ref="J391" r:id="rId301" xr:uid="{A329BE9D-F138-45E8-8E65-8D87F04232BB}"/>
    <hyperlink ref="J394" r:id="rId302" xr:uid="{2151DEDB-9D54-4C5F-B81E-3642245BB00C}"/>
    <hyperlink ref="J404" r:id="rId303" xr:uid="{1429B2DA-B0BC-491A-A11F-61AB53590A9B}"/>
    <hyperlink ref="J412" r:id="rId304" xr:uid="{8AE538BC-5F92-4807-86ED-B107B169FC73}"/>
    <hyperlink ref="J348" r:id="rId305" xr:uid="{7BF80774-022E-4EE6-9946-90BF1D3BFC43}"/>
    <hyperlink ref="J376" r:id="rId306" xr:uid="{C4FD41A9-7135-4905-BFF1-C6238C3DFFCA}"/>
    <hyperlink ref="J378" r:id="rId307" xr:uid="{762696DC-6563-4A47-AC8F-92A1D4B224EB}"/>
    <hyperlink ref="J379" r:id="rId308" xr:uid="{27A72089-7D29-4942-B53B-665FDC5316EF}"/>
    <hyperlink ref="J416" r:id="rId309" xr:uid="{5EB096F2-193F-47E5-9FD8-5053B15E3BBB}"/>
    <hyperlink ref="J430" r:id="rId310" xr:uid="{31F2E816-8BC6-4B50-B945-4214C55787C0}"/>
    <hyperlink ref="J866" r:id="rId311" xr:uid="{FE04B851-BF51-4BE0-B27B-2FE7266B8D0A}"/>
    <hyperlink ref="J868" r:id="rId312" xr:uid="{C03A826E-F0BA-4BFC-9E56-32B456C6A768}"/>
    <hyperlink ref="J876" r:id="rId313" xr:uid="{8A7D8114-F42D-4F79-BAA6-03D378B04029}"/>
    <hyperlink ref="J1189" r:id="rId314" xr:uid="{295D1F03-6F85-46AD-8596-FAF5BE1EFC82}"/>
    <hyperlink ref="J1181" r:id="rId315" xr:uid="{75D41660-ADF9-4284-848C-0C8E866D3E57}"/>
    <hyperlink ref="J1210" r:id="rId316" xr:uid="{0527C230-03DB-4693-AA6E-BF66268FA4CF}"/>
    <hyperlink ref="J1218" r:id="rId317" xr:uid="{BC38C17E-3DC7-4022-B4BF-E3F85D3E1747}"/>
    <hyperlink ref="J1220" r:id="rId318" xr:uid="{74CB0C95-1DE8-4C41-95EB-2F1237B59E6D}"/>
    <hyperlink ref="J1224" r:id="rId319" xr:uid="{4E2B2F6F-33CD-4C4E-A8B6-B4386748B0D9}"/>
    <hyperlink ref="J1225" r:id="rId320" xr:uid="{F8E7142E-7F7F-403D-8149-AFABB79468A8}"/>
    <hyperlink ref="J1226" r:id="rId321" xr:uid="{8D0EC46B-9FFE-40E3-8720-144302E05FC9}"/>
    <hyperlink ref="J1227" r:id="rId322" xr:uid="{A6B985D6-5587-4975-BEB8-006D9E92C092}"/>
    <hyperlink ref="J1228" r:id="rId323" xr:uid="{2D41FA09-5DE8-489B-8E1B-5A563DB696C3}"/>
    <hyperlink ref="J1229" r:id="rId324" xr:uid="{D6040D13-B93B-4414-9854-1C8BA9C869A4}"/>
    <hyperlink ref="J1230" r:id="rId325" xr:uid="{952CA506-E01D-49C5-8E94-9B8629B73E44}"/>
    <hyperlink ref="J1231" r:id="rId326" xr:uid="{2116ACE1-E49B-48BC-B9B1-28060D8E2280}"/>
    <hyperlink ref="J1232" r:id="rId327" xr:uid="{CFFA7D15-094F-473C-AA6C-3473E3855F82}"/>
    <hyperlink ref="J1234" r:id="rId328" xr:uid="{2B35A241-92BC-4AEA-966E-65E9C2FBF794}"/>
    <hyperlink ref="J1235" r:id="rId329" xr:uid="{DD09AD4A-9E2F-4F2E-A3C8-3B0210FB2F3B}"/>
    <hyperlink ref="J1240" r:id="rId330" xr:uid="{A014CCB9-C65A-433C-AA22-C6D91B89304C}"/>
    <hyperlink ref="J1242" r:id="rId331" xr:uid="{7CBBD109-CF14-4E5C-99D7-AE63DD62FD9C}"/>
    <hyperlink ref="J1244" r:id="rId332" xr:uid="{82EBD021-4E68-42FF-95FD-A745DC0A6B81}"/>
    <hyperlink ref="J1245" r:id="rId333" xr:uid="{81B914CE-8A34-469A-88E5-15DAD4706097}"/>
    <hyperlink ref="J1248" r:id="rId334" xr:uid="{B0B0A194-575C-40F6-A1E2-3694CCB9FD54}"/>
    <hyperlink ref="J1251" r:id="rId335" xr:uid="{2D31CE11-B70B-4630-A2F8-99211650C915}"/>
    <hyperlink ref="J1253" r:id="rId336" xr:uid="{28B0A977-FC3D-4D1A-AC9A-69564091D240}"/>
    <hyperlink ref="J1254" r:id="rId337" xr:uid="{93998C01-2DA3-4DE8-95CD-D3F73CA333D7}"/>
    <hyperlink ref="J1255" r:id="rId338" xr:uid="{C1EDE370-5963-42A2-9888-9F1A99E76953}"/>
    <hyperlink ref="J1256" r:id="rId339" xr:uid="{AD8DE602-7A8E-459C-827F-93B2F0DAA2B1}"/>
    <hyperlink ref="J1259" r:id="rId340" xr:uid="{6F7D3C0C-9CB3-4BFC-9E42-A8542393DA25}"/>
    <hyperlink ref="J1260" r:id="rId341" xr:uid="{062DE27E-0F10-4770-956E-36A9E82FF30C}"/>
    <hyperlink ref="J1261" r:id="rId342" xr:uid="{1D2DBCB6-2618-4187-A270-079D89A97289}"/>
    <hyperlink ref="J1262" r:id="rId343" xr:uid="{6DEDF9F8-80F7-4876-9EA3-E5ECF080A9D6}"/>
    <hyperlink ref="J1112" r:id="rId344" xr:uid="{E62FAFC2-F25C-4A8D-AFFE-81903D77CAA2}"/>
    <hyperlink ref="J1274" r:id="rId345" xr:uid="{16D23FD7-864F-4D03-B116-D43BA6A8380A}"/>
    <hyperlink ref="J19" r:id="rId346" xr:uid="{7A90C070-B8BF-49CA-A1DA-332B0F6C0EB7}"/>
    <hyperlink ref="J1237" r:id="rId347" xr:uid="{D5F0FDB8-ACCD-4B3F-89F8-86FD6337C720}"/>
    <hyperlink ref="J1279" r:id="rId348" xr:uid="{04883FCA-2E92-4516-8282-D6776A2DAEB6}"/>
    <hyperlink ref="J1281" r:id="rId349" xr:uid="{4ACB6797-79E3-48FF-8B15-D08151C7FA53}"/>
    <hyperlink ref="J1284" r:id="rId350" xr:uid="{4605E17F-1835-455F-A155-77A90E97146F}"/>
    <hyperlink ref="J31" r:id="rId351" xr:uid="{E1103085-12E9-4B89-9F37-DDD0DFD54E87}"/>
    <hyperlink ref="J1236" r:id="rId352" xr:uid="{DB818B14-6B3A-487D-8CE6-4233BC6454D9}"/>
    <hyperlink ref="J1238" r:id="rId353" xr:uid="{B76F49D1-A71A-4C35-A50B-33F698DBCA0B}"/>
    <hyperlink ref="J1239" r:id="rId354" xr:uid="{45F313F6-7CC9-430C-A131-C420CFD9F8D5}"/>
    <hyperlink ref="J1241" r:id="rId355" xr:uid="{D8162306-38DB-4507-AA87-115CDEB614BA}"/>
    <hyperlink ref="J1246" r:id="rId356" xr:uid="{4E7DDFE7-1681-499F-A238-971CF405AA2D}"/>
    <hyperlink ref="J1247" r:id="rId357" xr:uid="{5A629751-8CBB-41B8-8285-2C42C61FF3AF}"/>
    <hyperlink ref="J1249" r:id="rId358" xr:uid="{EAA652F3-BFE5-413C-8C3D-22559B125409}"/>
    <hyperlink ref="J1250" r:id="rId359" xr:uid="{D4F7EF8E-1C23-4CE8-9B9A-F06CADFDABC3}"/>
    <hyperlink ref="J1252" r:id="rId360" xr:uid="{DA5E10CC-096C-4354-95AC-FCEB8396ED75}"/>
    <hyperlink ref="J1257" r:id="rId361" xr:uid="{8B77C9EF-88D7-4EFD-A0AC-01859D9490B0}"/>
    <hyperlink ref="J1258" r:id="rId362" xr:uid="{0E080AB4-2EF5-4A8E-A0E2-8391C8741139}"/>
    <hyperlink ref="J1263" r:id="rId363" xr:uid="{F4619557-3B6A-4A07-8D8E-C630440FB512}"/>
    <hyperlink ref="J1264" r:id="rId364" xr:uid="{D28A8D91-CF82-4510-9B95-CDEACF16E3E8}"/>
    <hyperlink ref="J1265" r:id="rId365" xr:uid="{FAFD1220-1398-4CE5-A881-438EE8F20642}"/>
    <hyperlink ref="J1266" r:id="rId366" xr:uid="{BC523592-D8F9-4D8A-AFD7-334A286ACD3D}"/>
    <hyperlink ref="J1267" r:id="rId367" xr:uid="{942087B0-E5E1-4408-8E54-B01660107D49}"/>
    <hyperlink ref="J1268" r:id="rId368" xr:uid="{AC851063-5A89-408D-BD88-B895B7291BCC}"/>
    <hyperlink ref="J1269" r:id="rId369" xr:uid="{C9842BA9-51F8-45A6-ADAF-0FCB901C7C9D}"/>
    <hyperlink ref="J1271" r:id="rId370" xr:uid="{D1D5DBD6-5FE3-4A2D-BB30-46BE7A73D5C9}"/>
    <hyperlink ref="J1272" r:id="rId371" xr:uid="{C12F46D9-C051-40D8-BB26-16513F7BA3A3}"/>
    <hyperlink ref="J1273" r:id="rId372" xr:uid="{558EBD14-0308-4358-9449-785C045C3A11}"/>
    <hyperlink ref="J1275" r:id="rId373" xr:uid="{93E5181B-2A7B-4928-B68A-F9D1D35A7862}"/>
    <hyperlink ref="J1276" r:id="rId374" xr:uid="{3D2C246A-1DBE-495A-A740-6EBC3AC67F90}"/>
    <hyperlink ref="J1277" r:id="rId375" xr:uid="{A22F0ED5-4BA2-45DF-88E9-438478B178E7}"/>
    <hyperlink ref="J1278" r:id="rId376" xr:uid="{406F2FCC-D017-4DEA-8B96-ACEFC0D4D9FD}"/>
    <hyperlink ref="J1283" r:id="rId377" xr:uid="{8022F492-298A-4B31-88CB-F3FD652EB3A5}"/>
    <hyperlink ref="J1280" r:id="rId378" xr:uid="{D143D76C-1BE7-443E-9125-E1B0120ADA18}"/>
    <hyperlink ref="J1285" r:id="rId379" xr:uid="{1BCFB4B6-5F43-4484-8F96-450BB00BCE96}"/>
    <hyperlink ref="J1286" r:id="rId380" xr:uid="{EE70B562-0262-4CD2-9D79-9D6473EB1AFC}"/>
    <hyperlink ref="J1288" r:id="rId381" xr:uid="{0CA6E8F3-6BF4-46AA-8D74-9D2F5F1FFCD8}"/>
    <hyperlink ref="J1282" r:id="rId382" xr:uid="{6ACE2279-9795-4B9D-8E82-06A473651C5B}"/>
    <hyperlink ref="J1019" r:id="rId383" xr:uid="{9E08780F-0046-41EA-AA8D-4AA6338BD624}"/>
    <hyperlink ref="J1050" r:id="rId384" xr:uid="{B2CF70E0-1CD5-4365-89A3-F94D71CD6F63}"/>
    <hyperlink ref="J87" r:id="rId385" xr:uid="{401500F0-C39F-4649-ABE1-37EC27882353}"/>
    <hyperlink ref="J90" r:id="rId386" xr:uid="{39B29467-13D6-445B-8672-C18B5DC50694}"/>
    <hyperlink ref="J101" r:id="rId387" xr:uid="{C4D80D38-63BB-4A1D-B6F1-C36FA8B387AE}"/>
    <hyperlink ref="J21" r:id="rId388" xr:uid="{72605209-F398-4441-B120-153B0D418818}"/>
    <hyperlink ref="J1287" r:id="rId389" xr:uid="{3A8FDDD8-18D9-46CB-A97C-575EF67365E1}"/>
    <hyperlink ref="J1289" r:id="rId390" xr:uid="{FFD46AD5-24CB-4451-9CB3-B196FB7C9AEC}"/>
    <hyperlink ref="J1290" r:id="rId391" xr:uid="{C2082F31-25CE-45D3-AF5C-DF2C3B718FD2}"/>
    <hyperlink ref="J1291" r:id="rId392" xr:uid="{C00D0983-EE6C-4068-8EBD-48A2EE23AFE2}"/>
    <hyperlink ref="J1292" r:id="rId393" xr:uid="{43067414-A83A-4A06-AA7D-2BE736BC75D6}"/>
    <hyperlink ref="J1294" r:id="rId394" xr:uid="{6CFE2C46-F44C-4135-BFB2-A60AC2D07D53}"/>
    <hyperlink ref="J1295" r:id="rId395" xr:uid="{3F0A0181-4D7D-486E-96F4-EF38B07BED6B}"/>
    <hyperlink ref="J1296" r:id="rId396" xr:uid="{91D75BE8-7B6C-4228-B69C-572356EAC08A}"/>
    <hyperlink ref="J1299" r:id="rId397" xr:uid="{2F4A924E-4D2A-41DF-B240-161334F057DA}"/>
    <hyperlink ref="J36" r:id="rId398" xr:uid="{C83AE7DD-FE0A-4CD9-BF65-160C57B827FC}"/>
    <hyperlink ref="J38" r:id="rId399" xr:uid="{7F5FC206-EAD6-4669-870B-01A69B25E24D}"/>
    <hyperlink ref="J41" r:id="rId400" xr:uid="{337DD323-7B3F-4B59-AEC5-BF82D53314D7}"/>
    <hyperlink ref="J43" r:id="rId401" xr:uid="{D1D54AB8-3CA7-4C65-9A6F-DE7351582BAE}"/>
    <hyperlink ref="J51" r:id="rId402" xr:uid="{EC8D4E61-A51F-4C3A-AB86-4B9DBBD86340}"/>
    <hyperlink ref="J56" r:id="rId403" xr:uid="{60D391C8-0E85-4719-B992-469AE2C89BC3}"/>
    <hyperlink ref="J57" r:id="rId404" xr:uid="{84489856-C7B3-45C9-A348-3615918D4DE8}"/>
    <hyperlink ref="J58" r:id="rId405" xr:uid="{189025E1-E9DA-42D7-8898-C9A6F5E0401D}"/>
    <hyperlink ref="J59" r:id="rId406" xr:uid="{B8A91D62-6366-4036-8B19-B8448A194BC1}"/>
    <hyperlink ref="J62" r:id="rId407" xr:uid="{02E93666-3D7D-4B73-9EDA-0940300FC2FA}"/>
    <hyperlink ref="J63" r:id="rId408" xr:uid="{3F6BCF70-DAE4-4AD2-BE09-EE3802B34607}"/>
    <hyperlink ref="J108" r:id="rId409" xr:uid="{6DB89558-EDFE-4274-B16F-FB97E3A73CD1}"/>
    <hyperlink ref="J1332" r:id="rId410" xr:uid="{64FDFF01-E152-4847-ADC4-2D3F3B7DBB92}"/>
    <hyperlink ref="J92" r:id="rId411" xr:uid="{BEA63C3C-E2FA-4D36-80C9-6CB057777102}"/>
    <hyperlink ref="J112" r:id="rId412" xr:uid="{6E5D3737-BB2D-4950-BE64-4EF25EFF84F6}"/>
    <hyperlink ref="J1298" r:id="rId413" xr:uid="{FB2E5001-F9F3-4E89-8CAE-5A0F1B3FB1B0}"/>
    <hyperlink ref="J1309" r:id="rId414" xr:uid="{182905B7-CFC9-4488-804A-C6A1586F3EB5}"/>
    <hyperlink ref="J1310" r:id="rId415" xr:uid="{857E3CFA-9CD5-4492-9133-3EC8B53796BD}"/>
    <hyperlink ref="J1311" r:id="rId416" xr:uid="{FEBCB3F6-1402-4288-8F9A-CA87DDB12359}"/>
    <hyperlink ref="J1313" r:id="rId417" xr:uid="{C993BE48-673F-44D9-926F-26D7E3FC3394}"/>
    <hyperlink ref="J60" r:id="rId418" xr:uid="{CCF07B9B-858C-4C21-9122-9A3D0C26350A}"/>
    <hyperlink ref="J157" r:id="rId419" xr:uid="{9FC89AAA-ED36-4C99-A26E-C2A9E04E9DDD}"/>
    <hyperlink ref="J1314" r:id="rId420" xr:uid="{68568646-0AF3-4F51-9712-DEA8E04065D8}"/>
    <hyperlink ref="J1300" r:id="rId421" xr:uid="{30FEFF72-C4D8-43AA-9F53-B34954FEEE30}"/>
    <hyperlink ref="J1347" r:id="rId422" xr:uid="{43E971CA-2482-4EDC-AA4A-DAD844769531}"/>
    <hyperlink ref="J1312" r:id="rId423" xr:uid="{63104573-946B-4F37-A837-BA62B86B082B}"/>
    <hyperlink ref="J1334" r:id="rId424" xr:uid="{726BD53E-BD32-4CC4-A68B-84A151B8E642}"/>
    <hyperlink ref="J1362" r:id="rId425" xr:uid="{9A4B03F8-7D5B-4D6A-928B-E1830E71CC5D}"/>
    <hyperlink ref="J1293" r:id="rId426" xr:uid="{EC0FD466-06E3-4EF1-8670-AA67EB40AA3C}"/>
    <hyperlink ref="J1340" r:id="rId427" xr:uid="{5CACBDE4-6CE4-402F-B0D7-B53E8E4C9D56}"/>
    <hyperlink ref="J1344" r:id="rId428" xr:uid="{D71E30CD-0722-4457-B651-700A90AC5F81}"/>
    <hyperlink ref="J1345" r:id="rId429" xr:uid="{629F4EC2-ABF3-44F3-9957-BEA2D0F53830}"/>
    <hyperlink ref="J1346" r:id="rId430" xr:uid="{53BE9978-2FFE-4FA7-8BB5-EFB170151799}"/>
    <hyperlink ref="J1348" r:id="rId431" xr:uid="{1EECFF97-4459-42A6-818C-11346B747F0E}"/>
    <hyperlink ref="J1363" r:id="rId432" xr:uid="{21D0B0C5-E61B-4F02-936F-787971E7A90A}"/>
    <hyperlink ref="J1364" r:id="rId433" xr:uid="{BD80A09A-EC20-4994-AFBB-F7C892669B04}"/>
    <hyperlink ref="J1365" r:id="rId434" xr:uid="{8BCA152F-D241-4377-86F1-53A74565BB1C}"/>
    <hyperlink ref="J1105" r:id="rId435" xr:uid="{33DECA8F-9A12-445F-933F-C43CC71C80C9}"/>
    <hyperlink ref="J1303" r:id="rId436" xr:uid="{F8C1DC2B-9619-4156-999A-850938EAF7AF}"/>
    <hyperlink ref="J1305" r:id="rId437" xr:uid="{A4AD333E-35A5-437B-A5A7-FB386951C21D}"/>
    <hyperlink ref="J1307" r:id="rId438" xr:uid="{047BCD82-A2B8-4A72-9498-4505544B8778}"/>
  </hyperlinks>
  <pageMargins left="0.47244094488188981" right="0.47244094488188981" top="0.74803149606299213" bottom="0.74803149606299213" header="0.31496062992125984" footer="0.31496062992125984"/>
  <pageSetup paperSize="9" scale="73" orientation="landscape" r:id="rId439"/>
  <legacyDrawing r:id="rId4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DICIEMBRE</vt:lpstr>
      <vt:lpstr>DICIEMBRE!Área_de_impresión</vt:lpstr>
      <vt:lpstr>DICIEMBRE!Títulos_a_imprimir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Johana Martinez Muñoz</cp:lastModifiedBy>
  <dcterms:created xsi:type="dcterms:W3CDTF">2021-02-09T22:41:48Z</dcterms:created>
  <dcterms:modified xsi:type="dcterms:W3CDTF">2023-05-08T00:45:23Z</dcterms:modified>
</cp:coreProperties>
</file>